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ASEG\DIGITAL_3er trim\"/>
    </mc:Choice>
  </mc:AlternateContent>
  <xr:revisionPtr revIDLastSave="0" documentId="13_ncr:1_{833E2348-DA7F-4E43-A222-63B9EC3F9B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AI" sheetId="4" r:id="rId1"/>
  </sheets>
  <definedNames>
    <definedName name="_xlnm._FilterDatabase" localSheetId="0" hidden="1">EAI!#REF!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G22" i="4" l="1"/>
  <c r="E31" i="4"/>
  <c r="F31" i="4"/>
  <c r="C31" i="4"/>
  <c r="F21" i="4"/>
  <c r="E21" i="4"/>
  <c r="C21" i="4"/>
  <c r="B31" i="4"/>
  <c r="B21" i="4"/>
  <c r="G38" i="4" l="1"/>
  <c r="G37" i="4" s="1"/>
  <c r="D38" i="4"/>
  <c r="D37" i="4" s="1"/>
  <c r="F37" i="4"/>
  <c r="F40" i="4" s="1"/>
  <c r="E37" i="4"/>
  <c r="E40" i="4" s="1"/>
  <c r="C37" i="4"/>
  <c r="C40" i="4" s="1"/>
  <c r="B37" i="4"/>
  <c r="B40" i="4" s="1"/>
  <c r="G35" i="4"/>
  <c r="D35" i="4"/>
  <c r="G34" i="4"/>
  <c r="D34" i="4"/>
  <c r="G33" i="4"/>
  <c r="D33" i="4"/>
  <c r="G32" i="4"/>
  <c r="D32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G21" i="4" s="1"/>
  <c r="D23" i="4"/>
  <c r="F16" i="4"/>
  <c r="E16" i="4"/>
  <c r="C16" i="4"/>
  <c r="B16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16" i="4" l="1"/>
  <c r="D16" i="4"/>
  <c r="D21" i="4"/>
  <c r="D31" i="4"/>
  <c r="D40" i="4" s="1"/>
  <c r="G31" i="4"/>
  <c r="G40" i="4" s="1"/>
</calcChain>
</file>

<file path=xl/sharedStrings.xml><?xml version="1.0" encoding="utf-8"?>
<sst xmlns="http://schemas.openxmlformats.org/spreadsheetml/2006/main" count="103" uniqueCount="55">
  <si>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</si>
  <si>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</si>
  <si>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</si>
  <si>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</si>
  <si>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</si>
  <si>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</si>
  <si>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</si>
  <si>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</si>
  <si>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</si>
  <si>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</si>
  <si>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</si>
  <si>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</si>
  <si>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</si>
  <si>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</si>
  <si>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</si>
  <si>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</si>
  <si>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</si>
  <si>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</si>
  <si>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</si>
  <si>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</si>
  <si>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</si>
  <si>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</si>
  <si>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</si>
  <si>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</si>
  <si>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</si>
  <si>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</si>
  <si>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</si>
  <si>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</si>
  <si>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t>Participaciones, Aportaciones, Convenios, Incentivos Derivados de la Colaboración Fiscal y Fondos Distintos de Aportaciones</t>
  </si>
  <si>
    <t>Ingresos Derivados de Financiamiento</t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</si>
  <si>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</si>
  <si>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</si>
  <si>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</si>
  <si>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</si>
  <si>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</si>
  <si>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</si>
  <si>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</si>
  <si>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</si>
  <si>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</si>
  <si>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</si>
  <si>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</si>
  <si>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Ingresos de los Entes Públicos de los Poderes Legislativo y
Judicial, de los Órganos Autónomos y del Sector Paraestatal o Paramunicipal, así como de las Empresas Productivas del Estado</t>
  </si>
  <si>
    <t>“Bajo protesta de decir verdad declaramos que los Estados Financieros y sus notas, son razonablemente correctos y son responsabilidad del emisor”.</t>
  </si>
  <si>
    <t>INSTITUTO TECNOLOGICO SUPERIOR DE GUANAJUATO
Estado Analítico de Ingresos
Del 1 de Enero al 30 de Septiembre de 2023</t>
  </si>
  <si>
    <t>Ing. Eusebio Vega Pérez</t>
  </si>
  <si>
    <t>Lic. Félix Valencia Rocha</t>
  </si>
  <si>
    <t>Director General</t>
  </si>
  <si>
    <t>Subdirector de Administración y Finanzas</t>
  </si>
  <si>
    <r>
      <t>Productos</t>
    </r>
    <r>
      <rPr>
        <vertAlign val="superscript"/>
        <sz val="10"/>
        <rFont val="Arial"/>
        <family val="2"/>
      </rPr>
      <t>1</t>
    </r>
  </si>
  <si>
    <r>
      <t>Aprovechamientos</t>
    </r>
    <r>
      <rPr>
        <vertAlign val="superscript"/>
        <sz val="10"/>
        <rFont val="Arial"/>
        <family val="2"/>
      </rPr>
      <t>2</t>
    </r>
  </si>
  <si>
    <r>
      <t>Productos</t>
    </r>
    <r>
      <rPr>
        <vertAlign val="superscript"/>
        <sz val="10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</si>
  <si>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10"/>
        <rFont val="Arial"/>
        <family val="2"/>
      </rPr>
      <t>3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</si>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</sst>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4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vertAlign val="superscript"/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  <font>
      <vertAlign val="superscript"/>
      <sz val="10"/>
      <color rgb="FF0070C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4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0" fillId="0" borderId="0" xfId="8" applyFont="1" applyFill="1" applyBorder="1" applyAlignment="1" applyProtection="1">
      <alignment vertical="top" wrapText="1"/>
      <protection locked="0"/>
    </xf>
    <xf numFmtId="0" fontId="0" fillId="0" borderId="0" xfId="8" applyFont="1" applyFill="1" applyBorder="1" applyAlignment="1" applyProtection="1">
      <alignment vertical="top"/>
      <protection locked="0"/>
    </xf>
    <xf numFmtId="0" fontId="13" fillId="3" borderId="0" xfId="51" applyFont="1" applyFill="1" applyAlignment="1">
      <alignment horizontal="center" vertical="center"/>
    </xf>
    <xf numFmtId="0" fontId="9" fillId="0" borderId="0" xfId="50" applyFont="1" applyFill="1" applyBorder="1" applyAlignment="1" applyProtection="1">
      <alignment horizontal="left" vertical="top" wrapText="1"/>
      <protection locked="0"/>
    </xf>
    <xf numFmtId="0" fontId="2" fillId="4" borderId="0" xfId="0" applyFont="1" applyFill="1" applyBorder="1" applyAlignment="1" applyProtection="1">
      <alignment horizontal="center" vertical="top" wrapText="1"/>
      <protection locked="0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0" fillId="0" borderId="0" xfId="0" applyFont="1"/>
    <xf numFmtId="0" fontId="8" fillId="0" borderId="0" xfId="8" applyFont="1" applyFill="1" applyBorder="1" applyAlignment="1" applyProtection="1">
      <alignment vertical="top"/>
      <protection locked="0"/>
    </xf>
    <xf numFmtId="0" fontId="7" fillId="2" borderId="6" xfId="8" applyFont="1" applyFill="1" applyBorder="1" applyAlignment="1">
      <alignment horizontal="center" vertical="center" wrapText="1"/>
    </xf>
    <xf numFmtId="0" fontId="7" fillId="2" borderId="3" xfId="8" applyFont="1" applyFill="1" applyBorder="1" applyAlignment="1">
      <alignment horizontal="center" vertical="center" wrapText="1"/>
    </xf>
    <xf numFmtId="0" fontId="7" fillId="2" borderId="4" xfId="8" applyFont="1" applyFill="1" applyBorder="1" applyAlignment="1">
      <alignment horizontal="center" vertical="center" wrapText="1"/>
    </xf>
    <xf numFmtId="0" fontId="9" fillId="0" borderId="0" xfId="8" applyFont="1" applyFill="1" applyBorder="1" applyAlignment="1" applyProtection="1">
      <alignment horizontal="center" vertical="top"/>
      <protection locked="0"/>
    </xf>
    <xf numFmtId="0" fontId="7" fillId="2" borderId="6" xfId="8" quotePrefix="1" applyFont="1" applyFill="1" applyBorder="1" applyAlignment="1">
      <alignment horizontal="center" vertical="center" wrapText="1"/>
    </xf>
    <xf numFmtId="0" fontId="7" fillId="2" borderId="3" xfId="8" quotePrefix="1" applyFont="1" applyFill="1" applyBorder="1" applyAlignment="1">
      <alignment horizontal="center" vertical="center" wrapText="1"/>
    </xf>
    <xf numFmtId="4" fontId="9" fillId="0" borderId="8" xfId="8" applyNumberFormat="1" applyFont="1" applyFill="1" applyBorder="1" applyAlignment="1" applyProtection="1">
      <alignment vertical="top"/>
      <protection locked="0"/>
    </xf>
    <xf numFmtId="49" fontId="10" fillId="0" borderId="0" xfId="8" applyNumberFormat="1" applyFont="1" applyFill="1" applyBorder="1" applyAlignment="1" applyProtection="1">
      <alignment vertical="top"/>
      <protection locked="0"/>
    </xf>
    <xf numFmtId="0" fontId="9" fillId="0" borderId="0" xfId="8" applyFont="1" applyFill="1" applyBorder="1" applyAlignment="1" applyProtection="1">
      <alignment vertical="top"/>
      <protection locked="0"/>
    </xf>
    <xf numFmtId="4" fontId="9" fillId="0" borderId="10" xfId="8" applyNumberFormat="1" applyFont="1" applyFill="1" applyBorder="1" applyAlignment="1" applyProtection="1">
      <alignment vertical="top"/>
      <protection locked="0"/>
    </xf>
    <xf numFmtId="4" fontId="9" fillId="0" borderId="9" xfId="8" applyNumberFormat="1" applyFont="1" applyFill="1" applyBorder="1" applyAlignment="1" applyProtection="1">
      <alignment vertical="top"/>
      <protection locked="0"/>
    </xf>
    <xf numFmtId="4" fontId="2" fillId="0" borderId="3" xfId="8" applyNumberFormat="1" applyFont="1" applyFill="1" applyBorder="1" applyAlignment="1" applyProtection="1">
      <alignment vertical="top"/>
      <protection locked="0"/>
    </xf>
    <xf numFmtId="4" fontId="2" fillId="0" borderId="5" xfId="8" applyNumberFormat="1" applyFont="1" applyFill="1" applyBorder="1" applyAlignment="1" applyProtection="1">
      <alignment vertical="top"/>
      <protection locked="0"/>
    </xf>
    <xf numFmtId="4" fontId="2" fillId="0" borderId="8" xfId="8" applyNumberFormat="1" applyFont="1" applyFill="1" applyBorder="1" applyAlignment="1" applyProtection="1">
      <alignment vertical="top"/>
      <protection locked="0"/>
    </xf>
    <xf numFmtId="4" fontId="2" fillId="0" borderId="7" xfId="8" applyNumberFormat="1" applyFont="1" applyFill="1" applyBorder="1" applyAlignment="1" applyProtection="1">
      <alignment vertical="top"/>
      <protection locked="0"/>
    </xf>
    <xf numFmtId="4" fontId="2" fillId="0" borderId="1" xfId="8" applyNumberFormat="1" applyFont="1" applyFill="1" applyBorder="1" applyAlignment="1" applyProtection="1">
      <alignment vertical="top"/>
      <protection locked="0"/>
    </xf>
    <xf numFmtId="4" fontId="7" fillId="0" borderId="4" xfId="8" applyNumberFormat="1" applyFont="1" applyFill="1" applyBorder="1" applyAlignment="1" applyProtection="1">
      <alignment vertical="top"/>
      <protection locked="0"/>
    </xf>
    <xf numFmtId="4" fontId="7" fillId="0" borderId="5" xfId="8" applyNumberFormat="1" applyFont="1" applyFill="1" applyBorder="1" applyAlignment="1" applyProtection="1">
      <alignment vertical="top"/>
      <protection locked="0"/>
    </xf>
    <xf numFmtId="4" fontId="2" fillId="0" borderId="9" xfId="8" applyNumberFormat="1" applyFont="1" applyFill="1" applyBorder="1" applyAlignment="1" applyProtection="1">
      <alignment vertical="top"/>
      <protection locked="0"/>
    </xf>
    <xf numFmtId="0" fontId="7" fillId="0" borderId="2" xfId="8" applyFont="1" applyFill="1" applyBorder="1" applyAlignment="1" applyProtection="1">
      <alignment horizontal="left" vertical="top" indent="1"/>
    </xf>
    <xf numFmtId="4" fontId="7" fillId="0" borderId="8" xfId="8" applyNumberFormat="1" applyFont="1" applyFill="1" applyBorder="1" applyAlignment="1" applyProtection="1">
      <alignment vertical="top"/>
      <protection locked="0"/>
    </xf>
    <xf numFmtId="4" fontId="2" fillId="0" borderId="10" xfId="8" applyNumberFormat="1" applyFont="1" applyFill="1" applyBorder="1" applyAlignment="1" applyProtection="1">
      <alignment vertical="top"/>
      <protection locked="0"/>
    </xf>
    <xf numFmtId="0" fontId="7" fillId="0" borderId="2" xfId="8" applyFont="1" applyFill="1" applyBorder="1" applyAlignment="1" applyProtection="1">
      <alignment horizontal="left" vertical="top" wrapText="1" indent="1"/>
    </xf>
    <xf numFmtId="4" fontId="7" fillId="0" borderId="10" xfId="8" applyNumberFormat="1" applyFont="1" applyFill="1" applyBorder="1" applyAlignment="1" applyProtection="1">
      <alignment vertical="top"/>
      <protection locked="0"/>
    </xf>
    <xf numFmtId="0" fontId="7" fillId="2" borderId="4" xfId="8" applyFont="1" applyFill="1" applyBorder="1" applyAlignment="1" applyProtection="1">
      <alignment horizontal="center" vertical="center" wrapText="1"/>
      <protection locked="0"/>
    </xf>
    <xf numFmtId="0" fontId="7" fillId="2" borderId="5" xfId="8" applyFont="1" applyFill="1" applyBorder="1" applyAlignment="1" applyProtection="1">
      <alignment horizontal="center" vertical="center" wrapText="1"/>
      <protection locked="0"/>
    </xf>
    <xf numFmtId="0" fontId="7" fillId="2" borderId="6" xfId="8" applyFont="1" applyFill="1" applyBorder="1" applyAlignment="1" applyProtection="1">
      <alignment horizontal="center" vertical="center" wrapText="1"/>
      <protection locked="0"/>
    </xf>
    <xf numFmtId="0" fontId="0" fillId="0" borderId="0" xfId="8" applyFont="1" applyFill="1" applyBorder="1" applyAlignment="1" applyProtection="1">
      <alignment horizontal="left" vertical="top" wrapText="1"/>
      <protection locked="0"/>
    </xf>
    <xf numFmtId="0" fontId="7" fillId="2" borderId="8" xfId="8" applyFont="1" applyFill="1" applyBorder="1" applyAlignment="1">
      <alignment horizontal="center" vertical="center" wrapText="1"/>
    </xf>
    <xf numFmtId="0" fontId="7" fillId="2" borderId="9" xfId="8" applyFont="1" applyFill="1" applyBorder="1" applyAlignment="1">
      <alignment horizontal="center" vertical="center" wrapText="1"/>
    </xf>
    <xf numFmtId="0" fontId="2" fillId="0" borderId="0" xfId="8" applyFont="1" applyFill="1" applyBorder="1" applyAlignment="1" applyProtection="1">
      <alignment vertical="top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4" fontId="7" fillId="0" borderId="11" xfId="8" applyNumberFormat="1" applyFont="1" applyFill="1" applyBorder="1" applyAlignment="1" applyProtection="1">
      <alignment vertical="top"/>
      <protection locked="0"/>
    </xf>
    <xf numFmtId="4" fontId="7" fillId="0" borderId="12" xfId="8" applyNumberFormat="1" applyFont="1" applyFill="1" applyBorder="1" applyAlignment="1" applyProtection="1">
      <alignment vertical="top"/>
      <protection locked="0"/>
    </xf>
    <xf numFmtId="0" fontId="7" fillId="2" borderId="13" xfId="8" applyFont="1" applyFill="1" applyBorder="1" applyAlignment="1">
      <alignment horizontal="center" vertical="center"/>
    </xf>
    <xf numFmtId="0" fontId="7" fillId="2" borderId="2" xfId="8" applyFont="1" applyFill="1" applyBorder="1" applyAlignment="1">
      <alignment horizontal="center" vertical="center"/>
    </xf>
    <xf numFmtId="0" fontId="7" fillId="2" borderId="11" xfId="8" applyFont="1" applyFill="1" applyBorder="1" applyAlignment="1">
      <alignment horizontal="center" vertical="center"/>
    </xf>
    <xf numFmtId="0" fontId="9" fillId="0" borderId="2" xfId="8" applyFont="1" applyFill="1" applyBorder="1" applyAlignment="1" applyProtection="1">
      <alignment horizontal="left" vertical="top" wrapText="1" indent="1"/>
      <protection locked="0"/>
    </xf>
    <xf numFmtId="0" fontId="2" fillId="0" borderId="2" xfId="8" applyFont="1" applyFill="1" applyBorder="1" applyAlignment="1" applyProtection="1">
      <alignment horizontal="left" vertical="top" wrapText="1" indent="1"/>
      <protection locked="0"/>
    </xf>
    <xf numFmtId="0" fontId="9" fillId="0" borderId="2" xfId="8" applyFont="1" applyFill="1" applyBorder="1" applyAlignment="1" applyProtection="1">
      <alignment vertical="top"/>
      <protection locked="0"/>
    </xf>
    <xf numFmtId="0" fontId="7" fillId="0" borderId="4" xfId="8" applyFont="1" applyFill="1" applyBorder="1" applyAlignment="1" applyProtection="1">
      <alignment horizontal="left" vertical="top" indent="3"/>
      <protection locked="0"/>
    </xf>
    <xf numFmtId="0" fontId="2" fillId="0" borderId="13" xfId="8" applyFont="1" applyFill="1" applyBorder="1" applyAlignment="1" applyProtection="1">
      <alignment vertical="top"/>
      <protection locked="0"/>
    </xf>
    <xf numFmtId="0" fontId="7" fillId="2" borderId="13" xfId="8" applyFont="1" applyFill="1" applyBorder="1" applyAlignment="1">
      <alignment horizontal="center" vertical="center" wrapText="1"/>
    </xf>
    <xf numFmtId="0" fontId="7" fillId="2" borderId="2" xfId="8" applyFont="1" applyFill="1" applyBorder="1" applyAlignment="1">
      <alignment horizontal="center" vertical="center" wrapText="1"/>
    </xf>
    <xf numFmtId="0" fontId="7" fillId="2" borderId="11" xfId="8" applyFont="1" applyFill="1" applyBorder="1" applyAlignment="1">
      <alignment horizontal="center" vertical="center" wrapText="1"/>
    </xf>
    <xf numFmtId="0" fontId="2" fillId="0" borderId="2" xfId="8" applyFont="1" applyFill="1" applyBorder="1" applyAlignment="1" applyProtection="1">
      <alignment horizontal="left" vertical="top" wrapText="1" indent="2"/>
    </xf>
    <xf numFmtId="0" fontId="2" fillId="0" borderId="2" xfId="8" applyFont="1" applyFill="1" applyBorder="1" applyAlignment="1" applyProtection="1">
      <alignment horizontal="left" vertical="top" wrapText="1"/>
    </xf>
    <xf numFmtId="0" fontId="7" fillId="0" borderId="4" xfId="8" applyFont="1" applyFill="1" applyBorder="1" applyAlignment="1" applyProtection="1">
      <alignment horizontal="center" vertical="top" wrapText="1"/>
    </xf>
  </cellXfs>
  <cellStyles count="124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10" xfId="100" xr:uid="{21870799-B308-4E7E-BD4D-79323A9DD63E}"/>
    <cellStyle name="Millares 2 11" xfId="108" xr:uid="{92D52312-C14D-43EB-B1B3-57E62B273815}"/>
    <cellStyle name="Millares 2 12" xfId="116" xr:uid="{3B7527BC-1504-4A5D-A04C-E5927D17E9E1}"/>
    <cellStyle name="Millares 2 13" xfId="42" xr:uid="{4C28866F-7B9B-4151-A02B-CBBA368FD274}"/>
    <cellStyle name="Millares 2 14" xfId="34" xr:uid="{AE8A11FF-13CF-42BF-A9C0-B0D52264EB8C}"/>
    <cellStyle name="Millares 2 15" xfId="26" xr:uid="{D1C1D9E4-3D42-45F2-B550-017DE4103BD8}"/>
    <cellStyle name="Millares 2 16" xfId="18" xr:uid="{23173B16-B1AF-4B85-AA95-BB84327E4941}"/>
    <cellStyle name="Millares 2 2" xfId="4" xr:uid="{00000000-0005-0000-0000-000003000000}"/>
    <cellStyle name="Millares 2 2 10" xfId="117" xr:uid="{F6172923-EC51-4EEB-A849-CF4E9065B8EC}"/>
    <cellStyle name="Millares 2 2 11" xfId="43" xr:uid="{C304DBDA-8010-42F4-B25A-D08B92E1791C}"/>
    <cellStyle name="Millares 2 2 12" xfId="35" xr:uid="{83ABB703-65CE-4F28-B6CD-2C0BAD097BB4}"/>
    <cellStyle name="Millares 2 2 13" xfId="27" xr:uid="{B4236CC3-1593-4D4C-B98F-593C09D0BAE8}"/>
    <cellStyle name="Millares 2 2 14" xfId="19" xr:uid="{C87707C9-06D2-4AB2-ABEA-59357BC69B39}"/>
    <cellStyle name="Millares 2 2 2" xfId="53" xr:uid="{6CD4399D-B3EA-4216-ACA3-635E120A8FBC}"/>
    <cellStyle name="Millares 2 2 3" xfId="61" xr:uid="{999BB85B-9EBF-4129-890E-093CB0FEB7B7}"/>
    <cellStyle name="Millares 2 2 4" xfId="69" xr:uid="{6B1FEF16-6DCE-4CB6-B5F4-27952A1416E0}"/>
    <cellStyle name="Millares 2 2 5" xfId="77" xr:uid="{E204E66D-3F41-45C9-B8CE-126AF2F49288}"/>
    <cellStyle name="Millares 2 2 6" xfId="85" xr:uid="{7303B518-6E92-457D-8F31-C18460C86351}"/>
    <cellStyle name="Millares 2 2 7" xfId="93" xr:uid="{6B8B76A4-AB8C-4146-A1DC-636BF0D13248}"/>
    <cellStyle name="Millares 2 2 8" xfId="101" xr:uid="{4083BAB3-9AFF-48B6-9517-5BCCEE3A7825}"/>
    <cellStyle name="Millares 2 2 9" xfId="109" xr:uid="{FD120E3C-40A4-4BE9-A2E2-0DD3AA6F887F}"/>
    <cellStyle name="Millares 2 3" xfId="5" xr:uid="{00000000-0005-0000-0000-000004000000}"/>
    <cellStyle name="Millares 2 3 10" xfId="118" xr:uid="{E1B2515C-3DF9-4AE5-846D-59659B4A9080}"/>
    <cellStyle name="Millares 2 3 11" xfId="44" xr:uid="{1672AD8B-4CA5-4B94-A4CC-56F077793C1C}"/>
    <cellStyle name="Millares 2 3 12" xfId="36" xr:uid="{85CE8EA5-59F1-4F88-8732-22921B4942CB}"/>
    <cellStyle name="Millares 2 3 13" xfId="28" xr:uid="{EADE0410-955C-40C1-BC94-CC34C96A30C4}"/>
    <cellStyle name="Millares 2 3 14" xfId="20" xr:uid="{E3742D5A-A35F-4220-BFCF-9C06645AD255}"/>
    <cellStyle name="Millares 2 3 2" xfId="54" xr:uid="{907EFEBF-2C2D-4620-A070-86B3121C3287}"/>
    <cellStyle name="Millares 2 3 3" xfId="62" xr:uid="{7B8272C7-ABD1-4564-9EE6-68DC4B920A61}"/>
    <cellStyle name="Millares 2 3 4" xfId="70" xr:uid="{8940B903-BF2D-452A-8931-AE525075C4D8}"/>
    <cellStyle name="Millares 2 3 5" xfId="78" xr:uid="{7724874A-D0E0-4560-85C3-E8CFA0D36143}"/>
    <cellStyle name="Millares 2 3 6" xfId="86" xr:uid="{DC2F8C4E-EFA3-4D50-8F6F-4C943D9847E1}"/>
    <cellStyle name="Millares 2 3 7" xfId="94" xr:uid="{D4DA5A2D-D4BB-4860-A89B-2FEB58E78151}"/>
    <cellStyle name="Millares 2 3 8" xfId="102" xr:uid="{DC1B2C64-A0FD-4D13-95D3-19C0AAB2BF1E}"/>
    <cellStyle name="Millares 2 3 9" xfId="110" xr:uid="{B1035649-66B7-4767-B8B3-736549D874B6}"/>
    <cellStyle name="Millares 2 4" xfId="52" xr:uid="{2BC842E6-5D5A-4902-9E66-C66ECC748F5A}"/>
    <cellStyle name="Millares 2 5" xfId="60" xr:uid="{A7E92F21-BD51-4239-A6DC-E1A75A5A458A}"/>
    <cellStyle name="Millares 2 6" xfId="68" xr:uid="{26359D20-F4C3-4E35-97EE-0E917DD28AE3}"/>
    <cellStyle name="Millares 2 7" xfId="76" xr:uid="{A8F7BD8B-A1CF-475B-A003-4C1B564AFC21}"/>
    <cellStyle name="Millares 2 8" xfId="84" xr:uid="{A222FFBD-9C2E-4110-A5F1-5E86EA7FC351}"/>
    <cellStyle name="Millares 2 9" xfId="92" xr:uid="{6164F68D-15F5-446E-9D42-A544C570EF28}"/>
    <cellStyle name="Millares 3" xfId="6" xr:uid="{00000000-0005-0000-0000-000005000000}"/>
    <cellStyle name="Millares 3 10" xfId="119" xr:uid="{F2E8FA6F-C87C-4439-A7AC-C3E55B3C63CD}"/>
    <cellStyle name="Millares 3 11" xfId="45" xr:uid="{6511CE74-1A10-456A-9557-0FC84E4F3B05}"/>
    <cellStyle name="Millares 3 12" xfId="37" xr:uid="{18E410BA-E194-49AE-BF9A-CD6E681AFAB0}"/>
    <cellStyle name="Millares 3 13" xfId="29" xr:uid="{3B244CA5-950B-4A49-9128-88DB2AAC5DBD}"/>
    <cellStyle name="Millares 3 14" xfId="21" xr:uid="{C43F0A64-FBA2-4C64-80D0-4BB9477B8848}"/>
    <cellStyle name="Millares 3 2" xfId="55" xr:uid="{4460189D-79CD-47F8-9441-8E3CF4165935}"/>
    <cellStyle name="Millares 3 3" xfId="63" xr:uid="{EF875709-042F-4545-BD48-3AD9495D73E1}"/>
    <cellStyle name="Millares 3 4" xfId="71" xr:uid="{2FDF0C39-BED0-4E3F-936E-46F4BEA48F0D}"/>
    <cellStyle name="Millares 3 5" xfId="79" xr:uid="{78C47599-4F26-4A82-8F3A-45B9D154A0E8}"/>
    <cellStyle name="Millares 3 6" xfId="87" xr:uid="{C6231D19-9AB2-45FA-9A91-82B4412CD9D9}"/>
    <cellStyle name="Millares 3 7" xfId="95" xr:uid="{F57D970C-0C96-44E4-BF2F-5D2AAD2C7D95}"/>
    <cellStyle name="Millares 3 8" xfId="103" xr:uid="{AD574BDD-E8C3-4578-8E7E-22BB51D58ED4}"/>
    <cellStyle name="Millares 3 9" xfId="111" xr:uid="{1EA6D76D-4604-4819-8E25-6CD951DE9CB4}"/>
    <cellStyle name="Moneda 2" xfId="7" xr:uid="{00000000-0005-0000-0000-000006000000}"/>
    <cellStyle name="Moneda 2 10" xfId="120" xr:uid="{C0565319-9ED8-475C-B158-E63ECDFEFF54}"/>
    <cellStyle name="Moneda 2 11" xfId="46" xr:uid="{E736BFC8-E05E-4668-8B20-D7D5A4C935D0}"/>
    <cellStyle name="Moneda 2 12" xfId="38" xr:uid="{82AD452F-1FE8-40AD-8081-1CCA1FA56A2E}"/>
    <cellStyle name="Moneda 2 13" xfId="30" xr:uid="{4C440437-F530-4931-BBC6-48E55F1698E1}"/>
    <cellStyle name="Moneda 2 14" xfId="22" xr:uid="{9703D6D2-15CD-4B42-A6B7-30E328AC6971}"/>
    <cellStyle name="Moneda 2 2" xfId="56" xr:uid="{65524231-3335-4938-BBA5-2CAA1918E36A}"/>
    <cellStyle name="Moneda 2 3" xfId="64" xr:uid="{9B3C8287-7325-48DC-ACED-6452A208247D}"/>
    <cellStyle name="Moneda 2 4" xfId="72" xr:uid="{29F893E5-C46A-41C7-AB74-8C1C41963824}"/>
    <cellStyle name="Moneda 2 5" xfId="80" xr:uid="{BED04527-5972-434D-9EEE-A3CC86E49137}"/>
    <cellStyle name="Moneda 2 6" xfId="88" xr:uid="{C8F99795-347B-477C-A963-DCB041E87AFF}"/>
    <cellStyle name="Moneda 2 7" xfId="96" xr:uid="{1B861CC7-4F1E-408A-ACDE-2CC5C45297B4}"/>
    <cellStyle name="Moneda 2 8" xfId="104" xr:uid="{81EF262C-F51A-45C9-A23E-8DEFB2203906}"/>
    <cellStyle name="Moneda 2 9" xfId="112" xr:uid="{68AA2934-58FC-43F3-91C6-7B0F8D2E930E}"/>
    <cellStyle name="Normal" xfId="0" builtinId="0"/>
    <cellStyle name="Normal 2" xfId="8" xr:uid="{00000000-0005-0000-0000-000008000000}"/>
    <cellStyle name="Normal 2 10" xfId="105" xr:uid="{044FB838-0152-41E2-8E66-698D31C1AE8E}"/>
    <cellStyle name="Normal 2 11" xfId="113" xr:uid="{218039BB-6C40-4B0C-8452-556CC189E632}"/>
    <cellStyle name="Normal 2 12" xfId="121" xr:uid="{0B10405A-530A-46A2-B894-F071B8209A1B}"/>
    <cellStyle name="Normal 2 13" xfId="47" xr:uid="{0A52776E-C3A3-4A5E-9386-F0E95A72FB7A}"/>
    <cellStyle name="Normal 2 14" xfId="39" xr:uid="{48B77F0D-AC83-4C22-AD91-FA6DC62C256F}"/>
    <cellStyle name="Normal 2 15" xfId="31" xr:uid="{23F41B4D-1ABC-4F3C-AD80-DBD4D7EBE228}"/>
    <cellStyle name="Normal 2 16" xfId="23" xr:uid="{2F0609E3-DCB0-4F1D-9458-31A6E86D0623}"/>
    <cellStyle name="Normal 2 2" xfId="9" xr:uid="{00000000-0005-0000-0000-000009000000}"/>
    <cellStyle name="Normal 2 3" xfId="50" xr:uid="{E10E439E-A2F9-40CC-BA60-2F3F65850553}"/>
    <cellStyle name="Normal 2 4" xfId="57" xr:uid="{6C4FC5FA-CDE4-4D07-9EDB-EFD4E5C62A3E}"/>
    <cellStyle name="Normal 2 5" xfId="65" xr:uid="{34953E75-742A-4D30-87CB-70BA93398AC2}"/>
    <cellStyle name="Normal 2 6" xfId="73" xr:uid="{EDA0AE78-4750-4320-A2F1-E1FAD86086F1}"/>
    <cellStyle name="Normal 2 7" xfId="81" xr:uid="{5D70C6BE-C2DA-403C-BB04-01EEE677E49E}"/>
    <cellStyle name="Normal 2 8" xfId="89" xr:uid="{023A7D7A-A2AE-46A7-A2A6-FD05788A1C7E}"/>
    <cellStyle name="Normal 2 9" xfId="97" xr:uid="{CA47574D-193E-47E3-9C02-3F00AA42BB8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10" xfId="114" xr:uid="{A81BA444-FD2B-48F9-A306-EB05057BB304}"/>
    <cellStyle name="Normal 6 11" xfId="122" xr:uid="{89B6CC7C-D823-4997-ABD5-4E5142651FB3}"/>
    <cellStyle name="Normal 6 12" xfId="48" xr:uid="{BDF26261-4F6A-4DCB-B69C-E53316821904}"/>
    <cellStyle name="Normal 6 13" xfId="40" xr:uid="{3759265C-8826-46B7-80BD-6BC48B59D9ED}"/>
    <cellStyle name="Normal 6 14" xfId="32" xr:uid="{1C144DFA-B53F-47A5-B33C-649F48DA5B92}"/>
    <cellStyle name="Normal 6 15" xfId="24" xr:uid="{4C44A1DD-1B35-494E-BAAD-EE87A14B8E0E}"/>
    <cellStyle name="Normal 6 2" xfId="16" xr:uid="{00000000-0005-0000-0000-000010000000}"/>
    <cellStyle name="Normal 6 2 10" xfId="123" xr:uid="{BD9328BD-4B58-4D8B-A337-7FD27DC6B800}"/>
    <cellStyle name="Normal 6 2 11" xfId="49" xr:uid="{98F11BEF-CA5D-406F-92A7-F26432E52037}"/>
    <cellStyle name="Normal 6 2 12" xfId="41" xr:uid="{E25E4E51-17A7-4A8F-906B-530E8D9E384F}"/>
    <cellStyle name="Normal 6 2 13" xfId="33" xr:uid="{A69892B4-0F33-43E9-86E4-137F2782DB13}"/>
    <cellStyle name="Normal 6 2 14" xfId="25" xr:uid="{9F177392-9BBC-441B-8442-7E3F997C9F6B}"/>
    <cellStyle name="Normal 6 2 2" xfId="59" xr:uid="{0A8A09B9-0ED8-4E5B-B338-F27EC1727972}"/>
    <cellStyle name="Normal 6 2 3" xfId="67" xr:uid="{454F7978-10D8-45DF-AB6D-004B1F827EC4}"/>
    <cellStyle name="Normal 6 2 4" xfId="75" xr:uid="{3FE074D5-733D-4C50-A804-3A0FF8F83DBB}"/>
    <cellStyle name="Normal 6 2 5" xfId="83" xr:uid="{ED1C627B-B6A1-4213-AFB9-C9ACE2FEABC0}"/>
    <cellStyle name="Normal 6 2 6" xfId="91" xr:uid="{8769C95D-4D8E-43A2-B2E2-34002762BAC3}"/>
    <cellStyle name="Normal 6 2 7" xfId="99" xr:uid="{C57C54BE-9023-43EB-8A13-5639E8FF2E5B}"/>
    <cellStyle name="Normal 6 2 8" xfId="107" xr:uid="{DBA14DDF-2738-4CBA-8E2E-9D96D00F800B}"/>
    <cellStyle name="Normal 6 2 9" xfId="115" xr:uid="{9CECF685-488E-4B3A-9008-3D1A6B04E8A7}"/>
    <cellStyle name="Normal 6 3" xfId="58" xr:uid="{611ADDBD-F1ED-4764-98DE-C9A4905B17B8}"/>
    <cellStyle name="Normal 6 4" xfId="66" xr:uid="{B28D4142-639A-4D3F-846D-13C158F465CB}"/>
    <cellStyle name="Normal 6 5" xfId="74" xr:uid="{211D43DE-37A2-49AC-BE4F-DC3F26933FC3}"/>
    <cellStyle name="Normal 6 6" xfId="82" xr:uid="{953D2E1A-B47D-44E5-A434-38CEE19D4F00}"/>
    <cellStyle name="Normal 6 7" xfId="90" xr:uid="{B356C09B-EA85-489C-8FEF-32C01EFC5A05}"/>
    <cellStyle name="Normal 6 8" xfId="98" xr:uid="{49122B9B-6C4B-45A8-9F4F-937C1397720A}"/>
    <cellStyle name="Normal 6 9" xfId="106" xr:uid="{81D82957-92B4-424F-AFF7-85EC0DD44CAD}"/>
    <cellStyle name="Normal 7" xfId="51" xr:uid="{619F57B0-33E8-4FD7-BA17-30B3C07E6FEB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50</xdr:row>
      <xdr:rowOff>133350</xdr:rowOff>
    </xdr:from>
    <xdr:to>
      <xdr:col>0</xdr:col>
      <xdr:colOff>2743200</xdr:colOff>
      <xdr:row>50</xdr:row>
      <xdr:rowOff>133350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105DBAB-F8CF-4042-B331-061B32247379}"/>
            </a:ext>
          </a:extLst>
        </xdr:cNvPr>
        <xdr:cNvCxnSpPr/>
      </xdr:nvCxnSpPr>
      <xdr:spPr>
        <a:xfrm>
          <a:off x="962025" y="9563100"/>
          <a:ext cx="1781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51</xdr:row>
      <xdr:rowOff>0</xdr:rowOff>
    </xdr:from>
    <xdr:to>
      <xdr:col>5</xdr:col>
      <xdr:colOff>352425</xdr:colOff>
      <xdr:row>51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D3135FE-AB67-4BA5-BA31-BD9659C913F4}"/>
            </a:ext>
          </a:extLst>
        </xdr:cNvPr>
        <xdr:cNvCxnSpPr/>
      </xdr:nvCxnSpPr>
      <xdr:spPr>
        <a:xfrm>
          <a:off x="6334125" y="9572625"/>
          <a:ext cx="1781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3"/>
  <sheetViews>
    <sheetView showGridLines="0" tabSelected="1" zoomScaleNormal="100" workbookViewId="0">
      <selection activeCell="I9" sqref="I9"/>
    </sheetView>
  </sheetViews>
  <sheetFormatPr baseColWidth="10" defaultColWidth="12" defaultRowHeight="12.75" x14ac:dyDescent="0.2"/>
  <cols>
    <col min="1" max="1" width="62.5" style="17" customWidth="1"/>
    <col min="2" max="2" width="17.83203125" style="17" customWidth="1"/>
    <col min="3" max="3" width="19.83203125" style="17" customWidth="1"/>
    <col min="4" max="5" width="17.83203125" style="17" customWidth="1"/>
    <col min="6" max="6" width="18.83203125" style="17" customWidth="1"/>
    <col min="7" max="7" width="17.83203125" style="17" customWidth="1"/>
    <col min="8" max="16384" width="12" style="17"/>
  </cols>
  <sheetData>
    <row r="1" spans="1:8" s="8" customFormat="1" ht="39.950000000000003" customHeight="1" x14ac:dyDescent="0.2">
      <c r="A1" s="33" t="s">
        <v>43</v>
      </c>
      <c r="B1" s="34"/>
      <c r="C1" s="34"/>
      <c r="D1" s="34"/>
      <c r="E1" s="34"/>
      <c r="F1" s="34"/>
      <c r="G1" s="35"/>
    </row>
    <row r="2" spans="1:8" s="8" customFormat="1" x14ac:dyDescent="0.2">
      <c r="A2" s="43" t="s">
        <v>14</v>
      </c>
      <c r="B2" s="34" t="s">
        <v>22</v>
      </c>
      <c r="C2" s="34"/>
      <c r="D2" s="34"/>
      <c r="E2" s="34"/>
      <c r="F2" s="34"/>
      <c r="G2" s="37" t="s">
        <v>19</v>
      </c>
    </row>
    <row r="3" spans="1:8" s="12" customFormat="1" ht="24.95" customHeight="1" x14ac:dyDescent="0.2">
      <c r="A3" s="44"/>
      <c r="B3" s="9" t="s">
        <v>15</v>
      </c>
      <c r="C3" s="10" t="s">
        <v>20</v>
      </c>
      <c r="D3" s="10" t="s">
        <v>16</v>
      </c>
      <c r="E3" s="10" t="s">
        <v>17</v>
      </c>
      <c r="F3" s="11" t="s">
        <v>18</v>
      </c>
      <c r="G3" s="38"/>
    </row>
    <row r="4" spans="1:8" s="12" customFormat="1" x14ac:dyDescent="0.2">
      <c r="A4" s="45"/>
      <c r="B4" s="13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</row>
    <row r="5" spans="1:8" x14ac:dyDescent="0.2">
      <c r="A5" s="46" t="s">
        <v>0</v>
      </c>
      <c r="B5" s="15">
        <v>0</v>
      </c>
      <c r="C5" s="15">
        <v>0</v>
      </c>
      <c r="D5" s="15">
        <f>B5+C5</f>
        <v>0</v>
      </c>
      <c r="E5" s="15">
        <v>0</v>
      </c>
      <c r="F5" s="15">
        <v>0</v>
      </c>
      <c r="G5" s="15">
        <f>F5-B5</f>
        <v>0</v>
      </c>
      <c r="H5" s="16" t="s">
        <v>30</v>
      </c>
    </row>
    <row r="6" spans="1:8" x14ac:dyDescent="0.2">
      <c r="A6" s="47" t="s">
        <v>1</v>
      </c>
      <c r="B6" s="18">
        <v>0</v>
      </c>
      <c r="C6" s="18">
        <v>0</v>
      </c>
      <c r="D6" s="18">
        <f t="shared" ref="D6:D9" si="0">B6+C6</f>
        <v>0</v>
      </c>
      <c r="E6" s="18">
        <v>0</v>
      </c>
      <c r="F6" s="18">
        <v>0</v>
      </c>
      <c r="G6" s="18">
        <f t="shared" ref="G6:G9" si="1">F6-B6</f>
        <v>0</v>
      </c>
      <c r="H6" s="16" t="s">
        <v>40</v>
      </c>
    </row>
    <row r="7" spans="1:8" x14ac:dyDescent="0.2">
      <c r="A7" s="46" t="s">
        <v>2</v>
      </c>
      <c r="B7" s="18">
        <v>0</v>
      </c>
      <c r="C7" s="18">
        <v>0</v>
      </c>
      <c r="D7" s="18">
        <f t="shared" si="0"/>
        <v>0</v>
      </c>
      <c r="E7" s="18">
        <v>0</v>
      </c>
      <c r="F7" s="18">
        <v>0</v>
      </c>
      <c r="G7" s="18">
        <f t="shared" si="1"/>
        <v>0</v>
      </c>
      <c r="H7" s="16" t="s">
        <v>31</v>
      </c>
    </row>
    <row r="8" spans="1:8" x14ac:dyDescent="0.2">
      <c r="A8" s="46" t="s">
        <v>3</v>
      </c>
      <c r="B8" s="18">
        <v>0</v>
      </c>
      <c r="C8" s="18">
        <v>0</v>
      </c>
      <c r="D8" s="18">
        <f t="shared" si="0"/>
        <v>0</v>
      </c>
      <c r="E8" s="18">
        <v>0</v>
      </c>
      <c r="F8" s="18">
        <v>0</v>
      </c>
      <c r="G8" s="18">
        <f t="shared" si="1"/>
        <v>0</v>
      </c>
      <c r="H8" s="16" t="s">
        <v>32</v>
      </c>
    </row>
    <row r="9" spans="1:8" x14ac:dyDescent="0.2">
      <c r="A9" s="46" t="s">
        <v>4</v>
      </c>
      <c r="B9" s="18">
        <v>0</v>
      </c>
      <c r="C9" s="18">
        <v>0</v>
      </c>
      <c r="D9" s="18">
        <f t="shared" si="0"/>
        <v>0</v>
      </c>
      <c r="E9" s="18">
        <v>0</v>
      </c>
      <c r="F9" s="18">
        <v>0</v>
      </c>
      <c r="G9" s="18">
        <f t="shared" si="1"/>
        <v>0</v>
      </c>
      <c r="H9" s="16" t="s">
        <v>33</v>
      </c>
    </row>
    <row r="10" spans="1:8" x14ac:dyDescent="0.2">
      <c r="A10" s="47" t="s">
        <v>5</v>
      </c>
      <c r="B10" s="18">
        <v>0</v>
      </c>
      <c r="C10" s="18">
        <v>0</v>
      </c>
      <c r="D10" s="18">
        <f t="shared" ref="D10:D13" si="2">B10+C10</f>
        <v>0</v>
      </c>
      <c r="E10" s="18">
        <v>0</v>
      </c>
      <c r="F10" s="18">
        <v>0</v>
      </c>
      <c r="G10" s="18">
        <f t="shared" ref="G10:G13" si="3">F10-B10</f>
        <v>0</v>
      </c>
      <c r="H10" s="16" t="s">
        <v>34</v>
      </c>
    </row>
    <row r="11" spans="1:8" ht="25.5" x14ac:dyDescent="0.2">
      <c r="A11" s="46" t="s">
        <v>24</v>
      </c>
      <c r="B11" s="18">
        <v>4348475</v>
      </c>
      <c r="C11" s="18">
        <v>1039072.84</v>
      </c>
      <c r="D11" s="18">
        <f t="shared" si="2"/>
        <v>5387547.8399999999</v>
      </c>
      <c r="E11" s="18">
        <v>4995297.84</v>
      </c>
      <c r="F11" s="18">
        <v>4995297.84</v>
      </c>
      <c r="G11" s="18">
        <f t="shared" si="3"/>
        <v>646822.83999999985</v>
      </c>
      <c r="H11" s="16" t="s">
        <v>35</v>
      </c>
    </row>
    <row r="12" spans="1:8" ht="38.25" x14ac:dyDescent="0.2">
      <c r="A12" s="46" t="s">
        <v>25</v>
      </c>
      <c r="B12" s="18">
        <v>0</v>
      </c>
      <c r="C12" s="18">
        <v>19594260</v>
      </c>
      <c r="D12" s="18">
        <f t="shared" si="2"/>
        <v>19594260</v>
      </c>
      <c r="E12" s="18">
        <v>13607476</v>
      </c>
      <c r="F12" s="18">
        <v>13607476</v>
      </c>
      <c r="G12" s="18">
        <f t="shared" si="3"/>
        <v>13607476</v>
      </c>
      <c r="H12" s="16" t="s">
        <v>36</v>
      </c>
    </row>
    <row r="13" spans="1:8" ht="25.5" x14ac:dyDescent="0.2">
      <c r="A13" s="46" t="s">
        <v>26</v>
      </c>
      <c r="B13" s="18">
        <v>19801152.52</v>
      </c>
      <c r="C13" s="18">
        <v>360937.99</v>
      </c>
      <c r="D13" s="18">
        <f t="shared" si="2"/>
        <v>20162090.509999998</v>
      </c>
      <c r="E13" s="18">
        <v>15253152.08</v>
      </c>
      <c r="F13" s="18">
        <v>15253152.08</v>
      </c>
      <c r="G13" s="18">
        <f t="shared" si="3"/>
        <v>-4548000.4399999995</v>
      </c>
      <c r="H13" s="16" t="s">
        <v>37</v>
      </c>
    </row>
    <row r="14" spans="1:8" x14ac:dyDescent="0.2">
      <c r="A14" s="46" t="s">
        <v>6</v>
      </c>
      <c r="B14" s="18">
        <v>0</v>
      </c>
      <c r="C14" s="18">
        <v>0</v>
      </c>
      <c r="D14" s="18">
        <f t="shared" ref="D14" si="4">B14+C14</f>
        <v>0</v>
      </c>
      <c r="E14" s="18">
        <v>0</v>
      </c>
      <c r="F14" s="18">
        <v>0</v>
      </c>
      <c r="G14" s="18">
        <f t="shared" ref="G14" si="5">F14-B14</f>
        <v>0</v>
      </c>
      <c r="H14" s="16" t="s">
        <v>38</v>
      </c>
    </row>
    <row r="15" spans="1:8" x14ac:dyDescent="0.2">
      <c r="A15" s="48"/>
      <c r="B15" s="19"/>
      <c r="C15" s="19"/>
      <c r="D15" s="19"/>
      <c r="E15" s="19"/>
      <c r="F15" s="19"/>
      <c r="G15" s="19"/>
      <c r="H15" s="16" t="s">
        <v>39</v>
      </c>
    </row>
    <row r="16" spans="1:8" x14ac:dyDescent="0.2">
      <c r="A16" s="49" t="s">
        <v>13</v>
      </c>
      <c r="B16" s="20">
        <f>SUM(B5:B14)</f>
        <v>24149627.52</v>
      </c>
      <c r="C16" s="20">
        <f t="shared" ref="C16:G16" si="6">SUM(C5:C14)</f>
        <v>20994270.829999998</v>
      </c>
      <c r="D16" s="20">
        <f t="shared" si="6"/>
        <v>45143898.349999994</v>
      </c>
      <c r="E16" s="20">
        <f t="shared" si="6"/>
        <v>33855925.920000002</v>
      </c>
      <c r="F16" s="21">
        <f t="shared" si="6"/>
        <v>33855925.920000002</v>
      </c>
      <c r="G16" s="22">
        <f t="shared" si="6"/>
        <v>9706298.4000000004</v>
      </c>
      <c r="H16" s="16" t="s">
        <v>39</v>
      </c>
    </row>
    <row r="17" spans="1:8" x14ac:dyDescent="0.2">
      <c r="A17" s="50"/>
      <c r="B17" s="23"/>
      <c r="C17" s="23"/>
      <c r="D17" s="24"/>
      <c r="E17" s="25" t="s">
        <v>21</v>
      </c>
      <c r="F17" s="26"/>
      <c r="G17" s="27"/>
      <c r="H17" s="16" t="s">
        <v>39</v>
      </c>
    </row>
    <row r="18" spans="1:8" ht="10.15" customHeight="1" x14ac:dyDescent="0.2">
      <c r="A18" s="51" t="s">
        <v>23</v>
      </c>
      <c r="B18" s="34" t="s">
        <v>22</v>
      </c>
      <c r="C18" s="34"/>
      <c r="D18" s="34"/>
      <c r="E18" s="34"/>
      <c r="F18" s="34"/>
      <c r="G18" s="37" t="s">
        <v>19</v>
      </c>
      <c r="H18" s="16" t="s">
        <v>39</v>
      </c>
    </row>
    <row r="19" spans="1:8" ht="25.5" x14ac:dyDescent="0.2">
      <c r="A19" s="52"/>
      <c r="B19" s="9" t="s">
        <v>15</v>
      </c>
      <c r="C19" s="10" t="s">
        <v>20</v>
      </c>
      <c r="D19" s="10" t="s">
        <v>16</v>
      </c>
      <c r="E19" s="10" t="s">
        <v>17</v>
      </c>
      <c r="F19" s="11" t="s">
        <v>18</v>
      </c>
      <c r="G19" s="38"/>
      <c r="H19" s="16" t="s">
        <v>39</v>
      </c>
    </row>
    <row r="20" spans="1:8" x14ac:dyDescent="0.2">
      <c r="A20" s="53"/>
      <c r="B20" s="13" t="s">
        <v>7</v>
      </c>
      <c r="C20" s="14" t="s">
        <v>8</v>
      </c>
      <c r="D20" s="14" t="s">
        <v>9</v>
      </c>
      <c r="E20" s="14" t="s">
        <v>10</v>
      </c>
      <c r="F20" s="14" t="s">
        <v>11</v>
      </c>
      <c r="G20" s="14" t="s">
        <v>12</v>
      </c>
      <c r="H20" s="16" t="s">
        <v>39</v>
      </c>
    </row>
    <row r="21" spans="1:8" x14ac:dyDescent="0.2">
      <c r="A21" s="28" t="s">
        <v>27</v>
      </c>
      <c r="B21" s="29">
        <f t="shared" ref="B21:G21" si="7">SUM(B22+B23+B24+B25+B26+B27+B28+B29)</f>
        <v>0</v>
      </c>
      <c r="C21" s="29">
        <f t="shared" si="7"/>
        <v>0</v>
      </c>
      <c r="D21" s="29">
        <f t="shared" si="7"/>
        <v>0</v>
      </c>
      <c r="E21" s="29">
        <f t="shared" si="7"/>
        <v>0</v>
      </c>
      <c r="F21" s="29">
        <f t="shared" si="7"/>
        <v>0</v>
      </c>
      <c r="G21" s="29">
        <f t="shared" si="7"/>
        <v>0</v>
      </c>
      <c r="H21" s="16" t="s">
        <v>39</v>
      </c>
    </row>
    <row r="22" spans="1:8" x14ac:dyDescent="0.2">
      <c r="A22" s="54" t="s">
        <v>0</v>
      </c>
      <c r="B22" s="30">
        <v>0</v>
      </c>
      <c r="C22" s="30">
        <v>0</v>
      </c>
      <c r="D22" s="30">
        <f t="shared" ref="D22:D25" si="8">B22+C22</f>
        <v>0</v>
      </c>
      <c r="E22" s="30">
        <v>0</v>
      </c>
      <c r="F22" s="30">
        <v>0</v>
      </c>
      <c r="G22" s="30">
        <f t="shared" ref="G22:G25" si="9">F22-B22</f>
        <v>0</v>
      </c>
      <c r="H22" s="16" t="s">
        <v>30</v>
      </c>
    </row>
    <row r="23" spans="1:8" x14ac:dyDescent="0.2">
      <c r="A23" s="54" t="s">
        <v>1</v>
      </c>
      <c r="B23" s="30">
        <v>0</v>
      </c>
      <c r="C23" s="30">
        <v>0</v>
      </c>
      <c r="D23" s="30">
        <f t="shared" si="8"/>
        <v>0</v>
      </c>
      <c r="E23" s="30">
        <v>0</v>
      </c>
      <c r="F23" s="30">
        <v>0</v>
      </c>
      <c r="G23" s="30">
        <f t="shared" si="9"/>
        <v>0</v>
      </c>
      <c r="H23" s="16" t="s">
        <v>40</v>
      </c>
    </row>
    <row r="24" spans="1:8" x14ac:dyDescent="0.2">
      <c r="A24" s="54" t="s">
        <v>2</v>
      </c>
      <c r="B24" s="30">
        <v>0</v>
      </c>
      <c r="C24" s="30">
        <v>0</v>
      </c>
      <c r="D24" s="30">
        <f t="shared" si="8"/>
        <v>0</v>
      </c>
      <c r="E24" s="30">
        <v>0</v>
      </c>
      <c r="F24" s="30">
        <v>0</v>
      </c>
      <c r="G24" s="30">
        <f t="shared" si="9"/>
        <v>0</v>
      </c>
      <c r="H24" s="16" t="s">
        <v>31</v>
      </c>
    </row>
    <row r="25" spans="1:8" x14ac:dyDescent="0.2">
      <c r="A25" s="54" t="s">
        <v>3</v>
      </c>
      <c r="B25" s="30">
        <v>0</v>
      </c>
      <c r="C25" s="30">
        <v>0</v>
      </c>
      <c r="D25" s="30">
        <f t="shared" si="8"/>
        <v>0</v>
      </c>
      <c r="E25" s="30">
        <v>0</v>
      </c>
      <c r="F25" s="30">
        <v>0</v>
      </c>
      <c r="G25" s="30">
        <f t="shared" si="9"/>
        <v>0</v>
      </c>
      <c r="H25" s="16" t="s">
        <v>32</v>
      </c>
    </row>
    <row r="26" spans="1:8" ht="14.25" x14ac:dyDescent="0.2">
      <c r="A26" s="54" t="s">
        <v>48</v>
      </c>
      <c r="B26" s="30">
        <v>0</v>
      </c>
      <c r="C26" s="30">
        <v>0</v>
      </c>
      <c r="D26" s="30">
        <f t="shared" ref="D26" si="10">B26+C26</f>
        <v>0</v>
      </c>
      <c r="E26" s="30">
        <v>0</v>
      </c>
      <c r="F26" s="30">
        <v>0</v>
      </c>
      <c r="G26" s="30">
        <f t="shared" ref="G26" si="11">F26-B26</f>
        <v>0</v>
      </c>
      <c r="H26" s="16" t="s">
        <v>33</v>
      </c>
    </row>
    <row r="27" spans="1:8" ht="14.25" x14ac:dyDescent="0.2">
      <c r="A27" s="54" t="s">
        <v>49</v>
      </c>
      <c r="B27" s="30">
        <v>0</v>
      </c>
      <c r="C27" s="30">
        <v>0</v>
      </c>
      <c r="D27" s="30">
        <f t="shared" ref="D27:D29" si="12">B27+C27</f>
        <v>0</v>
      </c>
      <c r="E27" s="30">
        <v>0</v>
      </c>
      <c r="F27" s="30">
        <v>0</v>
      </c>
      <c r="G27" s="30">
        <f t="shared" ref="G27:G29" si="13">F27-B27</f>
        <v>0</v>
      </c>
      <c r="H27" s="16" t="s">
        <v>34</v>
      </c>
    </row>
    <row r="28" spans="1:8" ht="38.25" x14ac:dyDescent="0.2">
      <c r="A28" s="54" t="s">
        <v>28</v>
      </c>
      <c r="B28" s="30">
        <v>0</v>
      </c>
      <c r="C28" s="30">
        <v>0</v>
      </c>
      <c r="D28" s="30">
        <f t="shared" si="12"/>
        <v>0</v>
      </c>
      <c r="E28" s="30">
        <v>0</v>
      </c>
      <c r="F28" s="30">
        <v>0</v>
      </c>
      <c r="G28" s="30">
        <f t="shared" si="13"/>
        <v>0</v>
      </c>
      <c r="H28" s="16" t="s">
        <v>36</v>
      </c>
    </row>
    <row r="29" spans="1:8" ht="25.5" x14ac:dyDescent="0.2">
      <c r="A29" s="54" t="s">
        <v>26</v>
      </c>
      <c r="B29" s="30">
        <v>0</v>
      </c>
      <c r="C29" s="30">
        <v>0</v>
      </c>
      <c r="D29" s="30">
        <f t="shared" si="12"/>
        <v>0</v>
      </c>
      <c r="E29" s="30">
        <v>0</v>
      </c>
      <c r="F29" s="30">
        <v>0</v>
      </c>
      <c r="G29" s="30">
        <f t="shared" si="13"/>
        <v>0</v>
      </c>
      <c r="H29" s="16" t="s">
        <v>37</v>
      </c>
    </row>
    <row r="30" spans="1:8" x14ac:dyDescent="0.2">
      <c r="A30" s="55"/>
      <c r="B30" s="30"/>
      <c r="C30" s="30"/>
      <c r="D30" s="30"/>
      <c r="E30" s="30"/>
      <c r="F30" s="30"/>
      <c r="G30" s="30"/>
      <c r="H30" s="16" t="s">
        <v>39</v>
      </c>
    </row>
    <row r="31" spans="1:8" ht="41.25" customHeight="1" x14ac:dyDescent="0.2">
      <c r="A31" s="31" t="s">
        <v>41</v>
      </c>
      <c r="B31" s="32">
        <f t="shared" ref="B31:G31" si="14">SUM(B32:B35)</f>
        <v>24149627.52</v>
      </c>
      <c r="C31" s="32">
        <f t="shared" si="14"/>
        <v>1400010.83</v>
      </c>
      <c r="D31" s="32">
        <f t="shared" si="14"/>
        <v>25549638.349999998</v>
      </c>
      <c r="E31" s="32">
        <f t="shared" si="14"/>
        <v>20248449.920000002</v>
      </c>
      <c r="F31" s="32">
        <f t="shared" si="14"/>
        <v>20248449.920000002</v>
      </c>
      <c r="G31" s="32">
        <f t="shared" si="14"/>
        <v>-3901177.5999999996</v>
      </c>
      <c r="H31" s="16" t="s">
        <v>39</v>
      </c>
    </row>
    <row r="32" spans="1:8" x14ac:dyDescent="0.2">
      <c r="A32" s="54" t="s">
        <v>1</v>
      </c>
      <c r="B32" s="30">
        <v>0</v>
      </c>
      <c r="C32" s="30">
        <v>0</v>
      </c>
      <c r="D32" s="30">
        <f>B32+C32</f>
        <v>0</v>
      </c>
      <c r="E32" s="30">
        <v>0</v>
      </c>
      <c r="F32" s="30">
        <v>0</v>
      </c>
      <c r="G32" s="30">
        <f>F32-B32</f>
        <v>0</v>
      </c>
      <c r="H32" s="16" t="s">
        <v>40</v>
      </c>
    </row>
    <row r="33" spans="1:8" ht="14.25" x14ac:dyDescent="0.2">
      <c r="A33" s="54" t="s">
        <v>50</v>
      </c>
      <c r="B33" s="30">
        <v>0</v>
      </c>
      <c r="C33" s="30">
        <v>0</v>
      </c>
      <c r="D33" s="30">
        <f>B33+C33</f>
        <v>0</v>
      </c>
      <c r="E33" s="30">
        <v>0</v>
      </c>
      <c r="F33" s="30">
        <v>0</v>
      </c>
      <c r="G33" s="30">
        <f t="shared" ref="G33:G34" si="15">F33-B33</f>
        <v>0</v>
      </c>
      <c r="H33" s="16" t="s">
        <v>33</v>
      </c>
    </row>
    <row r="34" spans="1:8" ht="27" x14ac:dyDescent="0.2">
      <c r="A34" s="54" t="s">
        <v>51</v>
      </c>
      <c r="B34" s="30">
        <v>4348475</v>
      </c>
      <c r="C34" s="30">
        <v>1039072.84</v>
      </c>
      <c r="D34" s="30">
        <f>B34+C34</f>
        <v>5387547.8399999999</v>
      </c>
      <c r="E34" s="30">
        <v>4995297.84</v>
      </c>
      <c r="F34" s="30">
        <v>4995297.84</v>
      </c>
      <c r="G34" s="30">
        <f t="shared" si="15"/>
        <v>646822.83999999985</v>
      </c>
      <c r="H34" s="16" t="s">
        <v>35</v>
      </c>
    </row>
    <row r="35" spans="1:8" ht="25.5" x14ac:dyDescent="0.2">
      <c r="A35" s="54" t="s">
        <v>26</v>
      </c>
      <c r="B35" s="30">
        <v>19801152.52</v>
      </c>
      <c r="C35" s="30">
        <v>360937.99</v>
      </c>
      <c r="D35" s="30">
        <f>B35+C35</f>
        <v>20162090.509999998</v>
      </c>
      <c r="E35" s="30">
        <v>15253152.08</v>
      </c>
      <c r="F35" s="30">
        <v>15253152.08</v>
      </c>
      <c r="G35" s="30">
        <f t="shared" ref="G35" si="16">F35-B35</f>
        <v>-4548000.4399999995</v>
      </c>
      <c r="H35" s="16" t="s">
        <v>37</v>
      </c>
    </row>
    <row r="36" spans="1:8" x14ac:dyDescent="0.2">
      <c r="A36" s="55"/>
      <c r="B36" s="30"/>
      <c r="C36" s="30"/>
      <c r="D36" s="30"/>
      <c r="E36" s="30"/>
      <c r="F36" s="30"/>
      <c r="G36" s="30"/>
      <c r="H36" s="16" t="s">
        <v>39</v>
      </c>
    </row>
    <row r="37" spans="1:8" x14ac:dyDescent="0.2">
      <c r="A37" s="28" t="s">
        <v>29</v>
      </c>
      <c r="B37" s="32">
        <f t="shared" ref="B37:G37" si="17">SUM(B38)</f>
        <v>0</v>
      </c>
      <c r="C37" s="32">
        <f t="shared" si="17"/>
        <v>0</v>
      </c>
      <c r="D37" s="32">
        <f t="shared" si="17"/>
        <v>0</v>
      </c>
      <c r="E37" s="32">
        <f t="shared" si="17"/>
        <v>0</v>
      </c>
      <c r="F37" s="32">
        <f t="shared" si="17"/>
        <v>0</v>
      </c>
      <c r="G37" s="32">
        <f t="shared" si="17"/>
        <v>0</v>
      </c>
      <c r="H37" s="16" t="s">
        <v>39</v>
      </c>
    </row>
    <row r="38" spans="1:8" x14ac:dyDescent="0.2">
      <c r="A38" s="54" t="s">
        <v>6</v>
      </c>
      <c r="B38" s="30">
        <v>0</v>
      </c>
      <c r="C38" s="30">
        <v>0</v>
      </c>
      <c r="D38" s="30">
        <f>B38+C38</f>
        <v>0</v>
      </c>
      <c r="E38" s="30">
        <v>0</v>
      </c>
      <c r="F38" s="30">
        <v>0</v>
      </c>
      <c r="G38" s="30">
        <f>F38-B38</f>
        <v>0</v>
      </c>
      <c r="H38" s="16" t="s">
        <v>38</v>
      </c>
    </row>
    <row r="39" spans="1:8" x14ac:dyDescent="0.2">
      <c r="A39" s="54"/>
      <c r="B39" s="30"/>
      <c r="C39" s="30"/>
      <c r="D39" s="30"/>
      <c r="E39" s="30"/>
      <c r="F39" s="30"/>
      <c r="G39" s="30"/>
      <c r="H39" s="16"/>
    </row>
    <row r="40" spans="1:8" x14ac:dyDescent="0.2">
      <c r="A40" s="56" t="s">
        <v>13</v>
      </c>
      <c r="B40" s="20">
        <f>SUM(B37+B31+B21)</f>
        <v>24149627.52</v>
      </c>
      <c r="C40" s="20">
        <f t="shared" ref="C40:G40" si="18">SUM(C37+C31+C21)</f>
        <v>1400010.83</v>
      </c>
      <c r="D40" s="20">
        <f t="shared" si="18"/>
        <v>25549638.349999998</v>
      </c>
      <c r="E40" s="20">
        <f t="shared" si="18"/>
        <v>20248449.920000002</v>
      </c>
      <c r="F40" s="20">
        <f t="shared" si="18"/>
        <v>20248449.920000002</v>
      </c>
      <c r="G40" s="20">
        <f t="shared" si="18"/>
        <v>-3901177.5999999996</v>
      </c>
      <c r="H40" s="16" t="s">
        <v>39</v>
      </c>
    </row>
    <row r="41" spans="1:8" x14ac:dyDescent="0.2">
      <c r="A41" s="39"/>
      <c r="B41" s="40"/>
      <c r="C41" s="40"/>
      <c r="D41" s="40"/>
      <c r="E41" s="41" t="s">
        <v>21</v>
      </c>
      <c r="F41" s="42"/>
      <c r="G41" s="27"/>
      <c r="H41" s="16" t="s">
        <v>39</v>
      </c>
    </row>
    <row r="42" spans="1:8" x14ac:dyDescent="0.2">
      <c r="A42" s="7" t="s">
        <v>42</v>
      </c>
      <c r="B42" s="2"/>
      <c r="C42" s="2"/>
      <c r="D42" s="2"/>
      <c r="E42" s="2"/>
      <c r="F42" s="2"/>
      <c r="G42" s="2"/>
    </row>
    <row r="43" spans="1:8" ht="22.5" x14ac:dyDescent="0.2">
      <c r="A43" s="1" t="s">
        <v>52</v>
      </c>
      <c r="B43" s="2"/>
      <c r="C43" s="2"/>
      <c r="D43" s="2"/>
      <c r="E43" s="2"/>
      <c r="F43" s="2"/>
      <c r="G43" s="2"/>
    </row>
    <row r="44" spans="1:8" x14ac:dyDescent="0.2">
      <c r="A44" s="2" t="s">
        <v>53</v>
      </c>
      <c r="B44" s="2"/>
      <c r="C44" s="2"/>
      <c r="D44" s="2"/>
      <c r="E44" s="2"/>
      <c r="F44" s="2"/>
      <c r="G44" s="2"/>
    </row>
    <row r="45" spans="1:8" ht="30.75" customHeight="1" x14ac:dyDescent="0.2">
      <c r="A45" s="36" t="s">
        <v>54</v>
      </c>
      <c r="B45" s="36"/>
      <c r="C45" s="36"/>
      <c r="D45" s="36"/>
      <c r="E45" s="36"/>
      <c r="F45" s="36"/>
      <c r="G45" s="36"/>
    </row>
    <row r="52" spans="1:6" x14ac:dyDescent="0.2">
      <c r="A52" s="3" t="s">
        <v>44</v>
      </c>
      <c r="B52" s="4"/>
      <c r="C52" s="4"/>
      <c r="D52" s="4"/>
      <c r="E52" s="3" t="s">
        <v>45</v>
      </c>
      <c r="F52" s="4"/>
    </row>
    <row r="53" spans="1:6" x14ac:dyDescent="0.2">
      <c r="A53" s="5" t="s">
        <v>46</v>
      </c>
      <c r="B53" s="6"/>
      <c r="C53" s="4"/>
      <c r="D53" s="4"/>
      <c r="E53" s="3" t="s">
        <v>47</v>
      </c>
      <c r="F53" s="4"/>
    </row>
  </sheetData>
  <sheetProtection formatCells="0" formatColumns="0" formatRows="0" insertRows="0" autoFilter="0"/>
  <mergeCells count="8">
    <mergeCell ref="A1:G1"/>
    <mergeCell ref="A2:A4"/>
    <mergeCell ref="A18:A20"/>
    <mergeCell ref="A45:G45"/>
    <mergeCell ref="B2:F2"/>
    <mergeCell ref="G2:G3"/>
    <mergeCell ref="B18:F18"/>
    <mergeCell ref="G18:G19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  <ignoredErrors>
    <ignoredError sqref="B20:F20 B4:F4 H40:H41 H5:H38" numberStoredAsText="1"/>
    <ignoredError sqref="B16:G16 D5:G15 B21:G40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2023-10-06T21:20:18Z</cp:lastPrinted>
  <dcterms:created xsi:type="dcterms:W3CDTF">2012-12-11T20:48:19Z</dcterms:created>
  <dcterms:modified xsi:type="dcterms:W3CDTF">2023-10-06T21:20:19Z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