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ntabilidad\Desktop\RESPALDO VANE\TESORERIA 2023_12_19\CONTA\CUENTA PÚBLICA\DIGITALES PUBLICAR\4TO TRIM\06 LEY DE DISCIPLINA\"/>
    </mc:Choice>
  </mc:AlternateContent>
  <xr:revisionPtr revIDLastSave="0" documentId="8_{E61A7858-3A15-49F3-8D49-82D30C51E722}" xr6:coauthVersionLast="47" xr6:coauthVersionMax="47" xr10:uidLastSave="{00000000-0000-0000-0000-000000000000}"/>
  <bookViews>
    <workbookView xWindow="-120" yWindow="-120" windowWidth="29040" windowHeight="15840" xr2:uid="{9B9D223C-30CE-4428-B90D-9C24D8A6AF81}"/>
  </bookViews>
  <sheets>
    <sheet name="Formato 6a" sheetId="1" r:id="rId1"/>
  </sheets>
  <externalReferences>
    <externalReference r:id="rId2"/>
    <externalReference r:id="rId3"/>
    <externalReference r:id="rId4"/>
  </externalReferences>
  <definedNames>
    <definedName name="ANIO">'[2]Info General'!$D$20</definedName>
    <definedName name="ENTE_PUBLICO">'[3]Info General'!$C$6</definedName>
    <definedName name="ENTE_PUBLICO_A">'[2]Info General'!$C$7</definedName>
    <definedName name="PERIODO_INFORME">'[2]Info General'!$C$14</definedName>
    <definedName name="ULTIMO">'[2]Info General'!$E$20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57" i="1" l="1"/>
  <c r="G156" i="1"/>
  <c r="G155" i="1"/>
  <c r="G154" i="1"/>
  <c r="G153" i="1"/>
  <c r="G152" i="1"/>
  <c r="G151" i="1"/>
  <c r="G150" i="1"/>
  <c r="F150" i="1"/>
  <c r="E150" i="1"/>
  <c r="D150" i="1"/>
  <c r="C150" i="1"/>
  <c r="B150" i="1"/>
  <c r="G149" i="1"/>
  <c r="G148" i="1"/>
  <c r="G147" i="1"/>
  <c r="G146" i="1" s="1"/>
  <c r="F146" i="1"/>
  <c r="E146" i="1"/>
  <c r="D146" i="1"/>
  <c r="C146" i="1"/>
  <c r="B146" i="1"/>
  <c r="G145" i="1"/>
  <c r="G144" i="1"/>
  <c r="G143" i="1"/>
  <c r="G142" i="1"/>
  <c r="G141" i="1"/>
  <c r="G140" i="1"/>
  <c r="G139" i="1"/>
  <c r="G138" i="1"/>
  <c r="G137" i="1" s="1"/>
  <c r="F137" i="1"/>
  <c r="E137" i="1"/>
  <c r="D137" i="1"/>
  <c r="C137" i="1"/>
  <c r="B137" i="1"/>
  <c r="G136" i="1"/>
  <c r="G135" i="1"/>
  <c r="G134" i="1"/>
  <c r="G133" i="1"/>
  <c r="F133" i="1"/>
  <c r="E133" i="1"/>
  <c r="D133" i="1"/>
  <c r="C133" i="1"/>
  <c r="B133" i="1"/>
  <c r="G123" i="1"/>
  <c r="F123" i="1"/>
  <c r="E123" i="1"/>
  <c r="D123" i="1"/>
  <c r="C123" i="1"/>
  <c r="B123" i="1"/>
  <c r="G113" i="1"/>
  <c r="G84" i="1" s="1"/>
  <c r="F113" i="1"/>
  <c r="E113" i="1"/>
  <c r="D113" i="1"/>
  <c r="C113" i="1"/>
  <c r="C84" i="1" s="1"/>
  <c r="B113" i="1"/>
  <c r="G103" i="1"/>
  <c r="F103" i="1"/>
  <c r="E103" i="1"/>
  <c r="E84" i="1" s="1"/>
  <c r="C103" i="1"/>
  <c r="B103" i="1"/>
  <c r="G93" i="1"/>
  <c r="F93" i="1"/>
  <c r="E93" i="1"/>
  <c r="D93" i="1"/>
  <c r="C93" i="1"/>
  <c r="B93" i="1"/>
  <c r="G85" i="1"/>
  <c r="F85" i="1"/>
  <c r="E85" i="1"/>
  <c r="D85" i="1"/>
  <c r="D84" i="1" s="1"/>
  <c r="C85" i="1"/>
  <c r="B85" i="1"/>
  <c r="F84" i="1"/>
  <c r="B84" i="1"/>
  <c r="G82" i="1"/>
  <c r="G81" i="1"/>
  <c r="G80" i="1"/>
  <c r="G79" i="1"/>
  <c r="G78" i="1"/>
  <c r="G77" i="1"/>
  <c r="G76" i="1"/>
  <c r="G75" i="1"/>
  <c r="F75" i="1"/>
  <c r="E75" i="1"/>
  <c r="D75" i="1"/>
  <c r="C75" i="1"/>
  <c r="C9" i="1" s="1"/>
  <c r="C159" i="1" s="1"/>
  <c r="B75" i="1"/>
  <c r="G74" i="1"/>
  <c r="G73" i="1"/>
  <c r="G72" i="1"/>
  <c r="G71" i="1" s="1"/>
  <c r="F71" i="1"/>
  <c r="E71" i="1"/>
  <c r="D71" i="1"/>
  <c r="C71" i="1"/>
  <c r="B71" i="1"/>
  <c r="G70" i="1"/>
  <c r="G69" i="1"/>
  <c r="G68" i="1"/>
  <c r="G67" i="1"/>
  <c r="G66" i="1"/>
  <c r="G65" i="1"/>
  <c r="G62" i="1" s="1"/>
  <c r="G64" i="1"/>
  <c r="G63" i="1"/>
  <c r="F62" i="1"/>
  <c r="E62" i="1"/>
  <c r="D62" i="1"/>
  <c r="C62" i="1"/>
  <c r="B62" i="1"/>
  <c r="G58" i="1"/>
  <c r="F58" i="1"/>
  <c r="E58" i="1"/>
  <c r="D58" i="1"/>
  <c r="C58" i="1"/>
  <c r="B58" i="1"/>
  <c r="G48" i="1"/>
  <c r="F48" i="1"/>
  <c r="E48" i="1"/>
  <c r="D48" i="1"/>
  <c r="C48" i="1"/>
  <c r="B48" i="1"/>
  <c r="G38" i="1"/>
  <c r="F38" i="1"/>
  <c r="E38" i="1"/>
  <c r="D38" i="1"/>
  <c r="C38" i="1"/>
  <c r="B38" i="1"/>
  <c r="G28" i="1"/>
  <c r="F28" i="1"/>
  <c r="E28" i="1"/>
  <c r="D28" i="1"/>
  <c r="C28" i="1"/>
  <c r="B28" i="1"/>
  <c r="G18" i="1"/>
  <c r="F18" i="1"/>
  <c r="E18" i="1"/>
  <c r="D18" i="1"/>
  <c r="C18" i="1"/>
  <c r="B18" i="1"/>
  <c r="G10" i="1"/>
  <c r="F10" i="1"/>
  <c r="F9" i="1" s="1"/>
  <c r="F159" i="1" s="1"/>
  <c r="E10" i="1"/>
  <c r="D10" i="1"/>
  <c r="C10" i="1"/>
  <c r="B10" i="1"/>
  <c r="B9" i="1" s="1"/>
  <c r="B159" i="1" s="1"/>
  <c r="E9" i="1"/>
  <c r="D9" i="1"/>
  <c r="D159" i="1" s="1"/>
  <c r="A5" i="1"/>
  <c r="A2" i="1"/>
  <c r="E159" i="1" l="1"/>
  <c r="G9" i="1"/>
  <c r="G159" i="1" s="1"/>
</calcChain>
</file>

<file path=xl/sharedStrings.xml><?xml version="1.0" encoding="utf-8"?>
<sst xmlns="http://schemas.openxmlformats.org/spreadsheetml/2006/main" count="166" uniqueCount="93">
  <si>
    <t>Formato 6 a) Estado Analítico del Ejercicio del Presupuesto de Egresos Detallado - LDF 
                       (Clasificación por Objeto del Gasto)</t>
  </si>
  <si>
    <t>Estado Analítico del Ejercicio del Presupuesto de Egresos Detallado - LDF</t>
  </si>
  <si>
    <t xml:space="preserve">Clasificación por Objeto del Gasto (Capítulo y Concepto) </t>
  </si>
  <si>
    <t>(PESOS)</t>
  </si>
  <si>
    <t>Concepto (c)</t>
  </si>
  <si>
    <t>Egresos</t>
  </si>
  <si>
    <t>Subejercicio (e)</t>
  </si>
  <si>
    <t>Aprobado (d)</t>
  </si>
  <si>
    <t xml:space="preserve">Ampliaciones/ (Reducciones) </t>
  </si>
  <si>
    <t xml:space="preserve">Modificado </t>
  </si>
  <si>
    <t>Devengado</t>
  </si>
  <si>
    <t xml:space="preserve">Pagado </t>
  </si>
  <si>
    <t>I. Gasto No Etiquetado (I=A+B+C+D+E+F+G+H+I)</t>
  </si>
  <si>
    <t>A. Servicios Personales (A=a1+a2+a3+a4+a5+a6+a7)</t>
  </si>
  <si>
    <t>a1) Remuneraciones al Personal de Carácter Permanente</t>
  </si>
  <si>
    <t>a2) Remuneraciones al Personal de Carácter Transitorio</t>
  </si>
  <si>
    <t>a3) Remuneraciones Adicionales y Especiales</t>
  </si>
  <si>
    <t>a4) Seguridad Social</t>
  </si>
  <si>
    <t>a5) Otras Prestaciones Sociales y Económicas</t>
  </si>
  <si>
    <t>a6) Previsiones</t>
  </si>
  <si>
    <t>a7) Pago de Estímulos a Servidores Públicos</t>
  </si>
  <si>
    <t>B. Materiales y Suministros (B=b1+b2+b3+b4+b5+b6+b7+b8+b9)</t>
  </si>
  <si>
    <t>b1) Materiales de Administración, Emisión de Documentos y Artículos Oficiales</t>
  </si>
  <si>
    <t>b2) Alimentos y Utensilios</t>
  </si>
  <si>
    <t>b3) Materias Primas y Materiales de Producción y Comercialización</t>
  </si>
  <si>
    <t>b4) Materiales y Artículos de Construcción y de Reparación</t>
  </si>
  <si>
    <t>b5) Productos Químicos, Farmacéuticos y de Laboratorio</t>
  </si>
  <si>
    <t>b6) Combustibles, Lubricantes y Aditivos</t>
  </si>
  <si>
    <t>b7) Vestuario, Blancos, Prendas de Protección y Artículos Deportivos</t>
  </si>
  <si>
    <t>b8) Materiales y Suministros Para Seguridad</t>
  </si>
  <si>
    <t>b9) Herramientas, Refacciones y Accesorios Menores</t>
  </si>
  <si>
    <t>C. Servicios Generales (C=c1+c2+c3+c4+c5+c6+c7+c8+c9)</t>
  </si>
  <si>
    <t>c1) Servicios Básicos</t>
  </si>
  <si>
    <t>c2) Servicios de Arrendamiento</t>
  </si>
  <si>
    <t>c3) Servicios Profesionales, Científicos, Técnicos y Otros Servicios</t>
  </si>
  <si>
    <t>c4) Servicios Financieros, Bancarios y Comerciales</t>
  </si>
  <si>
    <t>c5) Servicios de Instalación, Reparación, Mantenimiento y Conservación</t>
  </si>
  <si>
    <t>c6) Servicios de Comunicación Social y Publicidad</t>
  </si>
  <si>
    <t>c7) Servicios de Traslado y Viáticos</t>
  </si>
  <si>
    <t>c8) Servicios Oficiales</t>
  </si>
  <si>
    <t>c9) Otros Servicios Generales</t>
  </si>
  <si>
    <t>D. Transferencias, Asignaciones, Subsidios y Otras Ayudas (D=d1+d2+d3+d4+d5+d6+d7+d8+d9)</t>
  </si>
  <si>
    <t>d1) Transferencias Internas y Asignaciones al Sector Público</t>
  </si>
  <si>
    <t>d2) Transferencias al Resto del Sector Público</t>
  </si>
  <si>
    <t>d3) Subsidios y Subvenciones</t>
  </si>
  <si>
    <t>d4) Ayudas Sociales</t>
  </si>
  <si>
    <t>d5) Pensiones y Jubilaciones</t>
  </si>
  <si>
    <t>d6) Transferencias a Fideicomisos, Mandatos y Otros Análogos</t>
  </si>
  <si>
    <t>d7) Transferencias a la Seguridad Social</t>
  </si>
  <si>
    <t>d8) Donativos</t>
  </si>
  <si>
    <t>d9) Transferencias al Exterior</t>
  </si>
  <si>
    <t>E. Bienes Muebles, Inmuebles e Intangibles (E=e1+e2+e3+e4+e5+e6+e7+e8+e9)</t>
  </si>
  <si>
    <t>e1) Mobiliario y Equipo de Administración</t>
  </si>
  <si>
    <t>e2) Mobiliario y Equipo Educacional y Recreativo</t>
  </si>
  <si>
    <t>e3) Equipo e Instrumental Médico y de Laboratorio</t>
  </si>
  <si>
    <t>e4) Vehículos y Equipo de Transporte</t>
  </si>
  <si>
    <t>e5) Equipo de Defensa y Seguridad</t>
  </si>
  <si>
    <t>e6) Maquinaria, Otros Equipos y Herramientas</t>
  </si>
  <si>
    <t>e7) Activos Biológicos</t>
  </si>
  <si>
    <t>e8) Bienes Inmuebles</t>
  </si>
  <si>
    <t>e9) Activos Intangibles</t>
  </si>
  <si>
    <t>F. Inversión Pública (F=f1+f2+f3)</t>
  </si>
  <si>
    <t>f1) Obra Pública en Bienes de Dominio Público</t>
  </si>
  <si>
    <t>f2) Obra Pública en Bienes Propios</t>
  </si>
  <si>
    <t>f3) Proyectos Productivos y Acciones de Fomento</t>
  </si>
  <si>
    <t>G. Inversiones Financieras y Otras Provisiones (G=g1+g2+g3+g4+g5+g6+g7)</t>
  </si>
  <si>
    <t>g1) Inversiones Para el Fomento de Actividades Productivas</t>
  </si>
  <si>
    <t>g2) Acciones y Participaciones de Capital</t>
  </si>
  <si>
    <t>g3) Compra de Títulos y Valores</t>
  </si>
  <si>
    <t>g4) Concesión de Préstamos</t>
  </si>
  <si>
    <t>g5) Inversiones en Fideicomisos, Mandatos y Otros Análogos</t>
  </si>
  <si>
    <t xml:space="preserve">          Fideicomiso de Desastres Naturales (Informativo)</t>
  </si>
  <si>
    <t>g6) Otras Inversiones Financieras</t>
  </si>
  <si>
    <t>g7) Provisiones para Contingencias y Otras Erogaciones Especiales</t>
  </si>
  <si>
    <t>H. Participaciones y Aportaciones (H=h1+h2+h3)</t>
  </si>
  <si>
    <t>h1) Participaciones</t>
  </si>
  <si>
    <t>h2) Aportaciones</t>
  </si>
  <si>
    <t>h3) Convenios</t>
  </si>
  <si>
    <t>I. Deuda Pública (I=i1+i2+i3+i4+i5+i6+i7)</t>
  </si>
  <si>
    <t>i1) Amortización de la Deuda Pública</t>
  </si>
  <si>
    <t>i2) Intereses de la Deuda Pública</t>
  </si>
  <si>
    <t>i3) Comisiones de la Deuda Pública</t>
  </si>
  <si>
    <t>i4) Gastos de la Deuda Pública</t>
  </si>
  <si>
    <t>i5) Costo por Coberturas</t>
  </si>
  <si>
    <t>i6) Apoyos Financieros</t>
  </si>
  <si>
    <t>i7) Adeudos de Ejercicios Fiscales Anteriores (ADEFAS)</t>
  </si>
  <si>
    <t>II. Gasto Etiquetado (II=A+B+C+D+E+F+G+H+I)</t>
  </si>
  <si>
    <t>III. Total de Egresos (III = I + II)</t>
  </si>
  <si>
    <t>“Bajo protesta de decir verdad declaramos que los Estados Financieros y sus notas, son razonablemente correctos y son responsabilidad del emisor”</t>
  </si>
  <si>
    <t>Ing. Eusebio Vega Pérez</t>
  </si>
  <si>
    <t>Lic. Félix Valencia Rocha</t>
  </si>
  <si>
    <t>Director General</t>
  </si>
  <si>
    <t>Subdirector de Administración y Finanzas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</si>
</sst>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8">
    <xf numFmtId="0" fontId="0" fillId="0" borderId="0" xfId="0"/>
    <xf numFmtId="0" fontId="2" fillId="0" borderId="1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3" fillId="0" borderId="0" xfId="0" applyFont="1"/>
    <xf numFmtId="0" fontId="2" fillId="2" borderId="4" xfId="0" applyFont="1" applyFill="1" applyBorder="1" applyAlignment="1">
      <alignment horizontal="centerContinuous" vertical="center"/>
    </xf>
    <xf numFmtId="0" fontId="2" fillId="2" borderId="5" xfId="0" applyFont="1" applyFill="1" applyBorder="1" applyAlignment="1">
      <alignment horizontal="centerContinuous" vertical="center"/>
    </xf>
    <xf numFmtId="0" fontId="2" fillId="2" borderId="6" xfId="0" applyFont="1" applyFill="1" applyBorder="1" applyAlignment="1">
      <alignment horizontal="centerContinuous" vertical="center"/>
    </xf>
    <xf numFmtId="0" fontId="2" fillId="2" borderId="7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left" vertical="center" indent="3"/>
    </xf>
    <xf numFmtId="3" fontId="2" fillId="0" borderId="5" xfId="0" applyNumberFormat="1" applyFont="1" applyBorder="1" applyAlignment="1" applyProtection="1">
      <alignment horizontal="right" vertical="top"/>
      <protection locked="0"/>
    </xf>
    <xf numFmtId="0" fontId="3" fillId="3" borderId="5" xfId="0" applyFont="1" applyFill="1" applyBorder="1" applyAlignment="1">
      <alignment horizontal="left" vertical="center" indent="6"/>
    </xf>
    <xf numFmtId="0" fontId="3" fillId="3" borderId="5" xfId="0" applyFont="1" applyFill="1" applyBorder="1" applyAlignment="1">
      <alignment horizontal="left" vertical="center" indent="9"/>
    </xf>
    <xf numFmtId="3" fontId="3" fillId="3" borderId="5" xfId="1" applyNumberFormat="1" applyFont="1" applyFill="1" applyBorder="1" applyAlignment="1" applyProtection="1">
      <alignment vertical="center"/>
      <protection locked="0"/>
    </xf>
    <xf numFmtId="3" fontId="3" fillId="0" borderId="5" xfId="0" applyNumberFormat="1" applyFont="1" applyBorder="1" applyAlignment="1" applyProtection="1">
      <alignment horizontal="right" vertical="top"/>
      <protection locked="0"/>
    </xf>
    <xf numFmtId="0" fontId="3" fillId="3" borderId="5" xfId="0" applyFont="1" applyFill="1" applyBorder="1" applyAlignment="1">
      <alignment horizontal="left" vertical="center" indent="3"/>
    </xf>
    <xf numFmtId="0" fontId="2" fillId="3" borderId="5" xfId="0" applyFont="1" applyFill="1" applyBorder="1" applyAlignment="1">
      <alignment horizontal="left" vertical="center" indent="3"/>
    </xf>
    <xf numFmtId="0" fontId="3" fillId="3" borderId="5" xfId="0" applyFont="1" applyFill="1" applyBorder="1" applyAlignment="1">
      <alignment horizontal="left" indent="9"/>
    </xf>
    <xf numFmtId="0" fontId="3" fillId="3" borderId="5" xfId="0" applyFont="1" applyFill="1" applyBorder="1" applyAlignment="1">
      <alignment horizontal="left" indent="3"/>
    </xf>
    <xf numFmtId="3" fontId="3" fillId="0" borderId="8" xfId="0" applyNumberFormat="1" applyFont="1" applyBorder="1" applyAlignment="1">
      <alignment horizontal="center" vertical="center"/>
    </xf>
    <xf numFmtId="0" fontId="2" fillId="3" borderId="5" xfId="0" applyFont="1" applyFill="1" applyBorder="1" applyAlignment="1">
      <alignment horizontal="left" indent="3"/>
    </xf>
    <xf numFmtId="3" fontId="2" fillId="0" borderId="8" xfId="0" applyNumberFormat="1" applyFont="1" applyBorder="1" applyAlignment="1">
      <alignment horizontal="right" vertical="center"/>
    </xf>
    <xf numFmtId="0" fontId="3" fillId="0" borderId="6" xfId="0" applyFont="1" applyBorder="1" applyAlignment="1">
      <alignment vertical="center"/>
    </xf>
    <xf numFmtId="3" fontId="3" fillId="0" borderId="6" xfId="0" applyNumberFormat="1" applyFont="1" applyBorder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2">
    <cellStyle name="Millares 3" xfId="1" xr:uid="{B06DC8E8-692B-4C2F-AD7E-158F414706B9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2408562</xdr:colOff>
      <xdr:row>170</xdr:row>
      <xdr:rowOff>0</xdr:rowOff>
    </xdr:from>
    <xdr:to>
      <xdr:col>0</xdr:col>
      <xdr:colOff>4303056</xdr:colOff>
      <xdr:row>170</xdr:row>
      <xdr:rowOff>700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DC194913-4D45-4B6B-85C3-AAAA55DE5CC3}"/>
            </a:ext>
          </a:extLst>
        </xdr:cNvPr>
        <xdr:cNvCxnSpPr/>
      </xdr:nvCxnSpPr>
      <xdr:spPr>
        <a:xfrm flipV="1">
          <a:off x="2408562" y="28498800"/>
          <a:ext cx="1894494" cy="70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398228</xdr:colOff>
      <xdr:row>169</xdr:row>
      <xdr:rowOff>141194</xdr:rowOff>
    </xdr:from>
    <xdr:to>
      <xdr:col>5</xdr:col>
      <xdr:colOff>891987</xdr:colOff>
      <xdr:row>169</xdr:row>
      <xdr:rowOff>141894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8F694CE8-E11D-41BB-8B02-8DE5D6841FCF}"/>
            </a:ext>
          </a:extLst>
        </xdr:cNvPr>
        <xdr:cNvCxnSpPr/>
      </xdr:nvCxnSpPr>
      <xdr:spPr>
        <a:xfrm flipV="1">
          <a:off x="10704278" y="28478069"/>
          <a:ext cx="1770109" cy="70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ontabilidad/Desktop/RESPALDO%20VANE/TESORERIA%202023_12_19/CONTA/CUENTA%20P&#218;BLICA/CONAC/4to%20trim/3.%20Formatos%20LDF/LDF_Formatos_2023_ITESG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nformatica/Downloads/Formatos_Anexo_1_Criterios_LDF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arco\Formatos_Anexo_1_Criterios_LDF%20(1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ato 1"/>
      <sheetName val="Formato 2"/>
      <sheetName val="Formato 3"/>
      <sheetName val="Formato 4"/>
      <sheetName val="Formato 5"/>
      <sheetName val="Formato 6a"/>
      <sheetName val="Formato 6b"/>
      <sheetName val="Formato 6c"/>
      <sheetName val="Formato 6d"/>
      <sheetName val="Anexo 3_Guía"/>
      <sheetName val="7a"/>
      <sheetName val="7b"/>
      <sheetName val="7c"/>
      <sheetName val="7d"/>
      <sheetName val="F8_IEA"/>
    </sheetNames>
    <sheetDataSet>
      <sheetData sheetId="0">
        <row r="2">
          <cell r="A2" t="str">
            <v xml:space="preserve"> INSTITUTO TECNOLOGICO SUPERIOR DE GUANAJUATO</v>
          </cell>
        </row>
      </sheetData>
      <sheetData sheetId="1"/>
      <sheetData sheetId="2">
        <row r="4">
          <cell r="A4" t="str">
            <v>del 01 de Enero al 31 de Diciembre de 2023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 Generales"/>
      <sheetName val="Info General"/>
      <sheetName val="datos"/>
      <sheetName val="Formato 1"/>
      <sheetName val="F01"/>
      <sheetName val="Formato 2"/>
      <sheetName val="F02"/>
      <sheetName val="Formato 3"/>
      <sheetName val="F03"/>
      <sheetName val="Formato 4"/>
      <sheetName val="F04"/>
      <sheetName val="Formato 5"/>
      <sheetName val="F05"/>
      <sheetName val="Formato 6 a)"/>
      <sheetName val="F06a"/>
      <sheetName val="Formato 6 b)"/>
      <sheetName val="F06b"/>
      <sheetName val="Formato 6 c)"/>
      <sheetName val="F06c"/>
      <sheetName val="Formato 6 d)"/>
      <sheetName val="F06d"/>
      <sheetName val="Formato 7 a)"/>
      <sheetName val="F07a"/>
      <sheetName val="Formato 7 b)"/>
      <sheetName val="F07b"/>
      <sheetName val="Formato 7 c)"/>
      <sheetName val="F07c"/>
      <sheetName val="Formato 7 d)"/>
      <sheetName val="F07d"/>
      <sheetName val="Formato 8"/>
      <sheetName val="F08"/>
    </sheetNames>
    <sheetDataSet>
      <sheetData sheetId="0"/>
      <sheetData sheetId="1">
        <row r="7">
          <cell r="C7" t="str">
            <v>ORGANISMO, Gobierno del Estado de Aguascalientes (a)</v>
          </cell>
        </row>
        <row r="14">
          <cell r="C14" t="str">
            <v>Al 31 de diciembre de 2016 y al 30 de marzo de 2017 (b)</v>
          </cell>
        </row>
        <row r="20">
          <cell r="D20" t="str">
            <v>2017 (d)</v>
          </cell>
          <cell r="E20" t="str">
            <v>31 de diciembre de 2016 (e)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 Generales"/>
      <sheetName val="Info General"/>
      <sheetName val="datos"/>
      <sheetName val="Formato 1"/>
      <sheetName val="F01"/>
      <sheetName val="Formato 2"/>
      <sheetName val="F02"/>
      <sheetName val="Formato 3"/>
      <sheetName val="F03"/>
      <sheetName val="Formato 4"/>
      <sheetName val="F04"/>
      <sheetName val="Formato 5"/>
      <sheetName val="F05"/>
      <sheetName val="Formato 6 a)"/>
      <sheetName val="F06a"/>
      <sheetName val="Formato 6 b)"/>
      <sheetName val="F06b"/>
      <sheetName val="Formato 6 c)"/>
      <sheetName val="F06c"/>
      <sheetName val="Formato 6 d)"/>
      <sheetName val="F06d"/>
      <sheetName val="Formato 7 a)"/>
      <sheetName val="F07a"/>
      <sheetName val="Formato 7 b)"/>
      <sheetName val="F07b"/>
      <sheetName val="Formato 7 c)"/>
      <sheetName val="F07c"/>
      <sheetName val="Formato 7 d)"/>
      <sheetName val="F07d"/>
      <sheetName val="Formato 8"/>
      <sheetName val="F0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79FAF-2FEA-4601-8671-1E10F02739EC}">
  <sheetPr>
    <outlinePr summaryBelow="0"/>
    <pageSetUpPr fitToPage="1"/>
  </sheetPr>
  <dimension ref="A1:G172"/>
  <sheetViews>
    <sheetView showGridLines="0" tabSelected="1" topLeftCell="A120" zoomScale="85" zoomScaleNormal="85" workbookViewId="0">
      <selection activeCell="A84" sqref="A84:G172"/>
    </sheetView>
  </sheetViews>
  <sheetFormatPr baseColWidth="10" defaultColWidth="11" defaultRowHeight="12.75" x14ac:dyDescent="0.2"/>
  <cols>
    <col min="1" max="1" width="97" style="4" bestFit="1" customWidth="1"/>
    <col min="2" max="2" width="19.140625" style="4" customWidth="1"/>
    <col min="3" max="3" width="19.28515625" style="4" customWidth="1"/>
    <col min="4" max="6" width="19.140625" style="4" bestFit="1" customWidth="1"/>
    <col min="7" max="7" width="16.7109375" style="4" bestFit="1" customWidth="1"/>
    <col min="8" max="8" width="2.28515625" style="4" customWidth="1"/>
    <col min="9" max="16384" width="11" style="4"/>
  </cols>
  <sheetData>
    <row r="1" spans="1:7" ht="40.9" customHeight="1" x14ac:dyDescent="0.2">
      <c r="A1" s="1" t="s">
        <v>0</v>
      </c>
      <c r="B1" s="2"/>
      <c r="C1" s="2"/>
      <c r="D1" s="2"/>
      <c r="E1" s="2"/>
      <c r="F1" s="2"/>
      <c r="G1" s="3"/>
    </row>
    <row r="2" spans="1:7" x14ac:dyDescent="0.2">
      <c r="A2" s="5" t="str">
        <f>'[1]Formato 1'!A2</f>
        <v xml:space="preserve"> INSTITUTO TECNOLOGICO SUPERIOR DE GUANAJUATO</v>
      </c>
      <c r="B2" s="5"/>
      <c r="C2" s="5"/>
      <c r="D2" s="5"/>
      <c r="E2" s="5"/>
      <c r="F2" s="5"/>
      <c r="G2" s="5"/>
    </row>
    <row r="3" spans="1:7" x14ac:dyDescent="0.2">
      <c r="A3" s="6" t="s">
        <v>1</v>
      </c>
      <c r="B3" s="6"/>
      <c r="C3" s="6"/>
      <c r="D3" s="6"/>
      <c r="E3" s="6"/>
      <c r="F3" s="6"/>
      <c r="G3" s="6"/>
    </row>
    <row r="4" spans="1:7" x14ac:dyDescent="0.2">
      <c r="A4" s="6" t="s">
        <v>2</v>
      </c>
      <c r="B4" s="6"/>
      <c r="C4" s="6"/>
      <c r="D4" s="6"/>
      <c r="E4" s="6"/>
      <c r="F4" s="6"/>
      <c r="G4" s="6"/>
    </row>
    <row r="5" spans="1:7" x14ac:dyDescent="0.2">
      <c r="A5" s="6" t="str">
        <f>'[1]Formato 3'!A4</f>
        <v>del 01 de Enero al 31 de Diciembre de 2023</v>
      </c>
      <c r="B5" s="6"/>
      <c r="C5" s="6"/>
      <c r="D5" s="6"/>
      <c r="E5" s="6"/>
      <c r="F5" s="6"/>
      <c r="G5" s="6"/>
    </row>
    <row r="6" spans="1:7" ht="41.45" customHeight="1" x14ac:dyDescent="0.2">
      <c r="A6" s="7" t="s">
        <v>3</v>
      </c>
      <c r="B6" s="7"/>
      <c r="C6" s="7"/>
      <c r="D6" s="7"/>
      <c r="E6" s="7"/>
      <c r="F6" s="7"/>
      <c r="G6" s="7"/>
    </row>
    <row r="7" spans="1:7" x14ac:dyDescent="0.2">
      <c r="A7" s="8" t="s">
        <v>4</v>
      </c>
      <c r="B7" s="8" t="s">
        <v>5</v>
      </c>
      <c r="C7" s="8"/>
      <c r="D7" s="8"/>
      <c r="E7" s="8"/>
      <c r="F7" s="8"/>
      <c r="G7" s="9" t="s">
        <v>6</v>
      </c>
    </row>
    <row r="8" spans="1:7" ht="25.5" x14ac:dyDescent="0.2">
      <c r="A8" s="8"/>
      <c r="B8" s="10" t="s">
        <v>7</v>
      </c>
      <c r="C8" s="10" t="s">
        <v>8</v>
      </c>
      <c r="D8" s="10" t="s">
        <v>9</v>
      </c>
      <c r="E8" s="10" t="s">
        <v>10</v>
      </c>
      <c r="F8" s="10" t="s">
        <v>11</v>
      </c>
      <c r="G8" s="8"/>
    </row>
    <row r="9" spans="1:7" x14ac:dyDescent="0.2">
      <c r="A9" s="11" t="s">
        <v>12</v>
      </c>
      <c r="B9" s="12">
        <f t="shared" ref="B9:G9" si="0">SUM(B10,B18,B28,B38,B48,B58,B62,B71,B75)</f>
        <v>24149627.52</v>
      </c>
      <c r="C9" s="12">
        <f t="shared" si="0"/>
        <v>2471349.5500000007</v>
      </c>
      <c r="D9" s="12">
        <f t="shared" si="0"/>
        <v>26620977.070000004</v>
      </c>
      <c r="E9" s="12">
        <f t="shared" si="0"/>
        <v>24919567.150000002</v>
      </c>
      <c r="F9" s="12">
        <f t="shared" si="0"/>
        <v>24517883.57</v>
      </c>
      <c r="G9" s="12">
        <f t="shared" si="0"/>
        <v>1701409.9200000018</v>
      </c>
    </row>
    <row r="10" spans="1:7" x14ac:dyDescent="0.2">
      <c r="A10" s="13" t="s">
        <v>13</v>
      </c>
      <c r="B10" s="12">
        <f t="shared" ref="B10:G10" si="1">SUM(B11:B17)</f>
        <v>17999684</v>
      </c>
      <c r="C10" s="12">
        <f t="shared" si="1"/>
        <v>1263876.4000000001</v>
      </c>
      <c r="D10" s="12">
        <f t="shared" si="1"/>
        <v>19263560.400000002</v>
      </c>
      <c r="E10" s="12">
        <f t="shared" si="1"/>
        <v>18657240.530000001</v>
      </c>
      <c r="F10" s="12">
        <f t="shared" si="1"/>
        <v>18651370.310000002</v>
      </c>
      <c r="G10" s="12">
        <f t="shared" si="1"/>
        <v>606319.87000000151</v>
      </c>
    </row>
    <row r="11" spans="1:7" x14ac:dyDescent="0.2">
      <c r="A11" s="14" t="s">
        <v>14</v>
      </c>
      <c r="B11" s="15">
        <v>11598060.220000001</v>
      </c>
      <c r="C11" s="15">
        <v>1042978.14</v>
      </c>
      <c r="D11" s="15">
        <v>12641038.360000001</v>
      </c>
      <c r="E11" s="15">
        <v>12391041.18</v>
      </c>
      <c r="F11" s="15">
        <v>12386023.27</v>
      </c>
      <c r="G11" s="15">
        <v>249997.18000000156</v>
      </c>
    </row>
    <row r="12" spans="1:7" x14ac:dyDescent="0.2">
      <c r="A12" s="14" t="s">
        <v>15</v>
      </c>
      <c r="B12" s="15">
        <v>0</v>
      </c>
      <c r="C12" s="15">
        <v>0</v>
      </c>
      <c r="D12" s="15">
        <v>0</v>
      </c>
      <c r="E12" s="15">
        <v>0</v>
      </c>
      <c r="F12" s="15">
        <v>0</v>
      </c>
      <c r="G12" s="15">
        <v>0</v>
      </c>
    </row>
    <row r="13" spans="1:7" x14ac:dyDescent="0.2">
      <c r="A13" s="14" t="s">
        <v>16</v>
      </c>
      <c r="B13" s="15">
        <v>2038475.02</v>
      </c>
      <c r="C13" s="15">
        <v>205598.91</v>
      </c>
      <c r="D13" s="15">
        <v>2244073.9300000002</v>
      </c>
      <c r="E13" s="15">
        <v>2102835.33</v>
      </c>
      <c r="F13" s="15">
        <v>2101983.02</v>
      </c>
      <c r="G13" s="15">
        <v>141238.60000000009</v>
      </c>
    </row>
    <row r="14" spans="1:7" x14ac:dyDescent="0.2">
      <c r="A14" s="14" t="s">
        <v>17</v>
      </c>
      <c r="B14" s="15">
        <v>3469496</v>
      </c>
      <c r="C14" s="15">
        <v>-761667.74</v>
      </c>
      <c r="D14" s="15">
        <v>2707828.26</v>
      </c>
      <c r="E14" s="15">
        <v>2532391.64</v>
      </c>
      <c r="F14" s="15">
        <v>2532391.64</v>
      </c>
      <c r="G14" s="15">
        <v>175436.61999999965</v>
      </c>
    </row>
    <row r="15" spans="1:7" x14ac:dyDescent="0.2">
      <c r="A15" s="14" t="s">
        <v>18</v>
      </c>
      <c r="B15" s="15">
        <v>599905.56000000006</v>
      </c>
      <c r="C15" s="15">
        <v>-80569.31</v>
      </c>
      <c r="D15" s="15">
        <v>519336.25000000006</v>
      </c>
      <c r="E15" s="15">
        <v>503956.71</v>
      </c>
      <c r="F15" s="15">
        <v>503956.71</v>
      </c>
      <c r="G15" s="15">
        <v>15379.540000000037</v>
      </c>
    </row>
    <row r="16" spans="1:7" x14ac:dyDescent="0.2">
      <c r="A16" s="14" t="s">
        <v>19</v>
      </c>
      <c r="B16" s="15">
        <v>0</v>
      </c>
      <c r="C16" s="15">
        <v>0</v>
      </c>
      <c r="D16" s="15">
        <v>0</v>
      </c>
      <c r="E16" s="15">
        <v>0</v>
      </c>
      <c r="F16" s="15">
        <v>0</v>
      </c>
      <c r="G16" s="15">
        <v>0</v>
      </c>
    </row>
    <row r="17" spans="1:7" x14ac:dyDescent="0.2">
      <c r="A17" s="14" t="s">
        <v>20</v>
      </c>
      <c r="B17" s="15">
        <v>293747.20000000001</v>
      </c>
      <c r="C17" s="15">
        <v>857536.4</v>
      </c>
      <c r="D17" s="15">
        <v>1151283.6000000001</v>
      </c>
      <c r="E17" s="15">
        <v>1127015.67</v>
      </c>
      <c r="F17" s="15">
        <v>1127015.67</v>
      </c>
      <c r="G17" s="15">
        <v>24267.930000000168</v>
      </c>
    </row>
    <row r="18" spans="1:7" x14ac:dyDescent="0.2">
      <c r="A18" s="13" t="s">
        <v>21</v>
      </c>
      <c r="B18" s="12">
        <f t="shared" ref="B18:G18" si="2">SUM(B19:B27)</f>
        <v>379085</v>
      </c>
      <c r="C18" s="12">
        <f t="shared" si="2"/>
        <v>440343.10000000003</v>
      </c>
      <c r="D18" s="12">
        <f t="shared" si="2"/>
        <v>819428.10000000009</v>
      </c>
      <c r="E18" s="12">
        <f t="shared" si="2"/>
        <v>460578.06</v>
      </c>
      <c r="F18" s="12">
        <f t="shared" si="2"/>
        <v>414187.77</v>
      </c>
      <c r="G18" s="12">
        <f t="shared" si="2"/>
        <v>358850.04</v>
      </c>
    </row>
    <row r="19" spans="1:7" x14ac:dyDescent="0.2">
      <c r="A19" s="14" t="s">
        <v>22</v>
      </c>
      <c r="B19" s="15">
        <v>139000</v>
      </c>
      <c r="C19" s="15">
        <v>97741.41</v>
      </c>
      <c r="D19" s="15">
        <v>236741.41</v>
      </c>
      <c r="E19" s="15">
        <v>166036.21</v>
      </c>
      <c r="F19" s="15">
        <v>166036.21</v>
      </c>
      <c r="G19" s="15">
        <v>70705.200000000012</v>
      </c>
    </row>
    <row r="20" spans="1:7" x14ac:dyDescent="0.2">
      <c r="A20" s="14" t="s">
        <v>23</v>
      </c>
      <c r="B20" s="15">
        <v>8000</v>
      </c>
      <c r="C20" s="15">
        <v>-4000</v>
      </c>
      <c r="D20" s="15">
        <v>4000</v>
      </c>
      <c r="E20" s="15">
        <v>1907.1</v>
      </c>
      <c r="F20" s="15">
        <v>1907.1</v>
      </c>
      <c r="G20" s="15">
        <v>2092.9</v>
      </c>
    </row>
    <row r="21" spans="1:7" x14ac:dyDescent="0.2">
      <c r="A21" s="14" t="s">
        <v>24</v>
      </c>
      <c r="B21" s="15">
        <v>10500</v>
      </c>
      <c r="C21" s="15">
        <v>44372</v>
      </c>
      <c r="D21" s="15">
        <v>54872</v>
      </c>
      <c r="E21" s="15">
        <v>39447.199999999997</v>
      </c>
      <c r="F21" s="15">
        <v>26947.200000000001</v>
      </c>
      <c r="G21" s="15">
        <v>15424.800000000003</v>
      </c>
    </row>
    <row r="22" spans="1:7" x14ac:dyDescent="0.2">
      <c r="A22" s="14" t="s">
        <v>25</v>
      </c>
      <c r="B22" s="15">
        <v>33500</v>
      </c>
      <c r="C22" s="15">
        <v>106200.17</v>
      </c>
      <c r="D22" s="15">
        <v>139700.16999999998</v>
      </c>
      <c r="E22" s="15">
        <v>27159.39</v>
      </c>
      <c r="F22" s="15">
        <v>23836.57</v>
      </c>
      <c r="G22" s="15">
        <v>112540.77999999998</v>
      </c>
    </row>
    <row r="23" spans="1:7" x14ac:dyDescent="0.2">
      <c r="A23" s="14" t="s">
        <v>26</v>
      </c>
      <c r="B23" s="15">
        <v>38885</v>
      </c>
      <c r="C23" s="15">
        <v>100684.47</v>
      </c>
      <c r="D23" s="15">
        <v>139569.47</v>
      </c>
      <c r="E23" s="15">
        <v>89858.05</v>
      </c>
      <c r="F23" s="15">
        <v>73492.77</v>
      </c>
      <c r="G23" s="15">
        <v>49711.42</v>
      </c>
    </row>
    <row r="24" spans="1:7" x14ac:dyDescent="0.2">
      <c r="A24" s="14" t="s">
        <v>27</v>
      </c>
      <c r="B24" s="15">
        <v>19200</v>
      </c>
      <c r="C24" s="15">
        <v>61640</v>
      </c>
      <c r="D24" s="15">
        <v>80840</v>
      </c>
      <c r="E24" s="15">
        <v>60077.55</v>
      </c>
      <c r="F24" s="15">
        <v>45875.360000000001</v>
      </c>
      <c r="G24" s="15">
        <v>20762.449999999997</v>
      </c>
    </row>
    <row r="25" spans="1:7" x14ac:dyDescent="0.2">
      <c r="A25" s="14" t="s">
        <v>28</v>
      </c>
      <c r="B25" s="15">
        <v>5000</v>
      </c>
      <c r="C25" s="15">
        <v>-1791.52</v>
      </c>
      <c r="D25" s="15">
        <v>3208.48</v>
      </c>
      <c r="E25" s="15">
        <v>3208.48</v>
      </c>
      <c r="F25" s="15">
        <v>3208.48</v>
      </c>
      <c r="G25" s="15">
        <v>0</v>
      </c>
    </row>
    <row r="26" spans="1:7" x14ac:dyDescent="0.2">
      <c r="A26" s="14" t="s">
        <v>29</v>
      </c>
      <c r="B26" s="15">
        <v>0</v>
      </c>
      <c r="C26" s="15">
        <v>0</v>
      </c>
      <c r="D26" s="15">
        <v>0</v>
      </c>
      <c r="E26" s="15">
        <v>0</v>
      </c>
      <c r="F26" s="15">
        <v>0</v>
      </c>
      <c r="G26" s="15">
        <v>0</v>
      </c>
    </row>
    <row r="27" spans="1:7" x14ac:dyDescent="0.2">
      <c r="A27" s="14" t="s">
        <v>30</v>
      </c>
      <c r="B27" s="15">
        <v>125000</v>
      </c>
      <c r="C27" s="15">
        <v>35496.57</v>
      </c>
      <c r="D27" s="15">
        <v>160496.57</v>
      </c>
      <c r="E27" s="15">
        <v>72884.08</v>
      </c>
      <c r="F27" s="15">
        <v>72884.08</v>
      </c>
      <c r="G27" s="15">
        <v>87612.49</v>
      </c>
    </row>
    <row r="28" spans="1:7" x14ac:dyDescent="0.2">
      <c r="A28" s="13" t="s">
        <v>31</v>
      </c>
      <c r="B28" s="12">
        <f t="shared" ref="B28:G28" si="3">SUM(B29:B37)</f>
        <v>5369858.5199999996</v>
      </c>
      <c r="C28" s="12">
        <f t="shared" si="3"/>
        <v>626394.60000000009</v>
      </c>
      <c r="D28" s="12">
        <f t="shared" si="3"/>
        <v>5996253.1199999992</v>
      </c>
      <c r="E28" s="12">
        <f t="shared" si="3"/>
        <v>5490698.1500000004</v>
      </c>
      <c r="F28" s="12">
        <f t="shared" si="3"/>
        <v>5155848.74</v>
      </c>
      <c r="G28" s="12">
        <f t="shared" si="3"/>
        <v>505554.97000000015</v>
      </c>
    </row>
    <row r="29" spans="1:7" x14ac:dyDescent="0.2">
      <c r="A29" s="14" t="s">
        <v>32</v>
      </c>
      <c r="B29" s="15">
        <v>389040</v>
      </c>
      <c r="C29" s="15">
        <v>-14466</v>
      </c>
      <c r="D29" s="15">
        <v>374574</v>
      </c>
      <c r="E29" s="15">
        <v>289633.71000000002</v>
      </c>
      <c r="F29" s="15">
        <v>289633.71000000002</v>
      </c>
      <c r="G29" s="15">
        <v>84940.289999999979</v>
      </c>
    </row>
    <row r="30" spans="1:7" x14ac:dyDescent="0.2">
      <c r="A30" s="14" t="s">
        <v>33</v>
      </c>
      <c r="B30" s="15">
        <v>272864</v>
      </c>
      <c r="C30" s="15">
        <v>194247.08</v>
      </c>
      <c r="D30" s="15">
        <v>467111.07999999996</v>
      </c>
      <c r="E30" s="15">
        <v>405823.86</v>
      </c>
      <c r="F30" s="15">
        <v>405823.86</v>
      </c>
      <c r="G30" s="15">
        <v>61287.219999999972</v>
      </c>
    </row>
    <row r="31" spans="1:7" x14ac:dyDescent="0.2">
      <c r="A31" s="14" t="s">
        <v>34</v>
      </c>
      <c r="B31" s="15">
        <v>1764500</v>
      </c>
      <c r="C31" s="15">
        <v>-51904.639999999999</v>
      </c>
      <c r="D31" s="15">
        <v>1712595.36</v>
      </c>
      <c r="E31" s="15">
        <v>1645624.21</v>
      </c>
      <c r="F31" s="15">
        <v>1547689.18</v>
      </c>
      <c r="G31" s="15">
        <v>66971.15000000014</v>
      </c>
    </row>
    <row r="32" spans="1:7" x14ac:dyDescent="0.2">
      <c r="A32" s="14" t="s">
        <v>35</v>
      </c>
      <c r="B32" s="15">
        <v>335855.52</v>
      </c>
      <c r="C32" s="15">
        <v>-9564.43</v>
      </c>
      <c r="D32" s="15">
        <v>326291.09000000003</v>
      </c>
      <c r="E32" s="15">
        <v>291594.5</v>
      </c>
      <c r="F32" s="15">
        <v>291512.13</v>
      </c>
      <c r="G32" s="15">
        <v>34696.590000000026</v>
      </c>
    </row>
    <row r="33" spans="1:7" ht="14.45" customHeight="1" x14ac:dyDescent="0.2">
      <c r="A33" s="14" t="s">
        <v>36</v>
      </c>
      <c r="B33" s="15">
        <v>1729939</v>
      </c>
      <c r="C33" s="15">
        <v>128901.28</v>
      </c>
      <c r="D33" s="15">
        <v>1858840.28</v>
      </c>
      <c r="E33" s="15">
        <v>1830932.8</v>
      </c>
      <c r="F33" s="15">
        <v>1742178.79</v>
      </c>
      <c r="G33" s="15">
        <v>27907.479999999981</v>
      </c>
    </row>
    <row r="34" spans="1:7" ht="14.45" customHeight="1" x14ac:dyDescent="0.2">
      <c r="A34" s="14" t="s">
        <v>37</v>
      </c>
      <c r="B34" s="15">
        <v>0</v>
      </c>
      <c r="C34" s="15">
        <v>0</v>
      </c>
      <c r="D34" s="15">
        <v>0</v>
      </c>
      <c r="E34" s="15">
        <v>0</v>
      </c>
      <c r="F34" s="15">
        <v>0</v>
      </c>
      <c r="G34" s="15">
        <v>0</v>
      </c>
    </row>
    <row r="35" spans="1:7" ht="14.45" customHeight="1" x14ac:dyDescent="0.2">
      <c r="A35" s="14" t="s">
        <v>38</v>
      </c>
      <c r="B35" s="15">
        <v>115000</v>
      </c>
      <c r="C35" s="15">
        <v>-1629.36</v>
      </c>
      <c r="D35" s="15">
        <v>113370.64</v>
      </c>
      <c r="E35" s="15">
        <v>56219.61</v>
      </c>
      <c r="F35" s="15">
        <v>56219.61</v>
      </c>
      <c r="G35" s="15">
        <v>57151.03</v>
      </c>
    </row>
    <row r="36" spans="1:7" ht="14.45" customHeight="1" x14ac:dyDescent="0.2">
      <c r="A36" s="14" t="s">
        <v>39</v>
      </c>
      <c r="B36" s="15">
        <v>452400</v>
      </c>
      <c r="C36" s="15">
        <v>-5119.8599999999997</v>
      </c>
      <c r="D36" s="15">
        <v>447280.14</v>
      </c>
      <c r="E36" s="15">
        <v>427095.46</v>
      </c>
      <c r="F36" s="15">
        <v>427095.46</v>
      </c>
      <c r="G36" s="15">
        <v>20184.679999999993</v>
      </c>
    </row>
    <row r="37" spans="1:7" ht="14.45" customHeight="1" x14ac:dyDescent="0.2">
      <c r="A37" s="14" t="s">
        <v>40</v>
      </c>
      <c r="B37" s="15">
        <v>310260</v>
      </c>
      <c r="C37" s="15">
        <v>385930.53</v>
      </c>
      <c r="D37" s="15">
        <v>696190.53</v>
      </c>
      <c r="E37" s="15">
        <v>543774</v>
      </c>
      <c r="F37" s="15">
        <v>395696</v>
      </c>
      <c r="G37" s="15">
        <v>152416.53000000003</v>
      </c>
    </row>
    <row r="38" spans="1:7" x14ac:dyDescent="0.2">
      <c r="A38" s="13" t="s">
        <v>41</v>
      </c>
      <c r="B38" s="12">
        <f t="shared" ref="B38:G38" si="4">SUM(B39:B47)</f>
        <v>301000</v>
      </c>
      <c r="C38" s="12">
        <f t="shared" si="4"/>
        <v>-32138.63</v>
      </c>
      <c r="D38" s="12">
        <f t="shared" si="4"/>
        <v>268861.37</v>
      </c>
      <c r="E38" s="12">
        <f t="shared" si="4"/>
        <v>216176.53</v>
      </c>
      <c r="F38" s="12">
        <f t="shared" si="4"/>
        <v>201602.87</v>
      </c>
      <c r="G38" s="12">
        <f t="shared" si="4"/>
        <v>52684.84</v>
      </c>
    </row>
    <row r="39" spans="1:7" x14ac:dyDescent="0.2">
      <c r="A39" s="14" t="s">
        <v>42</v>
      </c>
      <c r="B39" s="15">
        <v>0</v>
      </c>
      <c r="C39" s="15">
        <v>0</v>
      </c>
      <c r="D39" s="15">
        <v>0</v>
      </c>
      <c r="E39" s="15">
        <v>0</v>
      </c>
      <c r="F39" s="15">
        <v>0</v>
      </c>
      <c r="G39" s="15">
        <v>0</v>
      </c>
    </row>
    <row r="40" spans="1:7" x14ac:dyDescent="0.2">
      <c r="A40" s="14" t="s">
        <v>43</v>
      </c>
      <c r="B40" s="15">
        <v>0</v>
      </c>
      <c r="C40" s="15">
        <v>0</v>
      </c>
      <c r="D40" s="15">
        <v>0</v>
      </c>
      <c r="E40" s="15">
        <v>0</v>
      </c>
      <c r="F40" s="15">
        <v>0</v>
      </c>
      <c r="G40" s="15">
        <v>0</v>
      </c>
    </row>
    <row r="41" spans="1:7" x14ac:dyDescent="0.2">
      <c r="A41" s="14" t="s">
        <v>44</v>
      </c>
      <c r="B41" s="15">
        <v>0</v>
      </c>
      <c r="C41" s="15">
        <v>0</v>
      </c>
      <c r="D41" s="15">
        <v>0</v>
      </c>
      <c r="E41" s="15">
        <v>0</v>
      </c>
      <c r="F41" s="15">
        <v>0</v>
      </c>
      <c r="G41" s="15">
        <v>0</v>
      </c>
    </row>
    <row r="42" spans="1:7" x14ac:dyDescent="0.2">
      <c r="A42" s="14" t="s">
        <v>45</v>
      </c>
      <c r="B42" s="15">
        <v>301000</v>
      </c>
      <c r="C42" s="15">
        <v>-32138.63</v>
      </c>
      <c r="D42" s="15">
        <v>268861.37</v>
      </c>
      <c r="E42" s="15">
        <v>216176.53</v>
      </c>
      <c r="F42" s="15">
        <v>201602.87</v>
      </c>
      <c r="G42" s="15">
        <v>52684.84</v>
      </c>
    </row>
    <row r="43" spans="1:7" x14ac:dyDescent="0.2">
      <c r="A43" s="14" t="s">
        <v>46</v>
      </c>
      <c r="B43" s="15">
        <v>0</v>
      </c>
      <c r="C43" s="15">
        <v>0</v>
      </c>
      <c r="D43" s="15">
        <v>0</v>
      </c>
      <c r="E43" s="15">
        <v>0</v>
      </c>
      <c r="F43" s="15">
        <v>0</v>
      </c>
      <c r="G43" s="15">
        <v>0</v>
      </c>
    </row>
    <row r="44" spans="1:7" x14ac:dyDescent="0.2">
      <c r="A44" s="14" t="s">
        <v>47</v>
      </c>
      <c r="B44" s="15">
        <v>0</v>
      </c>
      <c r="C44" s="15">
        <v>0</v>
      </c>
      <c r="D44" s="15">
        <v>0</v>
      </c>
      <c r="E44" s="15">
        <v>0</v>
      </c>
      <c r="F44" s="15">
        <v>0</v>
      </c>
      <c r="G44" s="15">
        <v>0</v>
      </c>
    </row>
    <row r="45" spans="1:7" x14ac:dyDescent="0.2">
      <c r="A45" s="14" t="s">
        <v>48</v>
      </c>
      <c r="B45" s="15">
        <v>0</v>
      </c>
      <c r="C45" s="15">
        <v>0</v>
      </c>
      <c r="D45" s="15">
        <v>0</v>
      </c>
      <c r="E45" s="15">
        <v>0</v>
      </c>
      <c r="F45" s="15">
        <v>0</v>
      </c>
      <c r="G45" s="15">
        <v>0</v>
      </c>
    </row>
    <row r="46" spans="1:7" x14ac:dyDescent="0.2">
      <c r="A46" s="14" t="s">
        <v>49</v>
      </c>
      <c r="B46" s="15">
        <v>0</v>
      </c>
      <c r="C46" s="15">
        <v>0</v>
      </c>
      <c r="D46" s="15">
        <v>0</v>
      </c>
      <c r="E46" s="15">
        <v>0</v>
      </c>
      <c r="F46" s="15">
        <v>0</v>
      </c>
      <c r="G46" s="15">
        <v>0</v>
      </c>
    </row>
    <row r="47" spans="1:7" x14ac:dyDescent="0.2">
      <c r="A47" s="14" t="s">
        <v>50</v>
      </c>
      <c r="B47" s="15">
        <v>0</v>
      </c>
      <c r="C47" s="15">
        <v>0</v>
      </c>
      <c r="D47" s="15">
        <v>0</v>
      </c>
      <c r="E47" s="15">
        <v>0</v>
      </c>
      <c r="F47" s="15">
        <v>0</v>
      </c>
      <c r="G47" s="15">
        <v>0</v>
      </c>
    </row>
    <row r="48" spans="1:7" x14ac:dyDescent="0.2">
      <c r="A48" s="13" t="s">
        <v>51</v>
      </c>
      <c r="B48" s="12">
        <f t="shared" ref="B48:G48" si="5">SUM(B49:B57)</f>
        <v>100000</v>
      </c>
      <c r="C48" s="12">
        <f t="shared" si="5"/>
        <v>78000</v>
      </c>
      <c r="D48" s="12">
        <f t="shared" si="5"/>
        <v>178000</v>
      </c>
      <c r="E48" s="12">
        <f t="shared" si="5"/>
        <v>0</v>
      </c>
      <c r="F48" s="12">
        <f t="shared" si="5"/>
        <v>0</v>
      </c>
      <c r="G48" s="12">
        <f t="shared" si="5"/>
        <v>178000</v>
      </c>
    </row>
    <row r="49" spans="1:7" x14ac:dyDescent="0.2">
      <c r="A49" s="14" t="s">
        <v>52</v>
      </c>
      <c r="B49" s="15">
        <v>100000</v>
      </c>
      <c r="C49" s="15">
        <v>0</v>
      </c>
      <c r="D49" s="15">
        <v>100000</v>
      </c>
      <c r="E49" s="15">
        <v>0</v>
      </c>
      <c r="F49" s="15">
        <v>0</v>
      </c>
      <c r="G49" s="15">
        <v>100000</v>
      </c>
    </row>
    <row r="50" spans="1:7" x14ac:dyDescent="0.2">
      <c r="A50" s="14" t="s">
        <v>53</v>
      </c>
      <c r="B50" s="15">
        <v>0</v>
      </c>
      <c r="C50" s="15">
        <v>13000</v>
      </c>
      <c r="D50" s="15">
        <v>13000</v>
      </c>
      <c r="E50" s="15">
        <v>0</v>
      </c>
      <c r="F50" s="15">
        <v>0</v>
      </c>
      <c r="G50" s="15">
        <v>13000</v>
      </c>
    </row>
    <row r="51" spans="1:7" x14ac:dyDescent="0.2">
      <c r="A51" s="14" t="s">
        <v>54</v>
      </c>
      <c r="B51" s="15">
        <v>0</v>
      </c>
      <c r="C51" s="15">
        <v>65000</v>
      </c>
      <c r="D51" s="15">
        <v>65000</v>
      </c>
      <c r="E51" s="15">
        <v>0</v>
      </c>
      <c r="F51" s="15">
        <v>0</v>
      </c>
      <c r="G51" s="15">
        <v>65000</v>
      </c>
    </row>
    <row r="52" spans="1:7" x14ac:dyDescent="0.2">
      <c r="A52" s="14" t="s">
        <v>55</v>
      </c>
      <c r="B52" s="15">
        <v>0</v>
      </c>
      <c r="C52" s="15">
        <v>0</v>
      </c>
      <c r="D52" s="15">
        <v>0</v>
      </c>
      <c r="E52" s="15">
        <v>0</v>
      </c>
      <c r="F52" s="15">
        <v>0</v>
      </c>
      <c r="G52" s="15">
        <v>0</v>
      </c>
    </row>
    <row r="53" spans="1:7" x14ac:dyDescent="0.2">
      <c r="A53" s="14" t="s">
        <v>56</v>
      </c>
      <c r="B53" s="15">
        <v>0</v>
      </c>
      <c r="C53" s="15">
        <v>0</v>
      </c>
      <c r="D53" s="15">
        <v>0</v>
      </c>
      <c r="E53" s="15">
        <v>0</v>
      </c>
      <c r="F53" s="15">
        <v>0</v>
      </c>
      <c r="G53" s="15">
        <v>0</v>
      </c>
    </row>
    <row r="54" spans="1:7" x14ac:dyDescent="0.2">
      <c r="A54" s="14" t="s">
        <v>57</v>
      </c>
      <c r="B54" s="15">
        <v>0</v>
      </c>
      <c r="C54" s="15">
        <v>0</v>
      </c>
      <c r="D54" s="15">
        <v>0</v>
      </c>
      <c r="E54" s="15">
        <v>0</v>
      </c>
      <c r="F54" s="15">
        <v>0</v>
      </c>
      <c r="G54" s="15">
        <v>0</v>
      </c>
    </row>
    <row r="55" spans="1:7" x14ac:dyDescent="0.2">
      <c r="A55" s="14" t="s">
        <v>58</v>
      </c>
      <c r="B55" s="15">
        <v>0</v>
      </c>
      <c r="C55" s="15">
        <v>0</v>
      </c>
      <c r="D55" s="15">
        <v>0</v>
      </c>
      <c r="E55" s="15">
        <v>0</v>
      </c>
      <c r="F55" s="15">
        <v>0</v>
      </c>
      <c r="G55" s="15">
        <v>0</v>
      </c>
    </row>
    <row r="56" spans="1:7" x14ac:dyDescent="0.2">
      <c r="A56" s="14" t="s">
        <v>59</v>
      </c>
      <c r="B56" s="15">
        <v>0</v>
      </c>
      <c r="C56" s="15">
        <v>0</v>
      </c>
      <c r="D56" s="15">
        <v>0</v>
      </c>
      <c r="E56" s="15">
        <v>0</v>
      </c>
      <c r="F56" s="15">
        <v>0</v>
      </c>
      <c r="G56" s="15">
        <v>0</v>
      </c>
    </row>
    <row r="57" spans="1:7" x14ac:dyDescent="0.2">
      <c r="A57" s="14" t="s">
        <v>60</v>
      </c>
      <c r="B57" s="15">
        <v>0</v>
      </c>
      <c r="C57" s="15">
        <v>0</v>
      </c>
      <c r="D57" s="15">
        <v>0</v>
      </c>
      <c r="E57" s="15">
        <v>0</v>
      </c>
      <c r="F57" s="15">
        <v>0</v>
      </c>
      <c r="G57" s="15">
        <v>0</v>
      </c>
    </row>
    <row r="58" spans="1:7" x14ac:dyDescent="0.2">
      <c r="A58" s="13" t="s">
        <v>61</v>
      </c>
      <c r="B58" s="12">
        <f t="shared" ref="B58:G58" si="6">SUM(B59:B61)</f>
        <v>0</v>
      </c>
      <c r="C58" s="12">
        <f t="shared" si="6"/>
        <v>94874.08</v>
      </c>
      <c r="D58" s="12">
        <f t="shared" si="6"/>
        <v>94874.08</v>
      </c>
      <c r="E58" s="12">
        <f t="shared" si="6"/>
        <v>94873.88</v>
      </c>
      <c r="F58" s="12">
        <f t="shared" si="6"/>
        <v>94873.88</v>
      </c>
      <c r="G58" s="12">
        <f t="shared" si="6"/>
        <v>0.19999999999708962</v>
      </c>
    </row>
    <row r="59" spans="1:7" x14ac:dyDescent="0.2">
      <c r="A59" s="14" t="s">
        <v>62</v>
      </c>
      <c r="B59" s="15">
        <v>0</v>
      </c>
      <c r="C59" s="15">
        <v>0</v>
      </c>
      <c r="D59" s="15">
        <v>0</v>
      </c>
      <c r="E59" s="15">
        <v>0</v>
      </c>
      <c r="F59" s="15">
        <v>0</v>
      </c>
      <c r="G59" s="15">
        <v>0</v>
      </c>
    </row>
    <row r="60" spans="1:7" x14ac:dyDescent="0.2">
      <c r="A60" s="14" t="s">
        <v>63</v>
      </c>
      <c r="B60" s="15">
        <v>0</v>
      </c>
      <c r="C60" s="15">
        <v>94874.08</v>
      </c>
      <c r="D60" s="15">
        <v>94874.08</v>
      </c>
      <c r="E60" s="15">
        <v>94873.88</v>
      </c>
      <c r="F60" s="15">
        <v>94873.88</v>
      </c>
      <c r="G60" s="15">
        <v>0.19999999999708962</v>
      </c>
    </row>
    <row r="61" spans="1:7" x14ac:dyDescent="0.2">
      <c r="A61" s="14" t="s">
        <v>64</v>
      </c>
      <c r="B61" s="15">
        <v>0</v>
      </c>
      <c r="C61" s="15">
        <v>0</v>
      </c>
      <c r="D61" s="15">
        <v>0</v>
      </c>
      <c r="E61" s="15">
        <v>0</v>
      </c>
      <c r="F61" s="15">
        <v>0</v>
      </c>
      <c r="G61" s="15">
        <v>0</v>
      </c>
    </row>
    <row r="62" spans="1:7" x14ac:dyDescent="0.2">
      <c r="A62" s="13" t="s">
        <v>65</v>
      </c>
      <c r="B62" s="12">
        <f t="shared" ref="B62:G62" si="7">SUM(B63:B67,B69:B70)</f>
        <v>0</v>
      </c>
      <c r="C62" s="12">
        <f t="shared" si="7"/>
        <v>0</v>
      </c>
      <c r="D62" s="12">
        <f t="shared" si="7"/>
        <v>0</v>
      </c>
      <c r="E62" s="12">
        <f t="shared" si="7"/>
        <v>0</v>
      </c>
      <c r="F62" s="12">
        <f t="shared" si="7"/>
        <v>0</v>
      </c>
      <c r="G62" s="12">
        <f t="shared" si="7"/>
        <v>0</v>
      </c>
    </row>
    <row r="63" spans="1:7" x14ac:dyDescent="0.2">
      <c r="A63" s="14" t="s">
        <v>66</v>
      </c>
      <c r="B63" s="16">
        <v>0</v>
      </c>
      <c r="C63" s="16">
        <v>0</v>
      </c>
      <c r="D63" s="16">
        <v>0</v>
      </c>
      <c r="E63" s="16">
        <v>0</v>
      </c>
      <c r="F63" s="16">
        <v>0</v>
      </c>
      <c r="G63" s="16">
        <f>D63-E63</f>
        <v>0</v>
      </c>
    </row>
    <row r="64" spans="1:7" x14ac:dyDescent="0.2">
      <c r="A64" s="14" t="s">
        <v>67</v>
      </c>
      <c r="B64" s="16">
        <v>0</v>
      </c>
      <c r="C64" s="16">
        <v>0</v>
      </c>
      <c r="D64" s="16">
        <v>0</v>
      </c>
      <c r="E64" s="16">
        <v>0</v>
      </c>
      <c r="F64" s="16">
        <v>0</v>
      </c>
      <c r="G64" s="16">
        <f t="shared" ref="G64:G70" si="8">D64-E64</f>
        <v>0</v>
      </c>
    </row>
    <row r="65" spans="1:7" x14ac:dyDescent="0.2">
      <c r="A65" s="14" t="s">
        <v>68</v>
      </c>
      <c r="B65" s="16">
        <v>0</v>
      </c>
      <c r="C65" s="16">
        <v>0</v>
      </c>
      <c r="D65" s="16">
        <v>0</v>
      </c>
      <c r="E65" s="16">
        <v>0</v>
      </c>
      <c r="F65" s="16">
        <v>0</v>
      </c>
      <c r="G65" s="16">
        <f t="shared" si="8"/>
        <v>0</v>
      </c>
    </row>
    <row r="66" spans="1:7" x14ac:dyDescent="0.2">
      <c r="A66" s="14" t="s">
        <v>69</v>
      </c>
      <c r="B66" s="16">
        <v>0</v>
      </c>
      <c r="C66" s="16">
        <v>0</v>
      </c>
      <c r="D66" s="16">
        <v>0</v>
      </c>
      <c r="E66" s="16">
        <v>0</v>
      </c>
      <c r="F66" s="16">
        <v>0</v>
      </c>
      <c r="G66" s="16">
        <f t="shared" si="8"/>
        <v>0</v>
      </c>
    </row>
    <row r="67" spans="1:7" x14ac:dyDescent="0.2">
      <c r="A67" s="14" t="s">
        <v>70</v>
      </c>
      <c r="B67" s="16">
        <v>0</v>
      </c>
      <c r="C67" s="16">
        <v>0</v>
      </c>
      <c r="D67" s="16">
        <v>0</v>
      </c>
      <c r="E67" s="16">
        <v>0</v>
      </c>
      <c r="F67" s="16">
        <v>0</v>
      </c>
      <c r="G67" s="16">
        <f t="shared" si="8"/>
        <v>0</v>
      </c>
    </row>
    <row r="68" spans="1:7" x14ac:dyDescent="0.2">
      <c r="A68" s="14" t="s">
        <v>71</v>
      </c>
      <c r="B68" s="16">
        <v>0</v>
      </c>
      <c r="C68" s="16">
        <v>0</v>
      </c>
      <c r="D68" s="16">
        <v>0</v>
      </c>
      <c r="E68" s="16">
        <v>0</v>
      </c>
      <c r="F68" s="16">
        <v>0</v>
      </c>
      <c r="G68" s="16">
        <f t="shared" si="8"/>
        <v>0</v>
      </c>
    </row>
    <row r="69" spans="1:7" x14ac:dyDescent="0.2">
      <c r="A69" s="14" t="s">
        <v>72</v>
      </c>
      <c r="B69" s="16">
        <v>0</v>
      </c>
      <c r="C69" s="16">
        <v>0</v>
      </c>
      <c r="D69" s="16">
        <v>0</v>
      </c>
      <c r="E69" s="16">
        <v>0</v>
      </c>
      <c r="F69" s="16">
        <v>0</v>
      </c>
      <c r="G69" s="16">
        <f t="shared" si="8"/>
        <v>0</v>
      </c>
    </row>
    <row r="70" spans="1:7" x14ac:dyDescent="0.2">
      <c r="A70" s="14" t="s">
        <v>73</v>
      </c>
      <c r="B70" s="16">
        <v>0</v>
      </c>
      <c r="C70" s="16">
        <v>0</v>
      </c>
      <c r="D70" s="16">
        <v>0</v>
      </c>
      <c r="E70" s="16">
        <v>0</v>
      </c>
      <c r="F70" s="16">
        <v>0</v>
      </c>
      <c r="G70" s="16">
        <f t="shared" si="8"/>
        <v>0</v>
      </c>
    </row>
    <row r="71" spans="1:7" x14ac:dyDescent="0.2">
      <c r="A71" s="13" t="s">
        <v>74</v>
      </c>
      <c r="B71" s="12">
        <f t="shared" ref="B71:G71" si="9">SUM(B72:B74)</f>
        <v>0</v>
      </c>
      <c r="C71" s="12">
        <f t="shared" si="9"/>
        <v>0</v>
      </c>
      <c r="D71" s="12">
        <f t="shared" si="9"/>
        <v>0</v>
      </c>
      <c r="E71" s="12">
        <f t="shared" si="9"/>
        <v>0</v>
      </c>
      <c r="F71" s="12">
        <f t="shared" si="9"/>
        <v>0</v>
      </c>
      <c r="G71" s="12">
        <f t="shared" si="9"/>
        <v>0</v>
      </c>
    </row>
    <row r="72" spans="1:7" x14ac:dyDescent="0.2">
      <c r="A72" s="14" t="s">
        <v>75</v>
      </c>
      <c r="B72" s="16">
        <v>0</v>
      </c>
      <c r="C72" s="16">
        <v>0</v>
      </c>
      <c r="D72" s="16">
        <v>0</v>
      </c>
      <c r="E72" s="16">
        <v>0</v>
      </c>
      <c r="F72" s="16">
        <v>0</v>
      </c>
      <c r="G72" s="16">
        <f>D72-E72</f>
        <v>0</v>
      </c>
    </row>
    <row r="73" spans="1:7" x14ac:dyDescent="0.2">
      <c r="A73" s="14" t="s">
        <v>76</v>
      </c>
      <c r="B73" s="16">
        <v>0</v>
      </c>
      <c r="C73" s="16">
        <v>0</v>
      </c>
      <c r="D73" s="16">
        <v>0</v>
      </c>
      <c r="E73" s="16">
        <v>0</v>
      </c>
      <c r="F73" s="16">
        <v>0</v>
      </c>
      <c r="G73" s="16">
        <f t="shared" ref="G73:G74" si="10">D73-E73</f>
        <v>0</v>
      </c>
    </row>
    <row r="74" spans="1:7" x14ac:dyDescent="0.2">
      <c r="A74" s="14" t="s">
        <v>77</v>
      </c>
      <c r="B74" s="16">
        <v>0</v>
      </c>
      <c r="C74" s="16">
        <v>0</v>
      </c>
      <c r="D74" s="16">
        <v>0</v>
      </c>
      <c r="E74" s="16">
        <v>0</v>
      </c>
      <c r="F74" s="16">
        <v>0</v>
      </c>
      <c r="G74" s="16">
        <f t="shared" si="10"/>
        <v>0</v>
      </c>
    </row>
    <row r="75" spans="1:7" x14ac:dyDescent="0.2">
      <c r="A75" s="13" t="s">
        <v>78</v>
      </c>
      <c r="B75" s="12">
        <f t="shared" ref="B75:G75" si="11">SUM(B76:B82)</f>
        <v>0</v>
      </c>
      <c r="C75" s="12">
        <f t="shared" si="11"/>
        <v>0</v>
      </c>
      <c r="D75" s="12">
        <f t="shared" si="11"/>
        <v>0</v>
      </c>
      <c r="E75" s="12">
        <f t="shared" si="11"/>
        <v>0</v>
      </c>
      <c r="F75" s="12">
        <f t="shared" si="11"/>
        <v>0</v>
      </c>
      <c r="G75" s="12">
        <f t="shared" si="11"/>
        <v>0</v>
      </c>
    </row>
    <row r="76" spans="1:7" x14ac:dyDescent="0.2">
      <c r="A76" s="14" t="s">
        <v>79</v>
      </c>
      <c r="B76" s="16">
        <v>0</v>
      </c>
      <c r="C76" s="16">
        <v>0</v>
      </c>
      <c r="D76" s="16">
        <v>0</v>
      </c>
      <c r="E76" s="16">
        <v>0</v>
      </c>
      <c r="F76" s="16">
        <v>0</v>
      </c>
      <c r="G76" s="16">
        <f>D76-E76</f>
        <v>0</v>
      </c>
    </row>
    <row r="77" spans="1:7" x14ac:dyDescent="0.2">
      <c r="A77" s="14" t="s">
        <v>80</v>
      </c>
      <c r="B77" s="16">
        <v>0</v>
      </c>
      <c r="C77" s="16">
        <v>0</v>
      </c>
      <c r="D77" s="16">
        <v>0</v>
      </c>
      <c r="E77" s="16">
        <v>0</v>
      </c>
      <c r="F77" s="16">
        <v>0</v>
      </c>
      <c r="G77" s="16">
        <f t="shared" ref="G77:G82" si="12">D77-E77</f>
        <v>0</v>
      </c>
    </row>
    <row r="78" spans="1:7" x14ac:dyDescent="0.2">
      <c r="A78" s="14" t="s">
        <v>81</v>
      </c>
      <c r="B78" s="16">
        <v>0</v>
      </c>
      <c r="C78" s="16">
        <v>0</v>
      </c>
      <c r="D78" s="16">
        <v>0</v>
      </c>
      <c r="E78" s="16">
        <v>0</v>
      </c>
      <c r="F78" s="16">
        <v>0</v>
      </c>
      <c r="G78" s="16">
        <f t="shared" si="12"/>
        <v>0</v>
      </c>
    </row>
    <row r="79" spans="1:7" x14ac:dyDescent="0.2">
      <c r="A79" s="14" t="s">
        <v>82</v>
      </c>
      <c r="B79" s="16">
        <v>0</v>
      </c>
      <c r="C79" s="16">
        <v>0</v>
      </c>
      <c r="D79" s="16">
        <v>0</v>
      </c>
      <c r="E79" s="16">
        <v>0</v>
      </c>
      <c r="F79" s="16">
        <v>0</v>
      </c>
      <c r="G79" s="16">
        <f t="shared" si="12"/>
        <v>0</v>
      </c>
    </row>
    <row r="80" spans="1:7" x14ac:dyDescent="0.2">
      <c r="A80" s="14" t="s">
        <v>83</v>
      </c>
      <c r="B80" s="16">
        <v>0</v>
      </c>
      <c r="C80" s="16">
        <v>0</v>
      </c>
      <c r="D80" s="16">
        <v>0</v>
      </c>
      <c r="E80" s="16">
        <v>0</v>
      </c>
      <c r="F80" s="16">
        <v>0</v>
      </c>
      <c r="G80" s="16">
        <f t="shared" si="12"/>
        <v>0</v>
      </c>
    </row>
    <row r="81" spans="1:7" x14ac:dyDescent="0.2">
      <c r="A81" s="14" t="s">
        <v>84</v>
      </c>
      <c r="B81" s="16">
        <v>0</v>
      </c>
      <c r="C81" s="16">
        <v>0</v>
      </c>
      <c r="D81" s="16">
        <v>0</v>
      </c>
      <c r="E81" s="16">
        <v>0</v>
      </c>
      <c r="F81" s="16">
        <v>0</v>
      </c>
      <c r="G81" s="16">
        <f t="shared" si="12"/>
        <v>0</v>
      </c>
    </row>
    <row r="82" spans="1:7" x14ac:dyDescent="0.2">
      <c r="A82" s="14" t="s">
        <v>85</v>
      </c>
      <c r="B82" s="16">
        <v>0</v>
      </c>
      <c r="C82" s="16">
        <v>0</v>
      </c>
      <c r="D82" s="16">
        <v>0</v>
      </c>
      <c r="E82" s="16">
        <v>0</v>
      </c>
      <c r="F82" s="16">
        <v>0</v>
      </c>
      <c r="G82" s="16">
        <f t="shared" si="12"/>
        <v>0</v>
      </c>
    </row>
    <row r="83" spans="1:7" x14ac:dyDescent="0.2">
      <c r="A83" s="17"/>
      <c r="B83" s="16"/>
      <c r="C83" s="16"/>
      <c r="D83" s="16"/>
      <c r="E83" s="16"/>
      <c r="F83" s="16"/>
      <c r="G83" s="16"/>
    </row>
    <row r="84" spans="1:7" x14ac:dyDescent="0.2">
      <c r="A84" s="18" t="s">
        <v>86</v>
      </c>
      <c r="B84" s="12">
        <f t="shared" ref="B84:G84" si="13">SUM(B85,B93,B103,B113,B123,B133,B137,B146,B150)</f>
        <v>0</v>
      </c>
      <c r="C84" s="12">
        <f t="shared" si="13"/>
        <v>21044554.400000002</v>
      </c>
      <c r="D84" s="12">
        <f t="shared" si="13"/>
        <v>19748984.390000001</v>
      </c>
      <c r="E84" s="12">
        <f t="shared" si="13"/>
        <v>17898332.160000004</v>
      </c>
      <c r="F84" s="12">
        <f t="shared" si="13"/>
        <v>17161498.210000001</v>
      </c>
      <c r="G84" s="12">
        <f t="shared" si="13"/>
        <v>3146222.24</v>
      </c>
    </row>
    <row r="85" spans="1:7" x14ac:dyDescent="0.2">
      <c r="A85" s="13" t="s">
        <v>13</v>
      </c>
      <c r="B85" s="12">
        <f t="shared" ref="B85:G85" si="14">SUM(B86:B92)</f>
        <v>0</v>
      </c>
      <c r="C85" s="12">
        <f t="shared" si="14"/>
        <v>19263560.400000002</v>
      </c>
      <c r="D85" s="12">
        <f t="shared" si="14"/>
        <v>19263560.400000002</v>
      </c>
      <c r="E85" s="12">
        <f t="shared" si="14"/>
        <v>16346827.650000002</v>
      </c>
      <c r="F85" s="12">
        <f t="shared" si="14"/>
        <v>15665804.34</v>
      </c>
      <c r="G85" s="12">
        <f t="shared" si="14"/>
        <v>2916732.7500000005</v>
      </c>
    </row>
    <row r="86" spans="1:7" x14ac:dyDescent="0.2">
      <c r="A86" s="14" t="s">
        <v>14</v>
      </c>
      <c r="B86" s="15">
        <v>0</v>
      </c>
      <c r="C86" s="15">
        <v>11978475.66</v>
      </c>
      <c r="D86" s="15">
        <v>11978475.66</v>
      </c>
      <c r="E86" s="15">
        <v>10379553.25</v>
      </c>
      <c r="F86" s="15">
        <v>10374859.939999999</v>
      </c>
      <c r="G86" s="15">
        <v>1598922.4100000001</v>
      </c>
    </row>
    <row r="87" spans="1:7" x14ac:dyDescent="0.2">
      <c r="A87" s="14" t="s">
        <v>15</v>
      </c>
      <c r="B87" s="15">
        <v>0</v>
      </c>
      <c r="C87" s="15">
        <v>0</v>
      </c>
      <c r="D87" s="15">
        <v>0</v>
      </c>
      <c r="E87" s="15">
        <v>0</v>
      </c>
      <c r="F87" s="15">
        <v>0</v>
      </c>
      <c r="G87" s="15">
        <v>0</v>
      </c>
    </row>
    <row r="88" spans="1:7" x14ac:dyDescent="0.2">
      <c r="A88" s="14" t="s">
        <v>16</v>
      </c>
      <c r="B88" s="15">
        <v>0</v>
      </c>
      <c r="C88" s="15">
        <v>2091472.9</v>
      </c>
      <c r="D88" s="15">
        <v>2091472.9</v>
      </c>
      <c r="E88" s="15">
        <v>1926368.43</v>
      </c>
      <c r="F88" s="15">
        <v>1925516.12</v>
      </c>
      <c r="G88" s="15">
        <v>165104.46999999997</v>
      </c>
    </row>
    <row r="89" spans="1:7" x14ac:dyDescent="0.2">
      <c r="A89" s="14" t="s">
        <v>17</v>
      </c>
      <c r="B89" s="15">
        <v>0</v>
      </c>
      <c r="C89" s="15">
        <v>3469496.94</v>
      </c>
      <c r="D89" s="15">
        <v>3469496.94</v>
      </c>
      <c r="E89" s="15">
        <v>2555228.0499999998</v>
      </c>
      <c r="F89" s="15">
        <v>1879750.36</v>
      </c>
      <c r="G89" s="15">
        <v>914268.89000000013</v>
      </c>
    </row>
    <row r="90" spans="1:7" x14ac:dyDescent="0.2">
      <c r="A90" s="14" t="s">
        <v>18</v>
      </c>
      <c r="B90" s="15">
        <v>0</v>
      </c>
      <c r="C90" s="15">
        <v>572831.30000000005</v>
      </c>
      <c r="D90" s="15">
        <v>572831.30000000005</v>
      </c>
      <c r="E90" s="15">
        <v>434426.55</v>
      </c>
      <c r="F90" s="15">
        <v>434426.55</v>
      </c>
      <c r="G90" s="15">
        <v>138404.75000000006</v>
      </c>
    </row>
    <row r="91" spans="1:7" x14ac:dyDescent="0.2">
      <c r="A91" s="14" t="s">
        <v>19</v>
      </c>
      <c r="B91" s="15">
        <v>0</v>
      </c>
      <c r="C91" s="15">
        <v>0</v>
      </c>
      <c r="D91" s="15">
        <v>0</v>
      </c>
      <c r="E91" s="15">
        <v>0</v>
      </c>
      <c r="F91" s="15">
        <v>0</v>
      </c>
      <c r="G91" s="15">
        <v>0</v>
      </c>
    </row>
    <row r="92" spans="1:7" x14ac:dyDescent="0.2">
      <c r="A92" s="14" t="s">
        <v>20</v>
      </c>
      <c r="B92" s="15">
        <v>0</v>
      </c>
      <c r="C92" s="15">
        <v>1151283.6000000001</v>
      </c>
      <c r="D92" s="15">
        <v>1151283.6000000001</v>
      </c>
      <c r="E92" s="15">
        <v>1051251.3700000001</v>
      </c>
      <c r="F92" s="15">
        <v>1051251.3700000001</v>
      </c>
      <c r="G92" s="15">
        <v>100032.22999999998</v>
      </c>
    </row>
    <row r="93" spans="1:7" x14ac:dyDescent="0.2">
      <c r="A93" s="13" t="s">
        <v>21</v>
      </c>
      <c r="B93" s="12">
        <f t="shared" ref="B93:G93" si="15">SUM(B94:B102)</f>
        <v>0</v>
      </c>
      <c r="C93" s="12">
        <f t="shared" si="15"/>
        <v>421423.99</v>
      </c>
      <c r="D93" s="12">
        <f t="shared" si="15"/>
        <v>421423.99</v>
      </c>
      <c r="E93" s="12">
        <f t="shared" si="15"/>
        <v>278243.96000000002</v>
      </c>
      <c r="F93" s="12">
        <f t="shared" si="15"/>
        <v>270339.08</v>
      </c>
      <c r="G93" s="12">
        <f t="shared" si="15"/>
        <v>143180.03</v>
      </c>
    </row>
    <row r="94" spans="1:7" x14ac:dyDescent="0.2">
      <c r="A94" s="14" t="s">
        <v>22</v>
      </c>
      <c r="B94" s="15">
        <v>0</v>
      </c>
      <c r="C94" s="15">
        <v>46151.86</v>
      </c>
      <c r="D94" s="15">
        <v>46151.86</v>
      </c>
      <c r="E94" s="15">
        <v>29984.45</v>
      </c>
      <c r="F94" s="15">
        <v>29984.45</v>
      </c>
      <c r="G94" s="15">
        <v>16167.41</v>
      </c>
    </row>
    <row r="95" spans="1:7" x14ac:dyDescent="0.2">
      <c r="A95" s="14" t="s">
        <v>23</v>
      </c>
      <c r="B95" s="15">
        <v>0</v>
      </c>
      <c r="C95" s="15">
        <v>39481</v>
      </c>
      <c r="D95" s="15">
        <v>39481</v>
      </c>
      <c r="E95" s="15">
        <v>38863.620000000003</v>
      </c>
      <c r="F95" s="15">
        <v>38863.620000000003</v>
      </c>
      <c r="G95" s="15">
        <v>617.37999999999738</v>
      </c>
    </row>
    <row r="96" spans="1:7" x14ac:dyDescent="0.2">
      <c r="A96" s="14" t="s">
        <v>24</v>
      </c>
      <c r="B96" s="15">
        <v>0</v>
      </c>
      <c r="C96" s="15">
        <v>15000</v>
      </c>
      <c r="D96" s="15">
        <v>15000</v>
      </c>
      <c r="E96" s="15">
        <v>0</v>
      </c>
      <c r="F96" s="15">
        <v>0</v>
      </c>
      <c r="G96" s="15">
        <v>15000</v>
      </c>
    </row>
    <row r="97" spans="1:7" x14ac:dyDescent="0.2">
      <c r="A97" s="14" t="s">
        <v>25</v>
      </c>
      <c r="B97" s="15">
        <v>0</v>
      </c>
      <c r="C97" s="15">
        <v>33000</v>
      </c>
      <c r="D97" s="15">
        <v>33000</v>
      </c>
      <c r="E97" s="15">
        <v>20212.400000000001</v>
      </c>
      <c r="F97" s="15">
        <v>18731.400000000001</v>
      </c>
      <c r="G97" s="15">
        <v>12787.599999999999</v>
      </c>
    </row>
    <row r="98" spans="1:7" x14ac:dyDescent="0.2">
      <c r="A98" s="19" t="s">
        <v>26</v>
      </c>
      <c r="B98" s="15">
        <v>0</v>
      </c>
      <c r="C98" s="15">
        <v>70000</v>
      </c>
      <c r="D98" s="15">
        <v>70000</v>
      </c>
      <c r="E98" s="15">
        <v>20719.63</v>
      </c>
      <c r="F98" s="15">
        <v>15130.75</v>
      </c>
      <c r="G98" s="15">
        <v>49280.369999999995</v>
      </c>
    </row>
    <row r="99" spans="1:7" x14ac:dyDescent="0.2">
      <c r="A99" s="14" t="s">
        <v>27</v>
      </c>
      <c r="B99" s="15">
        <v>0</v>
      </c>
      <c r="C99" s="15">
        <v>133041.13</v>
      </c>
      <c r="D99" s="15">
        <v>133041.13</v>
      </c>
      <c r="E99" s="15">
        <v>119300.59</v>
      </c>
      <c r="F99" s="15">
        <v>119300.59</v>
      </c>
      <c r="G99" s="15">
        <v>13740.540000000008</v>
      </c>
    </row>
    <row r="100" spans="1:7" x14ac:dyDescent="0.2">
      <c r="A100" s="14" t="s">
        <v>28</v>
      </c>
      <c r="B100" s="15">
        <v>0</v>
      </c>
      <c r="C100" s="15">
        <v>0</v>
      </c>
      <c r="D100" s="15">
        <v>0</v>
      </c>
      <c r="E100" s="15">
        <v>0</v>
      </c>
      <c r="F100" s="15">
        <v>0</v>
      </c>
      <c r="G100" s="15">
        <v>0</v>
      </c>
    </row>
    <row r="101" spans="1:7" x14ac:dyDescent="0.2">
      <c r="A101" s="14" t="s">
        <v>29</v>
      </c>
      <c r="B101" s="15">
        <v>0</v>
      </c>
      <c r="C101" s="15">
        <v>0</v>
      </c>
      <c r="D101" s="15">
        <v>0</v>
      </c>
      <c r="E101" s="15">
        <v>0</v>
      </c>
      <c r="F101" s="15">
        <v>0</v>
      </c>
      <c r="G101" s="15">
        <v>0</v>
      </c>
    </row>
    <row r="102" spans="1:7" x14ac:dyDescent="0.2">
      <c r="A102" s="14" t="s">
        <v>30</v>
      </c>
      <c r="B102" s="15">
        <v>0</v>
      </c>
      <c r="C102" s="15">
        <v>84750</v>
      </c>
      <c r="D102" s="15">
        <v>84750</v>
      </c>
      <c r="E102" s="15">
        <v>49163.27</v>
      </c>
      <c r="F102" s="15">
        <v>48328.27</v>
      </c>
      <c r="G102" s="15">
        <v>35586.730000000003</v>
      </c>
    </row>
    <row r="103" spans="1:7" x14ac:dyDescent="0.2">
      <c r="A103" s="13" t="s">
        <v>31</v>
      </c>
      <c r="B103" s="12">
        <f>SUM(B104:B112)</f>
        <v>0</v>
      </c>
      <c r="C103" s="12">
        <f>SUM(C104:C112)</f>
        <v>1295570.0100000002</v>
      </c>
      <c r="D103" s="12">
        <v>0</v>
      </c>
      <c r="E103" s="12">
        <f>SUM(E104:E112)</f>
        <v>1225441.44</v>
      </c>
      <c r="F103" s="12">
        <f>SUM(F104:F112)</f>
        <v>1177535.6800000002</v>
      </c>
      <c r="G103" s="12">
        <f>SUM(G104:G112)</f>
        <v>70128.569999999992</v>
      </c>
    </row>
    <row r="104" spans="1:7" x14ac:dyDescent="0.2">
      <c r="A104" s="14" t="s">
        <v>32</v>
      </c>
      <c r="B104" s="15">
        <v>0</v>
      </c>
      <c r="C104" s="15">
        <v>318313.26</v>
      </c>
      <c r="D104" s="15">
        <v>318313.26</v>
      </c>
      <c r="E104" s="15">
        <v>314108.7</v>
      </c>
      <c r="F104" s="15">
        <v>314108.7</v>
      </c>
      <c r="G104" s="15">
        <v>4204.5599999999977</v>
      </c>
    </row>
    <row r="105" spans="1:7" x14ac:dyDescent="0.2">
      <c r="A105" s="14" t="s">
        <v>33</v>
      </c>
      <c r="B105" s="15">
        <v>0</v>
      </c>
      <c r="C105" s="15">
        <v>0</v>
      </c>
      <c r="D105" s="15">
        <v>0</v>
      </c>
      <c r="E105" s="15">
        <v>0</v>
      </c>
      <c r="F105" s="15">
        <v>0</v>
      </c>
      <c r="G105" s="15">
        <v>0</v>
      </c>
    </row>
    <row r="106" spans="1:7" x14ac:dyDescent="0.2">
      <c r="A106" s="14" t="s">
        <v>34</v>
      </c>
      <c r="B106" s="15">
        <v>0</v>
      </c>
      <c r="C106" s="15">
        <v>207602.52</v>
      </c>
      <c r="D106" s="15">
        <v>207602.52</v>
      </c>
      <c r="E106" s="15">
        <v>171559.87</v>
      </c>
      <c r="F106" s="15">
        <v>143611.51999999999</v>
      </c>
      <c r="G106" s="15">
        <v>36042.649999999994</v>
      </c>
    </row>
    <row r="107" spans="1:7" x14ac:dyDescent="0.2">
      <c r="A107" s="14" t="s">
        <v>35</v>
      </c>
      <c r="B107" s="15">
        <v>0</v>
      </c>
      <c r="C107" s="15">
        <v>11385.31</v>
      </c>
      <c r="D107" s="15">
        <v>11385.31</v>
      </c>
      <c r="E107" s="15">
        <v>9590.2800000000007</v>
      </c>
      <c r="F107" s="15">
        <v>9590.2800000000007</v>
      </c>
      <c r="G107" s="15">
        <v>1795.0299999999988</v>
      </c>
    </row>
    <row r="108" spans="1:7" x14ac:dyDescent="0.2">
      <c r="A108" s="14" t="s">
        <v>36</v>
      </c>
      <c r="B108" s="15">
        <v>0</v>
      </c>
      <c r="C108" s="15">
        <v>52169.86</v>
      </c>
      <c r="D108" s="15">
        <v>52169.86</v>
      </c>
      <c r="E108" s="15">
        <v>49801.91</v>
      </c>
      <c r="F108" s="15">
        <v>49801.91</v>
      </c>
      <c r="G108" s="15">
        <v>2367.9499999999971</v>
      </c>
    </row>
    <row r="109" spans="1:7" x14ac:dyDescent="0.2">
      <c r="A109" s="14" t="s">
        <v>37</v>
      </c>
      <c r="B109" s="15">
        <v>0</v>
      </c>
      <c r="C109" s="15">
        <v>142720</v>
      </c>
      <c r="D109" s="15">
        <v>142720</v>
      </c>
      <c r="E109" s="15">
        <v>136192.67000000001</v>
      </c>
      <c r="F109" s="15">
        <v>116235.26</v>
      </c>
      <c r="G109" s="15">
        <v>6527.3299999999872</v>
      </c>
    </row>
    <row r="110" spans="1:7" x14ac:dyDescent="0.2">
      <c r="A110" s="14" t="s">
        <v>38</v>
      </c>
      <c r="B110" s="15">
        <v>0</v>
      </c>
      <c r="C110" s="15">
        <v>110640.3</v>
      </c>
      <c r="D110" s="15">
        <v>110640.3</v>
      </c>
      <c r="E110" s="15">
        <v>92354.96</v>
      </c>
      <c r="F110" s="15">
        <v>92354.96</v>
      </c>
      <c r="G110" s="15">
        <v>18285.339999999997</v>
      </c>
    </row>
    <row r="111" spans="1:7" x14ac:dyDescent="0.2">
      <c r="A111" s="14" t="s">
        <v>39</v>
      </c>
      <c r="B111" s="15">
        <v>0</v>
      </c>
      <c r="C111" s="15">
        <v>96011.05</v>
      </c>
      <c r="D111" s="15">
        <v>96011.05</v>
      </c>
      <c r="E111" s="15">
        <v>96011.05</v>
      </c>
      <c r="F111" s="15">
        <v>96011.05</v>
      </c>
      <c r="G111" s="15">
        <v>0</v>
      </c>
    </row>
    <row r="112" spans="1:7" x14ac:dyDescent="0.2">
      <c r="A112" s="14" t="s">
        <v>40</v>
      </c>
      <c r="B112" s="15">
        <v>0</v>
      </c>
      <c r="C112" s="15">
        <v>356727.71</v>
      </c>
      <c r="D112" s="15">
        <v>356727.71</v>
      </c>
      <c r="E112" s="15">
        <v>355822</v>
      </c>
      <c r="F112" s="15">
        <v>355822</v>
      </c>
      <c r="G112" s="15">
        <v>905.71000000002095</v>
      </c>
    </row>
    <row r="113" spans="1:7" x14ac:dyDescent="0.2">
      <c r="A113" s="13" t="s">
        <v>41</v>
      </c>
      <c r="B113" s="12">
        <f t="shared" ref="B113:G113" si="16">SUM(B114:B122)</f>
        <v>0</v>
      </c>
      <c r="C113" s="12">
        <f t="shared" si="16"/>
        <v>4000</v>
      </c>
      <c r="D113" s="12">
        <f t="shared" si="16"/>
        <v>4000</v>
      </c>
      <c r="E113" s="12">
        <f t="shared" si="16"/>
        <v>4000</v>
      </c>
      <c r="F113" s="12">
        <f t="shared" si="16"/>
        <v>4000</v>
      </c>
      <c r="G113" s="12">
        <f t="shared" si="16"/>
        <v>0</v>
      </c>
    </row>
    <row r="114" spans="1:7" x14ac:dyDescent="0.2">
      <c r="A114" s="14" t="s">
        <v>42</v>
      </c>
      <c r="B114" s="15">
        <v>0</v>
      </c>
      <c r="C114" s="15">
        <v>0</v>
      </c>
      <c r="D114" s="15">
        <v>0</v>
      </c>
      <c r="E114" s="15">
        <v>0</v>
      </c>
      <c r="F114" s="15">
        <v>0</v>
      </c>
      <c r="G114" s="15">
        <v>0</v>
      </c>
    </row>
    <row r="115" spans="1:7" x14ac:dyDescent="0.2">
      <c r="A115" s="14" t="s">
        <v>43</v>
      </c>
      <c r="B115" s="15">
        <v>0</v>
      </c>
      <c r="C115" s="15">
        <v>0</v>
      </c>
      <c r="D115" s="15">
        <v>0</v>
      </c>
      <c r="E115" s="15">
        <v>0</v>
      </c>
      <c r="F115" s="15">
        <v>0</v>
      </c>
      <c r="G115" s="15">
        <v>0</v>
      </c>
    </row>
    <row r="116" spans="1:7" x14ac:dyDescent="0.2">
      <c r="A116" s="14" t="s">
        <v>44</v>
      </c>
      <c r="B116" s="15">
        <v>0</v>
      </c>
      <c r="C116" s="15">
        <v>0</v>
      </c>
      <c r="D116" s="15">
        <v>0</v>
      </c>
      <c r="E116" s="15">
        <v>0</v>
      </c>
      <c r="F116" s="15">
        <v>0</v>
      </c>
      <c r="G116" s="15">
        <v>0</v>
      </c>
    </row>
    <row r="117" spans="1:7" x14ac:dyDescent="0.2">
      <c r="A117" s="14" t="s">
        <v>45</v>
      </c>
      <c r="B117" s="15">
        <v>0</v>
      </c>
      <c r="C117" s="15">
        <v>4000</v>
      </c>
      <c r="D117" s="15">
        <v>4000</v>
      </c>
      <c r="E117" s="15">
        <v>4000</v>
      </c>
      <c r="F117" s="15">
        <v>4000</v>
      </c>
      <c r="G117" s="15">
        <v>0</v>
      </c>
    </row>
    <row r="118" spans="1:7" x14ac:dyDescent="0.2">
      <c r="A118" s="14" t="s">
        <v>46</v>
      </c>
      <c r="B118" s="15">
        <v>0</v>
      </c>
      <c r="C118" s="15">
        <v>0</v>
      </c>
      <c r="D118" s="15">
        <v>0</v>
      </c>
      <c r="E118" s="15">
        <v>0</v>
      </c>
      <c r="F118" s="15">
        <v>0</v>
      </c>
      <c r="G118" s="15">
        <v>0</v>
      </c>
    </row>
    <row r="119" spans="1:7" x14ac:dyDescent="0.2">
      <c r="A119" s="14" t="s">
        <v>47</v>
      </c>
      <c r="B119" s="15">
        <v>0</v>
      </c>
      <c r="C119" s="15">
        <v>0</v>
      </c>
      <c r="D119" s="15">
        <v>0</v>
      </c>
      <c r="E119" s="15">
        <v>0</v>
      </c>
      <c r="F119" s="15">
        <v>0</v>
      </c>
      <c r="G119" s="15">
        <v>0</v>
      </c>
    </row>
    <row r="120" spans="1:7" x14ac:dyDescent="0.2">
      <c r="A120" s="14" t="s">
        <v>48</v>
      </c>
      <c r="B120" s="15">
        <v>0</v>
      </c>
      <c r="C120" s="15">
        <v>0</v>
      </c>
      <c r="D120" s="15">
        <v>0</v>
      </c>
      <c r="E120" s="15">
        <v>0</v>
      </c>
      <c r="F120" s="15">
        <v>0</v>
      </c>
      <c r="G120" s="15">
        <v>0</v>
      </c>
    </row>
    <row r="121" spans="1:7" x14ac:dyDescent="0.2">
      <c r="A121" s="14" t="s">
        <v>49</v>
      </c>
      <c r="B121" s="15">
        <v>0</v>
      </c>
      <c r="C121" s="15">
        <v>0</v>
      </c>
      <c r="D121" s="15">
        <v>0</v>
      </c>
      <c r="E121" s="15">
        <v>0</v>
      </c>
      <c r="F121" s="15">
        <v>0</v>
      </c>
      <c r="G121" s="15">
        <v>0</v>
      </c>
    </row>
    <row r="122" spans="1:7" x14ac:dyDescent="0.2">
      <c r="A122" s="14" t="s">
        <v>50</v>
      </c>
      <c r="B122" s="15">
        <v>0</v>
      </c>
      <c r="C122" s="15">
        <v>0</v>
      </c>
      <c r="D122" s="15">
        <v>0</v>
      </c>
      <c r="E122" s="15">
        <v>0</v>
      </c>
      <c r="F122" s="15">
        <v>0</v>
      </c>
      <c r="G122" s="15">
        <v>0</v>
      </c>
    </row>
    <row r="123" spans="1:7" x14ac:dyDescent="0.2">
      <c r="A123" s="13" t="s">
        <v>51</v>
      </c>
      <c r="B123" s="12">
        <f t="shared" ref="B123:G123" si="17">SUM(B124:B132)</f>
        <v>0</v>
      </c>
      <c r="C123" s="12">
        <f t="shared" si="17"/>
        <v>60000</v>
      </c>
      <c r="D123" s="12">
        <f t="shared" si="17"/>
        <v>60000</v>
      </c>
      <c r="E123" s="12">
        <f t="shared" si="17"/>
        <v>43819.11</v>
      </c>
      <c r="F123" s="12">
        <f t="shared" si="17"/>
        <v>43819.11</v>
      </c>
      <c r="G123" s="12">
        <f t="shared" si="17"/>
        <v>16180.89</v>
      </c>
    </row>
    <row r="124" spans="1:7" x14ac:dyDescent="0.2">
      <c r="A124" s="14" t="s">
        <v>52</v>
      </c>
      <c r="B124" s="15">
        <v>0</v>
      </c>
      <c r="C124" s="15">
        <v>60000</v>
      </c>
      <c r="D124" s="15">
        <v>60000</v>
      </c>
      <c r="E124" s="15">
        <v>43819.11</v>
      </c>
      <c r="F124" s="15">
        <v>43819.11</v>
      </c>
      <c r="G124" s="15">
        <v>16180.89</v>
      </c>
    </row>
    <row r="125" spans="1:7" x14ac:dyDescent="0.2">
      <c r="A125" s="14" t="s">
        <v>53</v>
      </c>
      <c r="B125" s="15">
        <v>0</v>
      </c>
      <c r="C125" s="15">
        <v>0</v>
      </c>
      <c r="D125" s="15">
        <v>0</v>
      </c>
      <c r="E125" s="15">
        <v>0</v>
      </c>
      <c r="F125" s="15">
        <v>0</v>
      </c>
      <c r="G125" s="15">
        <v>0</v>
      </c>
    </row>
    <row r="126" spans="1:7" x14ac:dyDescent="0.2">
      <c r="A126" s="14" t="s">
        <v>54</v>
      </c>
      <c r="B126" s="15">
        <v>0</v>
      </c>
      <c r="C126" s="15">
        <v>0</v>
      </c>
      <c r="D126" s="15">
        <v>0</v>
      </c>
      <c r="E126" s="15">
        <v>0</v>
      </c>
      <c r="F126" s="15">
        <v>0</v>
      </c>
      <c r="G126" s="15">
        <v>0</v>
      </c>
    </row>
    <row r="127" spans="1:7" x14ac:dyDescent="0.2">
      <c r="A127" s="14" t="s">
        <v>55</v>
      </c>
      <c r="B127" s="15">
        <v>0</v>
      </c>
      <c r="C127" s="15">
        <v>0</v>
      </c>
      <c r="D127" s="15">
        <v>0</v>
      </c>
      <c r="E127" s="15">
        <v>0</v>
      </c>
      <c r="F127" s="15">
        <v>0</v>
      </c>
      <c r="G127" s="15">
        <v>0</v>
      </c>
    </row>
    <row r="128" spans="1:7" x14ac:dyDescent="0.2">
      <c r="A128" s="14" t="s">
        <v>56</v>
      </c>
      <c r="B128" s="15">
        <v>0</v>
      </c>
      <c r="C128" s="15">
        <v>0</v>
      </c>
      <c r="D128" s="15">
        <v>0</v>
      </c>
      <c r="E128" s="15">
        <v>0</v>
      </c>
      <c r="F128" s="15">
        <v>0</v>
      </c>
      <c r="G128" s="15">
        <v>0</v>
      </c>
    </row>
    <row r="129" spans="1:7" x14ac:dyDescent="0.2">
      <c r="A129" s="14" t="s">
        <v>57</v>
      </c>
      <c r="B129" s="15">
        <v>0</v>
      </c>
      <c r="C129" s="15">
        <v>0</v>
      </c>
      <c r="D129" s="15">
        <v>0</v>
      </c>
      <c r="E129" s="15">
        <v>0</v>
      </c>
      <c r="F129" s="15">
        <v>0</v>
      </c>
      <c r="G129" s="15">
        <v>0</v>
      </c>
    </row>
    <row r="130" spans="1:7" x14ac:dyDescent="0.2">
      <c r="A130" s="14" t="s">
        <v>58</v>
      </c>
      <c r="B130" s="15">
        <v>0</v>
      </c>
      <c r="C130" s="15">
        <v>0</v>
      </c>
      <c r="D130" s="15">
        <v>0</v>
      </c>
      <c r="E130" s="15">
        <v>0</v>
      </c>
      <c r="F130" s="15">
        <v>0</v>
      </c>
      <c r="G130" s="15">
        <v>0</v>
      </c>
    </row>
    <row r="131" spans="1:7" x14ac:dyDescent="0.2">
      <c r="A131" s="14" t="s">
        <v>59</v>
      </c>
      <c r="B131" s="15">
        <v>0</v>
      </c>
      <c r="C131" s="15">
        <v>0</v>
      </c>
      <c r="D131" s="15">
        <v>0</v>
      </c>
      <c r="E131" s="15">
        <v>0</v>
      </c>
      <c r="F131" s="15">
        <v>0</v>
      </c>
      <c r="G131" s="15">
        <v>0</v>
      </c>
    </row>
    <row r="132" spans="1:7" x14ac:dyDescent="0.2">
      <c r="A132" s="14" t="s">
        <v>60</v>
      </c>
      <c r="B132" s="15">
        <v>0</v>
      </c>
      <c r="C132" s="15">
        <v>0</v>
      </c>
      <c r="D132" s="15">
        <v>0</v>
      </c>
      <c r="E132" s="15">
        <v>0</v>
      </c>
      <c r="F132" s="15">
        <v>0</v>
      </c>
      <c r="G132" s="15">
        <v>0</v>
      </c>
    </row>
    <row r="133" spans="1:7" x14ac:dyDescent="0.2">
      <c r="A133" s="13" t="s">
        <v>61</v>
      </c>
      <c r="B133" s="12">
        <f t="shared" ref="B133:G133" si="18">SUM(B134:B136)</f>
        <v>0</v>
      </c>
      <c r="C133" s="12">
        <f t="shared" si="18"/>
        <v>0</v>
      </c>
      <c r="D133" s="12">
        <f t="shared" si="18"/>
        <v>0</v>
      </c>
      <c r="E133" s="12">
        <f t="shared" si="18"/>
        <v>0</v>
      </c>
      <c r="F133" s="12">
        <f t="shared" si="18"/>
        <v>0</v>
      </c>
      <c r="G133" s="12">
        <f t="shared" si="18"/>
        <v>0</v>
      </c>
    </row>
    <row r="134" spans="1:7" x14ac:dyDescent="0.2">
      <c r="A134" s="14" t="s">
        <v>62</v>
      </c>
      <c r="B134" s="16">
        <v>0</v>
      </c>
      <c r="C134" s="16">
        <v>0</v>
      </c>
      <c r="D134" s="16">
        <v>0</v>
      </c>
      <c r="E134" s="16">
        <v>0</v>
      </c>
      <c r="F134" s="16">
        <v>0</v>
      </c>
      <c r="G134" s="16">
        <f>D134-E134</f>
        <v>0</v>
      </c>
    </row>
    <row r="135" spans="1:7" x14ac:dyDescent="0.2">
      <c r="A135" s="14" t="s">
        <v>63</v>
      </c>
      <c r="B135" s="16">
        <v>0</v>
      </c>
      <c r="C135" s="16">
        <v>0</v>
      </c>
      <c r="D135" s="16">
        <v>0</v>
      </c>
      <c r="E135" s="16">
        <v>0</v>
      </c>
      <c r="F135" s="16">
        <v>0</v>
      </c>
      <c r="G135" s="16">
        <f t="shared" ref="G135:G136" si="19">D135-E135</f>
        <v>0</v>
      </c>
    </row>
    <row r="136" spans="1:7" x14ac:dyDescent="0.2">
      <c r="A136" s="14" t="s">
        <v>64</v>
      </c>
      <c r="B136" s="16">
        <v>0</v>
      </c>
      <c r="C136" s="16">
        <v>0</v>
      </c>
      <c r="D136" s="16">
        <v>0</v>
      </c>
      <c r="E136" s="16">
        <v>0</v>
      </c>
      <c r="F136" s="16">
        <v>0</v>
      </c>
      <c r="G136" s="16">
        <f t="shared" si="19"/>
        <v>0</v>
      </c>
    </row>
    <row r="137" spans="1:7" x14ac:dyDescent="0.2">
      <c r="A137" s="13" t="s">
        <v>65</v>
      </c>
      <c r="B137" s="12">
        <f t="shared" ref="B137:G137" si="20">SUM(B138:B142,B144:B145)</f>
        <v>0</v>
      </c>
      <c r="C137" s="12">
        <f t="shared" si="20"/>
        <v>0</v>
      </c>
      <c r="D137" s="12">
        <f t="shared" si="20"/>
        <v>0</v>
      </c>
      <c r="E137" s="12">
        <f t="shared" si="20"/>
        <v>0</v>
      </c>
      <c r="F137" s="12">
        <f t="shared" si="20"/>
        <v>0</v>
      </c>
      <c r="G137" s="12">
        <f t="shared" si="20"/>
        <v>0</v>
      </c>
    </row>
    <row r="138" spans="1:7" x14ac:dyDescent="0.2">
      <c r="A138" s="14" t="s">
        <v>66</v>
      </c>
      <c r="B138" s="16">
        <v>0</v>
      </c>
      <c r="C138" s="16">
        <v>0</v>
      </c>
      <c r="D138" s="16">
        <v>0</v>
      </c>
      <c r="E138" s="16">
        <v>0</v>
      </c>
      <c r="F138" s="16">
        <v>0</v>
      </c>
      <c r="G138" s="16">
        <f>D138-E138</f>
        <v>0</v>
      </c>
    </row>
    <row r="139" spans="1:7" x14ac:dyDescent="0.2">
      <c r="A139" s="14" t="s">
        <v>67</v>
      </c>
      <c r="B139" s="16">
        <v>0</v>
      </c>
      <c r="C139" s="16">
        <v>0</v>
      </c>
      <c r="D139" s="16">
        <v>0</v>
      </c>
      <c r="E139" s="16">
        <v>0</v>
      </c>
      <c r="F139" s="16">
        <v>0</v>
      </c>
      <c r="G139" s="16">
        <f t="shared" ref="G139:G145" si="21">D139-E139</f>
        <v>0</v>
      </c>
    </row>
    <row r="140" spans="1:7" x14ac:dyDescent="0.2">
      <c r="A140" s="14" t="s">
        <v>68</v>
      </c>
      <c r="B140" s="16">
        <v>0</v>
      </c>
      <c r="C140" s="16">
        <v>0</v>
      </c>
      <c r="D140" s="16">
        <v>0</v>
      </c>
      <c r="E140" s="16">
        <v>0</v>
      </c>
      <c r="F140" s="16">
        <v>0</v>
      </c>
      <c r="G140" s="16">
        <f t="shared" si="21"/>
        <v>0</v>
      </c>
    </row>
    <row r="141" spans="1:7" x14ac:dyDescent="0.2">
      <c r="A141" s="14" t="s">
        <v>69</v>
      </c>
      <c r="B141" s="16">
        <v>0</v>
      </c>
      <c r="C141" s="16">
        <v>0</v>
      </c>
      <c r="D141" s="16">
        <v>0</v>
      </c>
      <c r="E141" s="16">
        <v>0</v>
      </c>
      <c r="F141" s="16">
        <v>0</v>
      </c>
      <c r="G141" s="16">
        <f t="shared" si="21"/>
        <v>0</v>
      </c>
    </row>
    <row r="142" spans="1:7" x14ac:dyDescent="0.2">
      <c r="A142" s="14" t="s">
        <v>70</v>
      </c>
      <c r="B142" s="16">
        <v>0</v>
      </c>
      <c r="C142" s="16">
        <v>0</v>
      </c>
      <c r="D142" s="16">
        <v>0</v>
      </c>
      <c r="E142" s="16">
        <v>0</v>
      </c>
      <c r="F142" s="16">
        <v>0</v>
      </c>
      <c r="G142" s="16">
        <f t="shared" si="21"/>
        <v>0</v>
      </c>
    </row>
    <row r="143" spans="1:7" x14ac:dyDescent="0.2">
      <c r="A143" s="14" t="s">
        <v>71</v>
      </c>
      <c r="B143" s="16">
        <v>0</v>
      </c>
      <c r="C143" s="16">
        <v>0</v>
      </c>
      <c r="D143" s="16">
        <v>0</v>
      </c>
      <c r="E143" s="16">
        <v>0</v>
      </c>
      <c r="F143" s="16">
        <v>0</v>
      </c>
      <c r="G143" s="16">
        <f t="shared" si="21"/>
        <v>0</v>
      </c>
    </row>
    <row r="144" spans="1:7" x14ac:dyDescent="0.2">
      <c r="A144" s="14" t="s">
        <v>72</v>
      </c>
      <c r="B144" s="16">
        <v>0</v>
      </c>
      <c r="C144" s="16">
        <v>0</v>
      </c>
      <c r="D144" s="16">
        <v>0</v>
      </c>
      <c r="E144" s="16">
        <v>0</v>
      </c>
      <c r="F144" s="16">
        <v>0</v>
      </c>
      <c r="G144" s="16">
        <f t="shared" si="21"/>
        <v>0</v>
      </c>
    </row>
    <row r="145" spans="1:7" x14ac:dyDescent="0.2">
      <c r="A145" s="14" t="s">
        <v>73</v>
      </c>
      <c r="B145" s="16">
        <v>0</v>
      </c>
      <c r="C145" s="16">
        <v>0</v>
      </c>
      <c r="D145" s="16">
        <v>0</v>
      </c>
      <c r="E145" s="16">
        <v>0</v>
      </c>
      <c r="F145" s="16">
        <v>0</v>
      </c>
      <c r="G145" s="16">
        <f t="shared" si="21"/>
        <v>0</v>
      </c>
    </row>
    <row r="146" spans="1:7" x14ac:dyDescent="0.2">
      <c r="A146" s="13" t="s">
        <v>74</v>
      </c>
      <c r="B146" s="12">
        <f t="shared" ref="B146:G146" si="22">SUM(B147:B149)</f>
        <v>0</v>
      </c>
      <c r="C146" s="12">
        <f t="shared" si="22"/>
        <v>0</v>
      </c>
      <c r="D146" s="12">
        <f t="shared" si="22"/>
        <v>0</v>
      </c>
      <c r="E146" s="12">
        <f t="shared" si="22"/>
        <v>0</v>
      </c>
      <c r="F146" s="12">
        <f t="shared" si="22"/>
        <v>0</v>
      </c>
      <c r="G146" s="12">
        <f t="shared" si="22"/>
        <v>0</v>
      </c>
    </row>
    <row r="147" spans="1:7" x14ac:dyDescent="0.2">
      <c r="A147" s="14" t="s">
        <v>75</v>
      </c>
      <c r="B147" s="16">
        <v>0</v>
      </c>
      <c r="C147" s="16">
        <v>0</v>
      </c>
      <c r="D147" s="16">
        <v>0</v>
      </c>
      <c r="E147" s="16">
        <v>0</v>
      </c>
      <c r="F147" s="16">
        <v>0</v>
      </c>
      <c r="G147" s="16">
        <f>D147-E147</f>
        <v>0</v>
      </c>
    </row>
    <row r="148" spans="1:7" x14ac:dyDescent="0.2">
      <c r="A148" s="14" t="s">
        <v>76</v>
      </c>
      <c r="B148" s="16">
        <v>0</v>
      </c>
      <c r="C148" s="16">
        <v>0</v>
      </c>
      <c r="D148" s="16">
        <v>0</v>
      </c>
      <c r="E148" s="16">
        <v>0</v>
      </c>
      <c r="F148" s="16">
        <v>0</v>
      </c>
      <c r="G148" s="16">
        <f t="shared" ref="G148:G149" si="23">D148-E148</f>
        <v>0</v>
      </c>
    </row>
    <row r="149" spans="1:7" x14ac:dyDescent="0.2">
      <c r="A149" s="14" t="s">
        <v>77</v>
      </c>
      <c r="B149" s="16">
        <v>0</v>
      </c>
      <c r="C149" s="16">
        <v>0</v>
      </c>
      <c r="D149" s="16">
        <v>0</v>
      </c>
      <c r="E149" s="16">
        <v>0</v>
      </c>
      <c r="F149" s="16">
        <v>0</v>
      </c>
      <c r="G149" s="16">
        <f t="shared" si="23"/>
        <v>0</v>
      </c>
    </row>
    <row r="150" spans="1:7" x14ac:dyDescent="0.2">
      <c r="A150" s="13" t="s">
        <v>78</v>
      </c>
      <c r="B150" s="12">
        <f t="shared" ref="B150:G150" si="24">SUM(B151:B157)</f>
        <v>0</v>
      </c>
      <c r="C150" s="12">
        <f t="shared" si="24"/>
        <v>0</v>
      </c>
      <c r="D150" s="12">
        <f t="shared" si="24"/>
        <v>0</v>
      </c>
      <c r="E150" s="12">
        <f t="shared" si="24"/>
        <v>0</v>
      </c>
      <c r="F150" s="12">
        <f t="shared" si="24"/>
        <v>0</v>
      </c>
      <c r="G150" s="12">
        <f t="shared" si="24"/>
        <v>0</v>
      </c>
    </row>
    <row r="151" spans="1:7" x14ac:dyDescent="0.2">
      <c r="A151" s="14" t="s">
        <v>79</v>
      </c>
      <c r="B151" s="16">
        <v>0</v>
      </c>
      <c r="C151" s="16">
        <v>0</v>
      </c>
      <c r="D151" s="16">
        <v>0</v>
      </c>
      <c r="E151" s="16">
        <v>0</v>
      </c>
      <c r="F151" s="16">
        <v>0</v>
      </c>
      <c r="G151" s="16">
        <f>D151-E151</f>
        <v>0</v>
      </c>
    </row>
    <row r="152" spans="1:7" x14ac:dyDescent="0.2">
      <c r="A152" s="14" t="s">
        <v>80</v>
      </c>
      <c r="B152" s="16">
        <v>0</v>
      </c>
      <c r="C152" s="16">
        <v>0</v>
      </c>
      <c r="D152" s="16">
        <v>0</v>
      </c>
      <c r="E152" s="16">
        <v>0</v>
      </c>
      <c r="F152" s="16">
        <v>0</v>
      </c>
      <c r="G152" s="16">
        <f t="shared" ref="G152:G157" si="25">D152-E152</f>
        <v>0</v>
      </c>
    </row>
    <row r="153" spans="1:7" x14ac:dyDescent="0.2">
      <c r="A153" s="14" t="s">
        <v>81</v>
      </c>
      <c r="B153" s="16">
        <v>0</v>
      </c>
      <c r="C153" s="16">
        <v>0</v>
      </c>
      <c r="D153" s="16">
        <v>0</v>
      </c>
      <c r="E153" s="16">
        <v>0</v>
      </c>
      <c r="F153" s="16">
        <v>0</v>
      </c>
      <c r="G153" s="16">
        <f t="shared" si="25"/>
        <v>0</v>
      </c>
    </row>
    <row r="154" spans="1:7" x14ac:dyDescent="0.2">
      <c r="A154" s="19" t="s">
        <v>82</v>
      </c>
      <c r="B154" s="16">
        <v>0</v>
      </c>
      <c r="C154" s="16">
        <v>0</v>
      </c>
      <c r="D154" s="16">
        <v>0</v>
      </c>
      <c r="E154" s="16">
        <v>0</v>
      </c>
      <c r="F154" s="16">
        <v>0</v>
      </c>
      <c r="G154" s="16">
        <f t="shared" si="25"/>
        <v>0</v>
      </c>
    </row>
    <row r="155" spans="1:7" x14ac:dyDescent="0.2">
      <c r="A155" s="14" t="s">
        <v>83</v>
      </c>
      <c r="B155" s="16">
        <v>0</v>
      </c>
      <c r="C155" s="16">
        <v>0</v>
      </c>
      <c r="D155" s="16">
        <v>0</v>
      </c>
      <c r="E155" s="16">
        <v>0</v>
      </c>
      <c r="F155" s="16">
        <v>0</v>
      </c>
      <c r="G155" s="16">
        <f t="shared" si="25"/>
        <v>0</v>
      </c>
    </row>
    <row r="156" spans="1:7" x14ac:dyDescent="0.2">
      <c r="A156" s="14" t="s">
        <v>84</v>
      </c>
      <c r="B156" s="16">
        <v>0</v>
      </c>
      <c r="C156" s="16">
        <v>0</v>
      </c>
      <c r="D156" s="16">
        <v>0</v>
      </c>
      <c r="E156" s="16">
        <v>0</v>
      </c>
      <c r="F156" s="16">
        <v>0</v>
      </c>
      <c r="G156" s="16">
        <f t="shared" si="25"/>
        <v>0</v>
      </c>
    </row>
    <row r="157" spans="1:7" x14ac:dyDescent="0.2">
      <c r="A157" s="14" t="s">
        <v>85</v>
      </c>
      <c r="B157" s="16">
        <v>0</v>
      </c>
      <c r="C157" s="16">
        <v>0</v>
      </c>
      <c r="D157" s="16">
        <v>0</v>
      </c>
      <c r="E157" s="16">
        <v>0</v>
      </c>
      <c r="F157" s="16">
        <v>0</v>
      </c>
      <c r="G157" s="16">
        <f t="shared" si="25"/>
        <v>0</v>
      </c>
    </row>
    <row r="158" spans="1:7" x14ac:dyDescent="0.2">
      <c r="A158" s="20"/>
      <c r="B158" s="21"/>
      <c r="C158" s="21"/>
      <c r="D158" s="21"/>
      <c r="E158" s="21"/>
      <c r="F158" s="21"/>
      <c r="G158" s="21"/>
    </row>
    <row r="159" spans="1:7" x14ac:dyDescent="0.2">
      <c r="A159" s="22" t="s">
        <v>87</v>
      </c>
      <c r="B159" s="23">
        <f t="shared" ref="B159:G159" si="26">B9+B84</f>
        <v>24149627.52</v>
      </c>
      <c r="C159" s="23">
        <f t="shared" si="26"/>
        <v>23515903.950000003</v>
      </c>
      <c r="D159" s="23">
        <f t="shared" si="26"/>
        <v>46369961.460000008</v>
      </c>
      <c r="E159" s="23">
        <f t="shared" si="26"/>
        <v>42817899.310000002</v>
      </c>
      <c r="F159" s="23">
        <f t="shared" si="26"/>
        <v>41679381.780000001</v>
      </c>
      <c r="G159" s="23">
        <f t="shared" si="26"/>
        <v>4847632.160000002</v>
      </c>
    </row>
    <row r="160" spans="1:7" x14ac:dyDescent="0.2">
      <c r="A160" s="24"/>
      <c r="B160" s="25"/>
      <c r="C160" s="25"/>
      <c r="D160" s="25"/>
      <c r="E160" s="25"/>
      <c r="F160" s="25"/>
      <c r="G160" s="25"/>
    </row>
    <row r="162" spans="1:6" x14ac:dyDescent="0.2">
      <c r="A162" s="4" t="s">
        <v>88</v>
      </c>
    </row>
    <row r="171" spans="1:6" x14ac:dyDescent="0.2">
      <c r="A171" s="26" t="s">
        <v>89</v>
      </c>
      <c r="E171" s="27" t="s">
        <v>90</v>
      </c>
      <c r="F171" s="27"/>
    </row>
    <row r="172" spans="1:6" x14ac:dyDescent="0.2">
      <c r="A172" s="26" t="s">
        <v>91</v>
      </c>
      <c r="E172" s="27" t="s">
        <v>92</v>
      </c>
      <c r="F172" s="27"/>
    </row>
  </sheetData>
  <protectedRanges>
    <protectedRange sqref="B84:G84 B9:G9" name="Rango1_2"/>
  </protectedRanges>
  <mergeCells count="6">
    <mergeCell ref="A1:G1"/>
    <mergeCell ref="A7:A8"/>
    <mergeCell ref="B7:F7"/>
    <mergeCell ref="G7:G8"/>
    <mergeCell ref="E171:F171"/>
    <mergeCell ref="E172:F172"/>
  </mergeCells>
  <pageMargins left="0.42" right="0.3" top="0.74803149606299213" bottom="0.74803149606299213" header="0.31496062992125984" footer="0.31496062992125984"/>
  <pageSetup paperSize="119" scale="47" fitToHeight="2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Formato 6a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clara vanesa</dc:creator>
  <cp:lastModifiedBy>clara vanesa</cp:lastModifiedBy>
  <dcterms:created xsi:type="dcterms:W3CDTF">2024-01-23T17:56:25Z</dcterms:created>
  <dcterms:modified xsi:type="dcterms:W3CDTF">2024-01-23T17:56:36Z</dcterms:modified>
</cp:coreProperties>
</file>