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ASEG\DIGITAL\"/>
    </mc:Choice>
  </mc:AlternateContent>
  <xr:revisionPtr revIDLastSave="0" documentId="8_{47523557-B7F7-4690-AF84-B8F737C776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F" sheetId="5" r:id="rId1"/>
  </sheets>
  <definedNames>
    <definedName name="_xlnm._FilterDatabase" localSheetId="0" hidden="1">ESF!$A$2:$F$49</definedName>
    <definedName name="_xlnm.Print_Area" localSheetId="0">ESF!$A$1:$F$65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5" l="1"/>
  <c r="E42" i="5"/>
  <c r="F35" i="5"/>
  <c r="E35" i="5"/>
  <c r="F30" i="5"/>
  <c r="E30" i="5"/>
  <c r="F24" i="5"/>
  <c r="E24" i="5"/>
  <c r="F14" i="5"/>
  <c r="E14" i="5"/>
  <c r="C26" i="5"/>
  <c r="B26" i="5"/>
  <c r="C13" i="5"/>
  <c r="B13" i="5"/>
  <c r="B28" i="5" l="1"/>
  <c r="F26" i="5"/>
  <c r="E46" i="5"/>
  <c r="F46" i="5"/>
  <c r="E26" i="5"/>
  <c r="C28" i="5"/>
  <c r="F48" i="5" l="1"/>
  <c r="E48" i="5"/>
</calcChain>
</file>

<file path=xl/sharedStrings.xml><?xml version="1.0" encoding="utf-8"?>
<sst xmlns="http://schemas.openxmlformats.org/spreadsheetml/2006/main" count="66" uniqueCount="65">
  <si>
    <t>ACTIVO</t>
  </si>
  <si>
    <t>PASIVO</t>
  </si>
  <si>
    <t>Aportaciones</t>
  </si>
  <si>
    <t>Revalúos</t>
  </si>
  <si>
    <t>Reservas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</si>
  <si>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</si>
  <si>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</si>
  <si>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</si>
  <si>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</si>
  <si>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</si>
  <si>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</si>
  <si>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</si>
  <si>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</si>
  <si>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</si>
  <si>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</si>
  <si>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</si>
  <si>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</si>
  <si>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</si>
  <si>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</si>
  <si>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</si>
  <si>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</si>
  <si>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</si>
  <si>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</si>
  <si>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</si>
  <si>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</si>
  <si>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</si>
  <si>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</si>
  <si>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</si>
  <si>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</si>
  <si>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</si>
  <si>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</si>
  <si>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</si>
  <si>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</si>
  <si>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</si>
  <si>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</si>
  <si>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</si>
  <si>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</si>
  <si>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</si>
  <si>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</si>
  <si>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</si>
  <si>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</si>
  <si>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</si>
  <si>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</si>
  <si>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</si>
  <si>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</si>
  <si>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</si>
  <si>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</si>
  <si>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</si>
  <si>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Total Hacienda Pública/Patrimonio</t>
  </si>
  <si>
    <t>Total del Pasivo y Hacienda Pública/Patrimonio</t>
  </si>
  <si>
    <t>Total del Pasivo</t>
  </si>
  <si>
    <t>Concepto</t>
  </si>
  <si>
    <t>Total de Activos Circulantes</t>
  </si>
  <si>
    <t>Total de Pasivos Circulantes</t>
  </si>
  <si>
    <t>Fondos y Bienes de Terceros en Garantía y/o Administración a Largo Plazo</t>
  </si>
  <si>
    <t>Total de Pasivos No Circulantes</t>
  </si>
  <si>
    <t>Total de Activos No Circulantes</t>
  </si>
  <si>
    <t>Total del Activo</t>
  </si>
  <si>
    <t>Exceso o Insuficiencia en la Actualización de la Hacienda Pública/Patrimonio</t>
  </si>
  <si>
    <t>Bajo protesta de decir verdad declaramos que los Estados Financieros y sus notas, son razonablemente correctos y son responsabilidad del emisor.</t>
  </si>
  <si>
    <t>INSTITUTO TECNOLOGICO SUPERIOR DE GUANAJUATO
Estado de Situación Financiera
Al 31 de Marzo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</si>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</sst>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7" formatCode="_-&quot;$&quot;* #,##0.00_-;\-&quot;$&quot;* #,##0.00_-;_-&quot;$&quot;* &quot;-&quot;??_-;_-@_-"/>
    <numFmt numFmtId="168" formatCode="_-* #,##0.00_-;\-* #,##0.00_-;_-* &quot;-&quot;??_-;_-@_-"/>
  </numFmts>
  <fonts count="11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6">
    <xf numFmtId="0" fontId="0" fillId="0" borderId="0"/>
    <xf numFmtId="164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4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8" applyFont="1" applyAlignment="1" applyProtection="1">
      <alignment horizontal="left" vertical="top" indent="1"/>
      <protection locked="0"/>
    </xf>
    <xf numFmtId="0" fontId="7" fillId="2" borderId="3" xfId="8" applyFont="1" applyFill="1" applyBorder="1" applyAlignment="1" applyProtection="1">
      <alignment horizontal="center" vertical="center" wrapText="1"/>
      <protection locked="0"/>
    </xf>
    <xf numFmtId="0" fontId="7" fillId="2" borderId="1" xfId="8" applyFont="1" applyFill="1" applyBorder="1" applyAlignment="1" applyProtection="1">
      <alignment horizontal="center" vertical="center" wrapText="1"/>
      <protection locked="0"/>
    </xf>
    <xf numFmtId="0" fontId="7" fillId="2" borderId="2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7" fillId="2" borderId="4" xfId="8" applyFont="1" applyFill="1" applyBorder="1" applyAlignment="1" applyProtection="1">
      <alignment horizontal="center" vertical="center" wrapText="1"/>
      <protection locked="0"/>
    </xf>
    <xf numFmtId="0" fontId="7" fillId="0" borderId="4" xfId="8" applyFont="1" applyFill="1" applyBorder="1" applyAlignment="1" applyProtection="1">
      <alignment horizontal="left" vertical="top" wrapText="1" indent="1"/>
      <protection locked="0"/>
    </xf>
    <xf numFmtId="0" fontId="3" fillId="0" borderId="4" xfId="16" applyNumberFormat="1" applyFont="1" applyFill="1" applyBorder="1" applyAlignment="1" applyProtection="1">
      <alignment horizontal="center" vertical="top" wrapText="1"/>
      <protection locked="0"/>
    </xf>
    <xf numFmtId="0" fontId="7" fillId="0" borderId="0" xfId="8" applyFont="1" applyAlignment="1" applyProtection="1">
      <alignment vertical="top"/>
      <protection locked="0"/>
    </xf>
    <xf numFmtId="0" fontId="7" fillId="0" borderId="4" xfId="8" applyFont="1" applyFill="1" applyBorder="1" applyAlignment="1" applyProtection="1">
      <alignment horizontal="left" vertical="top" wrapText="1" indent="2"/>
      <protection locked="0"/>
    </xf>
    <xf numFmtId="0" fontId="3" fillId="0" borderId="4" xfId="8" applyFont="1" applyFill="1" applyBorder="1" applyAlignment="1" applyProtection="1">
      <alignment horizontal="left" vertical="top" wrapText="1" indent="3"/>
      <protection locked="0"/>
    </xf>
    <xf numFmtId="3" fontId="3" fillId="0" borderId="4" xfId="16" applyNumberFormat="1" applyFont="1" applyFill="1" applyBorder="1" applyAlignment="1" applyProtection="1">
      <alignment horizontal="right" vertical="top" wrapText="1"/>
      <protection locked="0"/>
    </xf>
    <xf numFmtId="3" fontId="3" fillId="0" borderId="4" xfId="8" applyNumberFormat="1" applyFont="1" applyFill="1" applyBorder="1" applyAlignment="1" applyProtection="1">
      <alignment horizontal="right" vertical="top"/>
      <protection locked="0"/>
    </xf>
    <xf numFmtId="0" fontId="3" fillId="0" borderId="4" xfId="8" applyFont="1" applyFill="1" applyBorder="1" applyAlignment="1" applyProtection="1">
      <alignment horizontal="left" vertical="top" wrapText="1"/>
      <protection locked="0"/>
    </xf>
    <xf numFmtId="3" fontId="3" fillId="0" borderId="4" xfId="16" applyNumberFormat="1" applyFont="1" applyFill="1" applyBorder="1" applyAlignment="1" applyProtection="1">
      <alignment horizontal="center" vertical="top" wrapText="1"/>
      <protection locked="0"/>
    </xf>
    <xf numFmtId="3" fontId="7" fillId="0" borderId="4" xfId="16" applyNumberFormat="1" applyFont="1" applyFill="1" applyBorder="1" applyAlignment="1" applyProtection="1">
      <alignment horizontal="right" vertical="top" wrapText="1"/>
      <protection locked="0"/>
    </xf>
    <xf numFmtId="3" fontId="3" fillId="0" borderId="4" xfId="16" applyNumberFormat="1" applyFont="1" applyFill="1" applyBorder="1" applyAlignment="1" applyProtection="1">
      <alignment horizontal="center" vertical="top"/>
      <protection locked="0"/>
    </xf>
    <xf numFmtId="3" fontId="3" fillId="0" borderId="4" xfId="8" applyNumberFormat="1" applyFont="1" applyFill="1" applyBorder="1" applyAlignment="1" applyProtection="1">
      <alignment horizontal="center" vertical="top"/>
      <protection locked="0"/>
    </xf>
    <xf numFmtId="0" fontId="7" fillId="0" borderId="4" xfId="8" applyFont="1" applyFill="1" applyBorder="1" applyAlignment="1" applyProtection="1">
      <alignment horizontal="left" vertical="top" wrapText="1"/>
      <protection locked="0"/>
    </xf>
    <xf numFmtId="3" fontId="7" fillId="0" borderId="4" xfId="16" applyNumberFormat="1" applyFont="1" applyFill="1" applyBorder="1" applyAlignment="1" applyProtection="1">
      <alignment horizontal="right" vertical="top"/>
      <protection locked="0"/>
    </xf>
    <xf numFmtId="3" fontId="7" fillId="0" borderId="4" xfId="8" applyNumberFormat="1" applyFont="1" applyFill="1" applyBorder="1" applyAlignment="1" applyProtection="1">
      <alignment horizontal="right" vertical="top"/>
      <protection locked="0"/>
    </xf>
    <xf numFmtId="0" fontId="8" fillId="0" borderId="4" xfId="8" applyFont="1" applyFill="1" applyBorder="1" applyAlignment="1" applyProtection="1">
      <alignment horizontal="left" vertical="top" wrapText="1" indent="2"/>
      <protection locked="0"/>
    </xf>
    <xf numFmtId="0" fontId="3" fillId="0" borderId="4" xfId="8" applyFont="1" applyBorder="1" applyAlignment="1" applyProtection="1">
      <alignment vertical="top" wrapText="1"/>
      <protection locked="0"/>
    </xf>
    <xf numFmtId="0" fontId="3" fillId="0" borderId="4" xfId="8" applyNumberFormat="1" applyFont="1" applyBorder="1" applyAlignment="1" applyProtection="1">
      <alignment horizontal="center" vertical="top" wrapText="1"/>
      <protection locked="0"/>
    </xf>
    <xf numFmtId="0" fontId="3" fillId="0" borderId="4" xfId="8" applyNumberFormat="1" applyFont="1" applyBorder="1" applyAlignment="1" applyProtection="1">
      <alignment horizontal="center" vertical="top"/>
      <protection locked="0"/>
    </xf>
    <xf numFmtId="0" fontId="3" fillId="0" borderId="4" xfId="8" applyFont="1" applyFill="1" applyBorder="1" applyAlignment="1" applyProtection="1">
      <alignment vertical="top" wrapText="1"/>
      <protection locked="0"/>
    </xf>
    <xf numFmtId="0" fontId="3" fillId="0" borderId="4" xfId="8" applyNumberFormat="1" applyFont="1" applyFill="1" applyBorder="1" applyAlignment="1" applyProtection="1">
      <alignment horizontal="center" vertical="top" wrapText="1"/>
      <protection locked="0"/>
    </xf>
    <xf numFmtId="4" fontId="3" fillId="0" borderId="4" xfId="8" applyNumberFormat="1" applyFont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 wrapText="1"/>
      <protection locked="0"/>
    </xf>
    <xf numFmtId="4" fontId="3" fillId="0" borderId="0" xfId="8" applyNumberFormat="1" applyFont="1" applyAlignment="1" applyProtection="1">
      <alignment vertical="top"/>
      <protection locked="0"/>
    </xf>
    <xf numFmtId="0" fontId="9" fillId="3" borderId="0" xfId="36" applyFont="1" applyFill="1" applyAlignment="1">
      <alignment horizontal="center" vertical="center"/>
    </xf>
    <xf numFmtId="0" fontId="10" fillId="0" borderId="0" xfId="0" applyFont="1"/>
    <xf numFmtId="0" fontId="9" fillId="3" borderId="0" xfId="36" applyFont="1" applyFill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4" fillId="0" borderId="0" xfId="8" applyFont="1" applyAlignment="1" applyProtection="1">
      <alignment horizontal="left" vertical="top" indent="1"/>
      <protection locked="0"/>
    </xf>
  </cellXfs>
  <cellStyles count="146">
    <cellStyle name="Euro" xfId="1" xr:uid="{00000000-0005-0000-0000-000000000000}"/>
    <cellStyle name="Millares 2" xfId="2" xr:uid="{00000000-0005-0000-0000-000001000000}"/>
    <cellStyle name="Millares 2 10" xfId="91" xr:uid="{8BBE0DFC-97B9-44E5-81C8-3F8014A94D18}"/>
    <cellStyle name="Millares 2 11" xfId="100" xr:uid="{753EB86E-8434-4B2F-BF8D-C9654B54FA27}"/>
    <cellStyle name="Millares 2 12" xfId="109" xr:uid="{27FE7024-4C65-4174-8C11-2B9980B6FE7F}"/>
    <cellStyle name="Millares 2 13" xfId="118" xr:uid="{BD4C481B-2878-4CA0-AF1E-D68806B023FE}"/>
    <cellStyle name="Millares 2 14" xfId="127" xr:uid="{3FDFDD4A-D5BB-43BD-9657-573AF1697454}"/>
    <cellStyle name="Millares 2 15" xfId="27" xr:uid="{B1E9DBF6-2577-427A-8ABD-E9548C728564}"/>
    <cellStyle name="Millares 2 16" xfId="136" xr:uid="{B82DDD37-5A0B-47E1-8F8A-063C53E8A363}"/>
    <cellStyle name="Millares 2 17" xfId="17" xr:uid="{96E7F4F0-B965-4A7F-AB38-2B53EF921457}"/>
    <cellStyle name="Millares 2 2" xfId="3" xr:uid="{00000000-0005-0000-0000-000002000000}"/>
    <cellStyle name="Millares 2 2 10" xfId="110" xr:uid="{325144D9-3795-4763-A004-B69F044DF134}"/>
    <cellStyle name="Millares 2 2 11" xfId="119" xr:uid="{DDFBF1E6-71EB-4399-920F-8F79900DDB53}"/>
    <cellStyle name="Millares 2 2 12" xfId="128" xr:uid="{A51D0AED-C2F5-4CDB-90F2-14FA76CD610C}"/>
    <cellStyle name="Millares 2 2 13" xfId="28" xr:uid="{36B42E9B-ACD7-4FA6-AA01-31532E4A82FD}"/>
    <cellStyle name="Millares 2 2 14" xfId="137" xr:uid="{FEACDA8D-0991-416B-8461-8DEC1950E3CE}"/>
    <cellStyle name="Millares 2 2 15" xfId="18" xr:uid="{ED9E3901-8F85-479A-AC27-B63BB5867A20}"/>
    <cellStyle name="Millares 2 2 2" xfId="38" xr:uid="{89B676EB-197C-47A5-9645-541DE172CB51}"/>
    <cellStyle name="Millares 2 2 3" xfId="47" xr:uid="{C73E7041-9B9A-4BC8-A17C-8C0B439C8075}"/>
    <cellStyle name="Millares 2 2 4" xfId="56" xr:uid="{F6096CFE-8203-44F7-AE35-B3DC727A9AA4}"/>
    <cellStyle name="Millares 2 2 5" xfId="65" xr:uid="{7178CBA3-DFFE-4748-B2E7-69EFB8903D3C}"/>
    <cellStyle name="Millares 2 2 6" xfId="74" xr:uid="{24037DE4-8E61-42CA-A55A-83AB4FA143E8}"/>
    <cellStyle name="Millares 2 2 7" xfId="83" xr:uid="{331BBD85-AAC6-4690-9EFF-C6A37687FF28}"/>
    <cellStyle name="Millares 2 2 8" xfId="92" xr:uid="{6B429AF0-A326-4DF8-9F7B-6CE823AA526E}"/>
    <cellStyle name="Millares 2 2 9" xfId="101" xr:uid="{11E6D39E-3176-4C1D-A6A4-07DD4145550A}"/>
    <cellStyle name="Millares 2 3" xfId="4" xr:uid="{00000000-0005-0000-0000-000003000000}"/>
    <cellStyle name="Millares 2 3 10" xfId="111" xr:uid="{088358A4-DAB0-43E9-8B1D-C62CFB58A840}"/>
    <cellStyle name="Millares 2 3 11" xfId="120" xr:uid="{3EB432EF-3323-4348-BAB9-26E9796980A7}"/>
    <cellStyle name="Millares 2 3 12" xfId="129" xr:uid="{E8218BF2-045E-4682-91BC-25EDB1A9D1A2}"/>
    <cellStyle name="Millares 2 3 13" xfId="29" xr:uid="{8CD1B623-980C-4A7D-BD17-CE4B4DCA6450}"/>
    <cellStyle name="Millares 2 3 14" xfId="138" xr:uid="{7C073788-4042-411A-B25E-C76EC83FC4AF}"/>
    <cellStyle name="Millares 2 3 15" xfId="19" xr:uid="{175E1992-3FCC-4859-A8A6-C06CE8157424}"/>
    <cellStyle name="Millares 2 3 2" xfId="39" xr:uid="{6394E3C9-846D-47A6-9F24-09CFE31A8883}"/>
    <cellStyle name="Millares 2 3 3" xfId="48" xr:uid="{CC348B89-146F-4604-96A7-209403D0B907}"/>
    <cellStyle name="Millares 2 3 4" xfId="57" xr:uid="{2EE6FB01-0D7D-4964-A795-CDDEA2466DDD}"/>
    <cellStyle name="Millares 2 3 5" xfId="66" xr:uid="{3D8213F0-BE1E-4910-85A3-F1AB2005B651}"/>
    <cellStyle name="Millares 2 3 6" xfId="75" xr:uid="{2045C724-F4C6-4E6C-AD5C-DA2CBA040389}"/>
    <cellStyle name="Millares 2 3 7" xfId="84" xr:uid="{512C725F-56DF-48DA-8983-6B39AABEB9A4}"/>
    <cellStyle name="Millares 2 3 8" xfId="93" xr:uid="{6B69DF3B-93C1-462E-BD8F-F1F2264A3BA2}"/>
    <cellStyle name="Millares 2 3 9" xfId="102" xr:uid="{DEFA615C-F881-4E75-85C4-6A70A725EC8A}"/>
    <cellStyle name="Millares 2 4" xfId="16" xr:uid="{00000000-0005-0000-0000-000004000000}"/>
    <cellStyle name="Millares 2 4 2" xfId="37" xr:uid="{3AA0F4DD-DB64-4778-94B9-C54D96D333AB}"/>
    <cellStyle name="Millares 2 4 3" xfId="145" xr:uid="{E8C12888-E6A3-41AE-8442-3E36D37B1F55}"/>
    <cellStyle name="Millares 2 4 4" xfId="26" xr:uid="{EEE78207-ADC4-46D0-8B66-C94DDC6A7DEF}"/>
    <cellStyle name="Millares 2 5" xfId="46" xr:uid="{0E3FB992-5E49-41B4-85B9-1C0C191B1504}"/>
    <cellStyle name="Millares 2 6" xfId="55" xr:uid="{3CB790FE-1D7B-4F44-A565-ADBEF007C24C}"/>
    <cellStyle name="Millares 2 7" xfId="64" xr:uid="{0BA925A4-B5A1-47BC-8C2A-27095939FBA9}"/>
    <cellStyle name="Millares 2 8" xfId="73" xr:uid="{5679A6AA-0FAB-4B02-A7C1-A43873D7573B}"/>
    <cellStyle name="Millares 2 9" xfId="82" xr:uid="{A2BB9F98-CD4A-47AE-BBCA-2012C8EC051F}"/>
    <cellStyle name="Millares 3" xfId="5" xr:uid="{00000000-0005-0000-0000-000005000000}"/>
    <cellStyle name="Millares 3 10" xfId="112" xr:uid="{FE8F29E1-5C5F-46C2-9348-934B5897EB99}"/>
    <cellStyle name="Millares 3 11" xfId="121" xr:uid="{6981184C-5B6A-4865-910F-FFC61095F89D}"/>
    <cellStyle name="Millares 3 12" xfId="130" xr:uid="{3D275C77-484E-4D67-BA30-289115F27D3C}"/>
    <cellStyle name="Millares 3 13" xfId="30" xr:uid="{AB4C38AC-B98F-4E4A-A70E-AD614963D68F}"/>
    <cellStyle name="Millares 3 14" xfId="139" xr:uid="{9A8E566F-DCB3-413E-83D1-D7396A4DAA10}"/>
    <cellStyle name="Millares 3 15" xfId="20" xr:uid="{83193686-F8AF-431E-8139-CC6BCEDE2589}"/>
    <cellStyle name="Millares 3 2" xfId="40" xr:uid="{53491D92-8986-4B98-BE9F-046370E12AAF}"/>
    <cellStyle name="Millares 3 3" xfId="49" xr:uid="{32087A3D-EDCB-4F95-B55B-75DFB633AC3E}"/>
    <cellStyle name="Millares 3 4" xfId="58" xr:uid="{CBCA33ED-E227-4AA2-B0E9-1D190BA206FF}"/>
    <cellStyle name="Millares 3 5" xfId="67" xr:uid="{A84FFCBB-1EA9-42FB-B7D4-3B95CD6DA0DF}"/>
    <cellStyle name="Millares 3 6" xfId="76" xr:uid="{4F384057-258D-4B4D-909A-39CFE3139F0C}"/>
    <cellStyle name="Millares 3 7" xfId="85" xr:uid="{320C4D45-E7DF-4297-BB94-AB1756122648}"/>
    <cellStyle name="Millares 3 8" xfId="94" xr:uid="{510E9553-AA8A-4BB8-B542-74AA0ED6F833}"/>
    <cellStyle name="Millares 3 9" xfId="103" xr:uid="{E0800A52-F025-4BE1-9934-69A83E563E07}"/>
    <cellStyle name="Moneda 2" xfId="6" xr:uid="{00000000-0005-0000-0000-000006000000}"/>
    <cellStyle name="Moneda 2 10" xfId="113" xr:uid="{80CBB6EB-6D89-4559-A754-D5F92016FB11}"/>
    <cellStyle name="Moneda 2 11" xfId="122" xr:uid="{57D2D785-643D-4315-A7FF-A512385EFBC8}"/>
    <cellStyle name="Moneda 2 12" xfId="131" xr:uid="{F88BCE0C-8F86-47DF-977B-750512E1CC23}"/>
    <cellStyle name="Moneda 2 13" xfId="31" xr:uid="{2F8C436A-B2B5-41ED-A450-C537086C7C83}"/>
    <cellStyle name="Moneda 2 14" xfId="140" xr:uid="{FB0FD53A-E391-4A8E-93FD-B6B8C5339B09}"/>
    <cellStyle name="Moneda 2 15" xfId="21" xr:uid="{599D66DC-F247-42AE-BC35-D06B49468C6D}"/>
    <cellStyle name="Moneda 2 2" xfId="41" xr:uid="{B2929568-8447-46EE-A9C0-102955FA377F}"/>
    <cellStyle name="Moneda 2 3" xfId="50" xr:uid="{BC030ACB-EB44-4431-B852-2EE65F3A5658}"/>
    <cellStyle name="Moneda 2 4" xfId="59" xr:uid="{D43B30CA-3890-41A7-A3C7-AC2171CCE256}"/>
    <cellStyle name="Moneda 2 5" xfId="68" xr:uid="{ED984931-0127-454C-9D7F-DA57688FD4DF}"/>
    <cellStyle name="Moneda 2 6" xfId="77" xr:uid="{048E1234-C6EF-4F61-8CB3-9703B8974F4E}"/>
    <cellStyle name="Moneda 2 7" xfId="86" xr:uid="{A3EA0102-1264-46F8-9C89-C71BF4E1A77C}"/>
    <cellStyle name="Moneda 2 8" xfId="95" xr:uid="{3F8617A9-D619-4BC5-8B1D-8FBF4939779E}"/>
    <cellStyle name="Moneda 2 9" xfId="104" xr:uid="{459A171D-DC84-4BF5-893C-46ADA7B2E27A}"/>
    <cellStyle name="Normal" xfId="0" builtinId="0"/>
    <cellStyle name="Normal 2" xfId="7" xr:uid="{00000000-0005-0000-0000-000008000000}"/>
    <cellStyle name="Normal 2 10" xfId="105" xr:uid="{DA8369D7-5DC7-4DCE-AA41-63C0F73B547E}"/>
    <cellStyle name="Normal 2 11" xfId="114" xr:uid="{783F908D-2205-438F-A0D3-6D83D2B401AE}"/>
    <cellStyle name="Normal 2 12" xfId="123" xr:uid="{F1812AE6-183A-4944-BBFB-C2F04C160903}"/>
    <cellStyle name="Normal 2 13" xfId="132" xr:uid="{3D2E721D-6C0E-4263-B2DE-80BC3607CE58}"/>
    <cellStyle name="Normal 2 14" xfId="32" xr:uid="{6BC69705-5DD3-43F2-A5F7-3EF12800C5A7}"/>
    <cellStyle name="Normal 2 15" xfId="141" xr:uid="{77FBB56D-1DBB-4A84-82A7-715B809B8335}"/>
    <cellStyle name="Normal 2 16" xfId="22" xr:uid="{AA6ED9B5-023D-4FDB-B9EF-B7D183B4D35B}"/>
    <cellStyle name="Normal 2 2" xfId="8" xr:uid="{00000000-0005-0000-0000-000009000000}"/>
    <cellStyle name="Normal 2 3" xfId="42" xr:uid="{55F16982-005B-4619-B216-20A41482481A}"/>
    <cellStyle name="Normal 2 4" xfId="51" xr:uid="{E811A31B-3BB0-46D5-BC91-9E99B2B38A44}"/>
    <cellStyle name="Normal 2 5" xfId="60" xr:uid="{2104C8FC-F7B8-44CA-A9FA-0CC5A40916E9}"/>
    <cellStyle name="Normal 2 6" xfId="69" xr:uid="{59B005FB-C319-45BC-8C16-3CD3A1E62DE7}"/>
    <cellStyle name="Normal 2 7" xfId="78" xr:uid="{EE067632-3040-45D1-8208-A120ED1E25C7}"/>
    <cellStyle name="Normal 2 8" xfId="87" xr:uid="{F0A9EA84-A6AC-49C6-8A99-D513CFEBEAEC}"/>
    <cellStyle name="Normal 2 9" xfId="96" xr:uid="{884BE018-671C-49C8-AF86-F3BCE42D6617}"/>
    <cellStyle name="Normal 3" xfId="9" xr:uid="{00000000-0005-0000-0000-00000A000000}"/>
    <cellStyle name="Normal 3 10" xfId="115" xr:uid="{DB58D5D1-51A8-482F-A04E-96CD24AB9A54}"/>
    <cellStyle name="Normal 3 11" xfId="124" xr:uid="{629A5E47-D096-4108-9392-F4581CB1CAB3}"/>
    <cellStyle name="Normal 3 12" xfId="133" xr:uid="{5D681029-E484-46F8-B197-18828B44AD67}"/>
    <cellStyle name="Normal 3 13" xfId="33" xr:uid="{95D25412-0013-4C0C-990E-82515E137008}"/>
    <cellStyle name="Normal 3 14" xfId="142" xr:uid="{5C50B936-7644-407E-9A4B-86D7E0645C46}"/>
    <cellStyle name="Normal 3 15" xfId="23" xr:uid="{82F4BE1C-1A3F-40FF-9EF3-B832FB48851F}"/>
    <cellStyle name="Normal 3 2" xfId="43" xr:uid="{1F74FCC4-9172-4380-A3A5-81F7C06C7CAE}"/>
    <cellStyle name="Normal 3 3" xfId="52" xr:uid="{67C98539-2FF8-4AEB-992A-5B6D5C1992E7}"/>
    <cellStyle name="Normal 3 4" xfId="61" xr:uid="{6C65C408-CA68-458C-ABFC-22F53BEA8636}"/>
    <cellStyle name="Normal 3 5" xfId="70" xr:uid="{65618C51-63A3-4DA5-BA48-08C5EAC3D6D6}"/>
    <cellStyle name="Normal 3 6" xfId="79" xr:uid="{6A926F6F-A04C-4BC6-91F5-7DD7A168DD84}"/>
    <cellStyle name="Normal 3 7" xfId="88" xr:uid="{EC3ACFFA-33C2-4BB2-BBE2-19554E0BD719}"/>
    <cellStyle name="Normal 3 8" xfId="97" xr:uid="{443C7FCB-BCBD-4A4A-A658-90FC1D8BCCD0}"/>
    <cellStyle name="Normal 3 9" xfId="106" xr:uid="{E8F5BCCB-AD84-4E2D-B7BD-B7205C662C29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10" xfId="107" xr:uid="{83B46F98-F67F-465E-81BD-26DA9388CC76}"/>
    <cellStyle name="Normal 6 11" xfId="116" xr:uid="{A61A1DF8-045A-43BA-ACEC-219D594693EA}"/>
    <cellStyle name="Normal 6 12" xfId="125" xr:uid="{5871198C-95DA-45B8-AA82-495C4875FEAF}"/>
    <cellStyle name="Normal 6 13" xfId="134" xr:uid="{858E6D9F-0FBE-4ACD-A8B3-C17C063D4B9A}"/>
    <cellStyle name="Normal 6 14" xfId="34" xr:uid="{EC8B8EE6-625B-4804-88DA-7D29CE529AA7}"/>
    <cellStyle name="Normal 6 15" xfId="143" xr:uid="{890CEB9B-FB99-468C-AFF7-513D988B4071}"/>
    <cellStyle name="Normal 6 16" xfId="24" xr:uid="{D346F54F-F6D1-4E11-A5FC-55EC46DE2086}"/>
    <cellStyle name="Normal 6 2" xfId="15" xr:uid="{00000000-0005-0000-0000-000010000000}"/>
    <cellStyle name="Normal 6 2 10" xfId="117" xr:uid="{472FDE4A-97C7-46E4-B56A-BB4E2139DF52}"/>
    <cellStyle name="Normal 6 2 11" xfId="126" xr:uid="{55E3BC7E-3674-42A3-8597-E3AEA0D29B1E}"/>
    <cellStyle name="Normal 6 2 12" xfId="135" xr:uid="{9A9230C1-8403-44FD-887B-B3BB97C5E3E9}"/>
    <cellStyle name="Normal 6 2 13" xfId="35" xr:uid="{52CAFA48-939E-4298-AB26-36CC75A61277}"/>
    <cellStyle name="Normal 6 2 14" xfId="144" xr:uid="{B824142D-4497-4EBD-8586-85B26038F0F1}"/>
    <cellStyle name="Normal 6 2 15" xfId="25" xr:uid="{C6B91780-D5EB-4F69-A4F8-8219A88541A6}"/>
    <cellStyle name="Normal 6 2 2" xfId="45" xr:uid="{8B9A41AA-6C81-47EB-B3B6-8608E4E824ED}"/>
    <cellStyle name="Normal 6 2 3" xfId="54" xr:uid="{5B6831DB-0196-48EA-958D-29094B1B1BB3}"/>
    <cellStyle name="Normal 6 2 4" xfId="63" xr:uid="{B44B56B0-3BDF-47F2-B95C-46C29A647137}"/>
    <cellStyle name="Normal 6 2 5" xfId="72" xr:uid="{CC7ED825-BF2E-4209-87C2-FCC1849BD5BD}"/>
    <cellStyle name="Normal 6 2 6" xfId="81" xr:uid="{AA2B13B7-8CF4-4850-887E-27F12004CB45}"/>
    <cellStyle name="Normal 6 2 7" xfId="90" xr:uid="{647E6E5D-8AF0-41EA-9FAF-D61DDBA71B28}"/>
    <cellStyle name="Normal 6 2 8" xfId="99" xr:uid="{6DD543A7-4633-4113-B16E-2C8B92E135C5}"/>
    <cellStyle name="Normal 6 2 9" xfId="108" xr:uid="{0E4340F5-835F-4C9C-9AE0-23925C000FCD}"/>
    <cellStyle name="Normal 6 3" xfId="44" xr:uid="{E57E887B-2800-4B47-87F1-ABE369E06B3D}"/>
    <cellStyle name="Normal 6 4" xfId="53" xr:uid="{8647EF96-6C0F-4F84-A8D5-E49E5455EB4B}"/>
    <cellStyle name="Normal 6 5" xfId="62" xr:uid="{5F55237E-86FC-404F-A37F-22A0415C160A}"/>
    <cellStyle name="Normal 6 6" xfId="71" xr:uid="{B9EAA24F-0056-4ED8-BB76-A78F3AEB4393}"/>
    <cellStyle name="Normal 6 7" xfId="80" xr:uid="{3A9F60F0-0146-49AF-B882-3B4E774A6C46}"/>
    <cellStyle name="Normal 6 8" xfId="89" xr:uid="{8D6513C1-6C71-4603-BB24-985161AF98F0}"/>
    <cellStyle name="Normal 6 9" xfId="98" xr:uid="{D708937A-DD69-4921-B084-CE0D574F02E1}"/>
    <cellStyle name="Normal 7" xfId="36" xr:uid="{CD37DAA7-CFE9-4333-B23B-8694AC07E5DC}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56</xdr:row>
      <xdr:rowOff>114300</xdr:rowOff>
    </xdr:from>
    <xdr:to>
      <xdr:col>0</xdr:col>
      <xdr:colOff>3305175</xdr:colOff>
      <xdr:row>56</xdr:row>
      <xdr:rowOff>114300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67F2A57-37C2-4ABA-9FC0-AE197F03549E}"/>
            </a:ext>
          </a:extLst>
        </xdr:cNvPr>
        <xdr:cNvCxnSpPr/>
      </xdr:nvCxnSpPr>
      <xdr:spPr>
        <a:xfrm>
          <a:off x="1323975" y="9067800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56</xdr:row>
      <xdr:rowOff>133350</xdr:rowOff>
    </xdr:from>
    <xdr:to>
      <xdr:col>3</xdr:col>
      <xdr:colOff>2733675</xdr:colOff>
      <xdr:row>56</xdr:row>
      <xdr:rowOff>133350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265361E-9145-434E-A681-7CD5C26D0E0D}"/>
            </a:ext>
          </a:extLst>
        </xdr:cNvPr>
        <xdr:cNvCxnSpPr/>
      </xdr:nvCxnSpPr>
      <xdr:spPr>
        <a:xfrm>
          <a:off x="6096000" y="9086850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9"/>
  <sheetViews>
    <sheetView tabSelected="1" topLeftCell="A37" zoomScaleNormal="100" zoomScaleSheetLayoutView="100" workbookViewId="0">
      <selection activeCell="A58" sqref="A58:B58"/>
    </sheetView>
  </sheetViews>
  <sheetFormatPr baseColWidth="10" defaultColWidth="12" defaultRowHeight="12.75" x14ac:dyDescent="0.2"/>
  <cols>
    <col min="1" max="1" width="61.83203125" style="29" customWidth="1"/>
    <col min="2" max="2" width="15.83203125" style="29" customWidth="1"/>
    <col min="3" max="3" width="15.83203125" style="30" customWidth="1"/>
    <col min="4" max="4" width="61.83203125" style="30" customWidth="1"/>
    <col min="5" max="6" width="15.83203125" style="30" customWidth="1"/>
    <col min="7" max="16384" width="12" style="5"/>
  </cols>
  <sheetData>
    <row r="1" spans="1:6" ht="62.25" customHeight="1" x14ac:dyDescent="0.2">
      <c r="A1" s="2" t="s">
        <v>60</v>
      </c>
      <c r="B1" s="3"/>
      <c r="C1" s="3"/>
      <c r="D1" s="3"/>
      <c r="E1" s="3"/>
      <c r="F1" s="4"/>
    </row>
    <row r="2" spans="1:6" x14ac:dyDescent="0.2">
      <c r="A2" s="6" t="s">
        <v>51</v>
      </c>
      <c r="B2" s="6">
        <v>2023</v>
      </c>
      <c r="C2" s="6">
        <v>2022</v>
      </c>
      <c r="D2" s="6" t="s">
        <v>51</v>
      </c>
      <c r="E2" s="6">
        <v>2023</v>
      </c>
      <c r="F2" s="6">
        <v>2022</v>
      </c>
    </row>
    <row r="3" spans="1:6" s="9" customFormat="1" x14ac:dyDescent="0.2">
      <c r="A3" s="7" t="s">
        <v>0</v>
      </c>
      <c r="B3" s="8"/>
      <c r="C3" s="8"/>
      <c r="D3" s="7" t="s">
        <v>1</v>
      </c>
      <c r="E3" s="8"/>
      <c r="F3" s="8"/>
    </row>
    <row r="4" spans="1:6" x14ac:dyDescent="0.2">
      <c r="A4" s="10" t="s">
        <v>18</v>
      </c>
      <c r="B4" s="8"/>
      <c r="C4" s="8"/>
      <c r="D4" s="10" t="s">
        <v>20</v>
      </c>
      <c r="E4" s="8"/>
      <c r="F4" s="8"/>
    </row>
    <row r="5" spans="1:6" x14ac:dyDescent="0.2">
      <c r="A5" s="11" t="s">
        <v>22</v>
      </c>
      <c r="B5" s="12">
        <v>4988375.91</v>
      </c>
      <c r="C5" s="12">
        <v>10455420.890000001</v>
      </c>
      <c r="D5" s="11" t="s">
        <v>36</v>
      </c>
      <c r="E5" s="12">
        <v>404118.16</v>
      </c>
      <c r="F5" s="13">
        <v>1970166.3</v>
      </c>
    </row>
    <row r="6" spans="1:6" x14ac:dyDescent="0.2">
      <c r="A6" s="11" t="s">
        <v>23</v>
      </c>
      <c r="B6" s="12">
        <v>18019946.379999999</v>
      </c>
      <c r="C6" s="12">
        <v>15496160.65</v>
      </c>
      <c r="D6" s="11" t="s">
        <v>37</v>
      </c>
      <c r="E6" s="12">
        <v>0</v>
      </c>
      <c r="F6" s="13">
        <v>0</v>
      </c>
    </row>
    <row r="7" spans="1:6" ht="25.5" x14ac:dyDescent="0.2">
      <c r="A7" s="11" t="s">
        <v>24</v>
      </c>
      <c r="B7" s="12">
        <v>0</v>
      </c>
      <c r="C7" s="12">
        <v>0</v>
      </c>
      <c r="D7" s="11" t="s">
        <v>6</v>
      </c>
      <c r="E7" s="12">
        <v>0</v>
      </c>
      <c r="F7" s="13">
        <v>0</v>
      </c>
    </row>
    <row r="8" spans="1:6" x14ac:dyDescent="0.2">
      <c r="A8" s="11" t="s">
        <v>25</v>
      </c>
      <c r="B8" s="12">
        <v>0</v>
      </c>
      <c r="C8" s="12">
        <v>0</v>
      </c>
      <c r="D8" s="11" t="s">
        <v>7</v>
      </c>
      <c r="E8" s="12">
        <v>0</v>
      </c>
      <c r="F8" s="13">
        <v>0</v>
      </c>
    </row>
    <row r="9" spans="1:6" x14ac:dyDescent="0.2">
      <c r="A9" s="11" t="s">
        <v>26</v>
      </c>
      <c r="B9" s="12">
        <v>0</v>
      </c>
      <c r="C9" s="12">
        <v>0</v>
      </c>
      <c r="D9" s="11" t="s">
        <v>38</v>
      </c>
      <c r="E9" s="12">
        <v>0</v>
      </c>
      <c r="F9" s="13">
        <v>0</v>
      </c>
    </row>
    <row r="10" spans="1:6" ht="25.5" x14ac:dyDescent="0.2">
      <c r="A10" s="11" t="s">
        <v>27</v>
      </c>
      <c r="B10" s="12">
        <v>0</v>
      </c>
      <c r="C10" s="12">
        <v>0</v>
      </c>
      <c r="D10" s="11" t="s">
        <v>39</v>
      </c>
      <c r="E10" s="12">
        <v>0</v>
      </c>
      <c r="F10" s="13">
        <v>0</v>
      </c>
    </row>
    <row r="11" spans="1:6" x14ac:dyDescent="0.2">
      <c r="A11" s="11" t="s">
        <v>17</v>
      </c>
      <c r="B11" s="12">
        <v>0</v>
      </c>
      <c r="C11" s="12">
        <v>0</v>
      </c>
      <c r="D11" s="11" t="s">
        <v>8</v>
      </c>
      <c r="E11" s="12">
        <v>0</v>
      </c>
      <c r="F11" s="13">
        <v>0</v>
      </c>
    </row>
    <row r="12" spans="1:6" x14ac:dyDescent="0.2">
      <c r="A12" s="14"/>
      <c r="B12" s="15"/>
      <c r="C12" s="15"/>
      <c r="D12" s="11" t="s">
        <v>40</v>
      </c>
      <c r="E12" s="12">
        <v>9322.23</v>
      </c>
      <c r="F12" s="13">
        <v>2725.19</v>
      </c>
    </row>
    <row r="13" spans="1:6" x14ac:dyDescent="0.2">
      <c r="A13" s="10" t="s">
        <v>52</v>
      </c>
      <c r="B13" s="16">
        <f>SUM(B5:B11)</f>
        <v>23008322.289999999</v>
      </c>
      <c r="C13" s="16">
        <f>SUM(C5:C11)</f>
        <v>25951581.539999999</v>
      </c>
      <c r="D13" s="14"/>
      <c r="E13" s="17"/>
      <c r="F13" s="18"/>
    </row>
    <row r="14" spans="1:6" x14ac:dyDescent="0.2">
      <c r="A14" s="19"/>
      <c r="B14" s="15"/>
      <c r="C14" s="15"/>
      <c r="D14" s="10" t="s">
        <v>53</v>
      </c>
      <c r="E14" s="20">
        <f>SUM(E5:E12)</f>
        <v>413440.38999999996</v>
      </c>
      <c r="F14" s="21">
        <f>SUM(F5:F12)</f>
        <v>1972891.49</v>
      </c>
    </row>
    <row r="15" spans="1:6" x14ac:dyDescent="0.2">
      <c r="A15" s="10" t="s">
        <v>19</v>
      </c>
      <c r="B15" s="15"/>
      <c r="C15" s="15"/>
      <c r="D15" s="19"/>
      <c r="E15" s="15"/>
      <c r="F15" s="18"/>
    </row>
    <row r="16" spans="1:6" x14ac:dyDescent="0.2">
      <c r="A16" s="11" t="s">
        <v>28</v>
      </c>
      <c r="B16" s="12">
        <v>0</v>
      </c>
      <c r="C16" s="12">
        <v>0</v>
      </c>
      <c r="D16" s="10" t="s">
        <v>21</v>
      </c>
      <c r="E16" s="15"/>
      <c r="F16" s="15"/>
    </row>
    <row r="17" spans="1:6" ht="25.5" x14ac:dyDescent="0.2">
      <c r="A17" s="11" t="s">
        <v>29</v>
      </c>
      <c r="B17" s="12">
        <v>0</v>
      </c>
      <c r="C17" s="12">
        <v>0</v>
      </c>
      <c r="D17" s="11" t="s">
        <v>9</v>
      </c>
      <c r="E17" s="12">
        <v>0</v>
      </c>
      <c r="F17" s="13">
        <v>0</v>
      </c>
    </row>
    <row r="18" spans="1:6" ht="25.5" x14ac:dyDescent="0.2">
      <c r="A18" s="11" t="s">
        <v>30</v>
      </c>
      <c r="B18" s="12">
        <v>76254532.329999998</v>
      </c>
      <c r="C18" s="12">
        <v>76254532.329999998</v>
      </c>
      <c r="D18" s="11" t="s">
        <v>10</v>
      </c>
      <c r="E18" s="12">
        <v>0</v>
      </c>
      <c r="F18" s="13">
        <v>0</v>
      </c>
    </row>
    <row r="19" spans="1:6" x14ac:dyDescent="0.2">
      <c r="A19" s="11" t="s">
        <v>31</v>
      </c>
      <c r="B19" s="12">
        <v>18970898.859999999</v>
      </c>
      <c r="C19" s="12">
        <v>18970898.859999999</v>
      </c>
      <c r="D19" s="11" t="s">
        <v>11</v>
      </c>
      <c r="E19" s="12">
        <v>0</v>
      </c>
      <c r="F19" s="13">
        <v>0</v>
      </c>
    </row>
    <row r="20" spans="1:6" x14ac:dyDescent="0.2">
      <c r="A20" s="11" t="s">
        <v>32</v>
      </c>
      <c r="B20" s="12">
        <v>0</v>
      </c>
      <c r="C20" s="12">
        <v>0</v>
      </c>
      <c r="D20" s="11" t="s">
        <v>41</v>
      </c>
      <c r="E20" s="12">
        <v>0</v>
      </c>
      <c r="F20" s="13">
        <v>0</v>
      </c>
    </row>
    <row r="21" spans="1:6" ht="25.5" x14ac:dyDescent="0.2">
      <c r="A21" s="11" t="s">
        <v>33</v>
      </c>
      <c r="B21" s="12">
        <v>-5457379.4199999999</v>
      </c>
      <c r="C21" s="12">
        <v>-5457379.4199999999</v>
      </c>
      <c r="D21" s="11" t="s">
        <v>54</v>
      </c>
      <c r="E21" s="12">
        <v>0</v>
      </c>
      <c r="F21" s="13">
        <v>0</v>
      </c>
    </row>
    <row r="22" spans="1:6" x14ac:dyDescent="0.2">
      <c r="A22" s="11" t="s">
        <v>34</v>
      </c>
      <c r="B22" s="12">
        <v>0</v>
      </c>
      <c r="C22" s="12">
        <v>0</v>
      </c>
      <c r="D22" s="11" t="s">
        <v>12</v>
      </c>
      <c r="E22" s="12">
        <v>0</v>
      </c>
      <c r="F22" s="13">
        <v>0</v>
      </c>
    </row>
    <row r="23" spans="1:6" ht="25.5" x14ac:dyDescent="0.2">
      <c r="A23" s="11" t="s">
        <v>5</v>
      </c>
      <c r="B23" s="12">
        <v>0</v>
      </c>
      <c r="C23" s="12">
        <v>0</v>
      </c>
      <c r="D23" s="14"/>
      <c r="E23" s="15"/>
      <c r="F23" s="18"/>
    </row>
    <row r="24" spans="1:6" x14ac:dyDescent="0.2">
      <c r="A24" s="11" t="s">
        <v>35</v>
      </c>
      <c r="B24" s="12">
        <v>0</v>
      </c>
      <c r="C24" s="12">
        <v>0</v>
      </c>
      <c r="D24" s="10" t="s">
        <v>55</v>
      </c>
      <c r="E24" s="16">
        <f>SUM(E17:E22)</f>
        <v>0</v>
      </c>
      <c r="F24" s="21">
        <f>SUM(F17:F22)</f>
        <v>0</v>
      </c>
    </row>
    <row r="25" spans="1:6" s="9" customFormat="1" x14ac:dyDescent="0.2">
      <c r="A25" s="14"/>
      <c r="B25" s="15"/>
      <c r="C25" s="15"/>
      <c r="D25" s="14"/>
      <c r="E25" s="15"/>
      <c r="F25" s="18"/>
    </row>
    <row r="26" spans="1:6" x14ac:dyDescent="0.2">
      <c r="A26" s="10" t="s">
        <v>56</v>
      </c>
      <c r="B26" s="16">
        <f>SUM(B16:B24)</f>
        <v>89768051.769999996</v>
      </c>
      <c r="C26" s="16">
        <f>SUM(C16:C24)</f>
        <v>89768051.769999996</v>
      </c>
      <c r="D26" s="22" t="s">
        <v>50</v>
      </c>
      <c r="E26" s="16">
        <f>SUM(E24+E14)</f>
        <v>413440.38999999996</v>
      </c>
      <c r="F26" s="21">
        <f>SUM(F14+F24)</f>
        <v>1972891.49</v>
      </c>
    </row>
    <row r="27" spans="1:6" x14ac:dyDescent="0.2">
      <c r="A27" s="19"/>
      <c r="B27" s="15"/>
      <c r="C27" s="15"/>
      <c r="D27" s="19"/>
      <c r="E27" s="15"/>
      <c r="F27" s="18"/>
    </row>
    <row r="28" spans="1:6" x14ac:dyDescent="0.2">
      <c r="A28" s="10" t="s">
        <v>57</v>
      </c>
      <c r="B28" s="16">
        <f>B13+B26</f>
        <v>112776374.06</v>
      </c>
      <c r="C28" s="16">
        <f>C13+C26</f>
        <v>115719633.31</v>
      </c>
      <c r="D28" s="7" t="s">
        <v>43</v>
      </c>
      <c r="E28" s="15"/>
      <c r="F28" s="15"/>
    </row>
    <row r="29" spans="1:6" x14ac:dyDescent="0.2">
      <c r="A29" s="23"/>
      <c r="B29" s="24"/>
      <c r="C29" s="25"/>
      <c r="D29" s="19"/>
      <c r="E29" s="15"/>
      <c r="F29" s="15"/>
    </row>
    <row r="30" spans="1:6" x14ac:dyDescent="0.2">
      <c r="A30" s="26"/>
      <c r="B30" s="24"/>
      <c r="C30" s="25"/>
      <c r="D30" s="10" t="s">
        <v>42</v>
      </c>
      <c r="E30" s="16">
        <f>SUM(E31:E33)</f>
        <v>82449978.579999998</v>
      </c>
      <c r="F30" s="21">
        <f>SUM(F31:F33)</f>
        <v>82188766.390000001</v>
      </c>
    </row>
    <row r="31" spans="1:6" x14ac:dyDescent="0.2">
      <c r="A31" s="26"/>
      <c r="B31" s="24"/>
      <c r="C31" s="25"/>
      <c r="D31" s="11" t="s">
        <v>2</v>
      </c>
      <c r="E31" s="12">
        <v>82449978.579999998</v>
      </c>
      <c r="F31" s="13">
        <v>82188766.390000001</v>
      </c>
    </row>
    <row r="32" spans="1:6" x14ac:dyDescent="0.2">
      <c r="A32" s="26"/>
      <c r="B32" s="24"/>
      <c r="C32" s="25"/>
      <c r="D32" s="11" t="s">
        <v>13</v>
      </c>
      <c r="E32" s="12">
        <v>0</v>
      </c>
      <c r="F32" s="13">
        <v>0</v>
      </c>
    </row>
    <row r="33" spans="1:6" x14ac:dyDescent="0.2">
      <c r="A33" s="26"/>
      <c r="B33" s="24"/>
      <c r="C33" s="25"/>
      <c r="D33" s="11" t="s">
        <v>45</v>
      </c>
      <c r="E33" s="12">
        <v>0</v>
      </c>
      <c r="F33" s="13">
        <v>0</v>
      </c>
    </row>
    <row r="34" spans="1:6" x14ac:dyDescent="0.2">
      <c r="A34" s="26"/>
      <c r="B34" s="24"/>
      <c r="C34" s="25"/>
      <c r="D34" s="14"/>
      <c r="E34" s="15"/>
      <c r="F34" s="18"/>
    </row>
    <row r="35" spans="1:6" x14ac:dyDescent="0.2">
      <c r="A35" s="26"/>
      <c r="B35" s="24"/>
      <c r="C35" s="25"/>
      <c r="D35" s="10" t="s">
        <v>44</v>
      </c>
      <c r="E35" s="16">
        <f>SUM(E36:E40)</f>
        <v>29912955.09</v>
      </c>
      <c r="F35" s="21">
        <f>SUM(F36:F40)</f>
        <v>31557975.43</v>
      </c>
    </row>
    <row r="36" spans="1:6" x14ac:dyDescent="0.2">
      <c r="A36" s="26"/>
      <c r="B36" s="24"/>
      <c r="C36" s="25"/>
      <c r="D36" s="11" t="s">
        <v>46</v>
      </c>
      <c r="E36" s="12">
        <v>6779251.8799999999</v>
      </c>
      <c r="F36" s="13">
        <v>8304238.0499999998</v>
      </c>
    </row>
    <row r="37" spans="1:6" x14ac:dyDescent="0.2">
      <c r="A37" s="26"/>
      <c r="B37" s="24"/>
      <c r="C37" s="25"/>
      <c r="D37" s="11" t="s">
        <v>14</v>
      </c>
      <c r="E37" s="12">
        <v>23133703.210000001</v>
      </c>
      <c r="F37" s="13">
        <v>23253737.379999999</v>
      </c>
    </row>
    <row r="38" spans="1:6" x14ac:dyDescent="0.2">
      <c r="A38" s="26"/>
      <c r="B38" s="24"/>
      <c r="C38" s="25"/>
      <c r="D38" s="11" t="s">
        <v>3</v>
      </c>
      <c r="E38" s="12">
        <v>0</v>
      </c>
      <c r="F38" s="13">
        <v>0</v>
      </c>
    </row>
    <row r="39" spans="1:6" x14ac:dyDescent="0.2">
      <c r="A39" s="26"/>
      <c r="B39" s="24"/>
      <c r="C39" s="25"/>
      <c r="D39" s="11" t="s">
        <v>4</v>
      </c>
      <c r="E39" s="12">
        <v>0</v>
      </c>
      <c r="F39" s="13">
        <v>0</v>
      </c>
    </row>
    <row r="40" spans="1:6" x14ac:dyDescent="0.2">
      <c r="A40" s="26"/>
      <c r="B40" s="24"/>
      <c r="C40" s="25"/>
      <c r="D40" s="11" t="s">
        <v>47</v>
      </c>
      <c r="E40" s="12">
        <v>0</v>
      </c>
      <c r="F40" s="13">
        <v>0</v>
      </c>
    </row>
    <row r="41" spans="1:6" x14ac:dyDescent="0.2">
      <c r="A41" s="26"/>
      <c r="B41" s="24"/>
      <c r="C41" s="25"/>
      <c r="D41" s="14"/>
      <c r="E41" s="15"/>
      <c r="F41" s="18"/>
    </row>
    <row r="42" spans="1:6" ht="25.5" x14ac:dyDescent="0.2">
      <c r="A42" s="26"/>
      <c r="B42" s="27"/>
      <c r="C42" s="25"/>
      <c r="D42" s="10" t="s">
        <v>58</v>
      </c>
      <c r="E42" s="16">
        <f>SUM(E43:E44)</f>
        <v>0</v>
      </c>
      <c r="F42" s="21">
        <f>SUM(F43:F44)</f>
        <v>0</v>
      </c>
    </row>
    <row r="43" spans="1:6" x14ac:dyDescent="0.2">
      <c r="A43" s="23"/>
      <c r="B43" s="24"/>
      <c r="C43" s="25"/>
      <c r="D43" s="11" t="s">
        <v>15</v>
      </c>
      <c r="E43" s="12">
        <v>0</v>
      </c>
      <c r="F43" s="13">
        <v>0</v>
      </c>
    </row>
    <row r="44" spans="1:6" x14ac:dyDescent="0.2">
      <c r="A44" s="23"/>
      <c r="B44" s="24"/>
      <c r="C44" s="25"/>
      <c r="D44" s="11" t="s">
        <v>16</v>
      </c>
      <c r="E44" s="12">
        <v>0</v>
      </c>
      <c r="F44" s="13">
        <v>0</v>
      </c>
    </row>
    <row r="45" spans="1:6" x14ac:dyDescent="0.2">
      <c r="A45" s="23"/>
      <c r="B45" s="24"/>
      <c r="C45" s="25"/>
      <c r="D45" s="14"/>
      <c r="E45" s="15"/>
      <c r="F45" s="18"/>
    </row>
    <row r="46" spans="1:6" x14ac:dyDescent="0.2">
      <c r="A46" s="23"/>
      <c r="B46" s="24"/>
      <c r="C46" s="25"/>
      <c r="D46" s="10" t="s">
        <v>48</v>
      </c>
      <c r="E46" s="16">
        <f>SUM(E42+E35+E30)</f>
        <v>112362933.67</v>
      </c>
      <c r="F46" s="21">
        <f>SUM(F42+F35+F30)</f>
        <v>113746741.81999999</v>
      </c>
    </row>
    <row r="47" spans="1:6" x14ac:dyDescent="0.2">
      <c r="A47" s="23"/>
      <c r="B47" s="24"/>
      <c r="C47" s="25"/>
      <c r="D47" s="19"/>
      <c r="E47" s="15"/>
      <c r="F47" s="18"/>
    </row>
    <row r="48" spans="1:6" x14ac:dyDescent="0.2">
      <c r="A48" s="23"/>
      <c r="B48" s="24"/>
      <c r="C48" s="25"/>
      <c r="D48" s="10" t="s">
        <v>49</v>
      </c>
      <c r="E48" s="16">
        <f>E46+E26</f>
        <v>112776374.06</v>
      </c>
      <c r="F48" s="16">
        <f>F46+F26</f>
        <v>115719633.30999999</v>
      </c>
    </row>
    <row r="49" spans="1:6" x14ac:dyDescent="0.2">
      <c r="A49" s="23"/>
      <c r="B49" s="24"/>
      <c r="C49" s="24"/>
      <c r="D49" s="28"/>
      <c r="E49" s="25"/>
      <c r="F49" s="25"/>
    </row>
    <row r="51" spans="1:6" x14ac:dyDescent="0.2">
      <c r="A51" s="35" t="s">
        <v>59</v>
      </c>
    </row>
    <row r="52" spans="1:6" x14ac:dyDescent="0.2">
      <c r="A52" s="1"/>
    </row>
    <row r="53" spans="1:6" x14ac:dyDescent="0.2">
      <c r="A53" s="1"/>
    </row>
    <row r="54" spans="1:6" x14ac:dyDescent="0.2">
      <c r="A54" s="1"/>
    </row>
    <row r="55" spans="1:6" x14ac:dyDescent="0.2">
      <c r="A55" s="1"/>
    </row>
    <row r="58" spans="1:6" x14ac:dyDescent="0.2">
      <c r="A58" s="31" t="s">
        <v>61</v>
      </c>
      <c r="B58" s="31"/>
      <c r="C58" s="32"/>
      <c r="D58" s="33" t="s">
        <v>62</v>
      </c>
    </row>
    <row r="59" spans="1:6" x14ac:dyDescent="0.2">
      <c r="A59" s="34" t="s">
        <v>63</v>
      </c>
      <c r="B59" s="34"/>
      <c r="C59" s="32"/>
      <c r="D59" s="33" t="s">
        <v>64</v>
      </c>
    </row>
  </sheetData>
  <sheetProtection formatCells="0" formatColumns="0" formatRows="0" autoFilter="0"/>
  <mergeCells count="3">
    <mergeCell ref="A1:F1"/>
    <mergeCell ref="A58:B58"/>
    <mergeCell ref="A59:B59"/>
  </mergeCells>
  <printOptions horizontalCentered="1"/>
  <pageMargins left="0.59055118110236227" right="0.59055118110236227" top="0.57999999999999996" bottom="0.4" header="0" footer="0"/>
  <pageSetup scale="61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8F6152-00D9-4875-ADE4-3666859A1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16463-3FAD-4F65-BBCA-A6249159A9D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Windows User</cp:lastModifiedBy>
  <cp:lastPrinted>2023-04-24T21:00:41Z</cp:lastPrinted>
  <dcterms:created xsi:type="dcterms:W3CDTF">2012-12-11T20:26:08Z</dcterms:created>
  <dcterms:modified xsi:type="dcterms:W3CDTF">2023-04-24T21:01:28Z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