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8_{40D3CD58-1FC3-4748-9DC7-BABC4F6E13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35" i="1" l="1"/>
  <c r="B35" i="1"/>
  <c r="G31" i="1"/>
  <c r="G30" i="1" s="1"/>
  <c r="D30" i="1"/>
  <c r="C35" i="1"/>
  <c r="E35" i="1"/>
  <c r="D18" i="1"/>
  <c r="D6" i="1"/>
  <c r="G9" i="1"/>
  <c r="G25" i="1"/>
  <c r="G22" i="1"/>
  <c r="D25" i="1"/>
  <c r="D9" i="1"/>
  <c r="D22" i="1"/>
  <c r="G19" i="1"/>
  <c r="G18" i="1" s="1"/>
  <c r="G6" i="1"/>
  <c r="G35" i="1" l="1"/>
  <c r="D35" i="1"/>
</calcChain>
</file>

<file path=xl/sharedStrings.xml><?xml version="1.0" encoding="utf-8"?>
<sst xmlns="http://schemas.openxmlformats.org/spreadsheetml/2006/main" count="68" uniqueCount="68">
  <si>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</si>
  <si>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</si>
  <si>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</si>
  <si>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</si>
  <si>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</si>
  <si>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</si>
  <si>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</si>
  <si>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</si>
  <si>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</si>
  <si>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</si>
  <si>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</si>
  <si>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</si>
  <si>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</si>
  <si>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</si>
  <si>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</si>
  <si>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</si>
  <si>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</si>
  <si>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</si>
  <si>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</si>
  <si>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</si>
  <si>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</si>
  <si>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</si>
  <si>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</si>
  <si>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</si>
  <si>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</si>
  <si>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</si>
  <si>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</si>
  <si>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</si>
  <si>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</si>
  <si>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</si>
  <si>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</si>
  <si>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</si>
  <si>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</si>
  <si>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</si>
  <si>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</si>
  <si>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</si>
  <si>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</si>
  <si>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</si>
  <si>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</si>
  <si>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</si>
  <si>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</si>
  <si>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</si>
  <si>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</si>
  <si>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</si>
  <si>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</si>
  <si>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</si>
  <si>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</si>
  <si>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</si>
  <si>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</si>
  <si>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</si>
  <si>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</si>
  <si>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</si>
  <si>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</si>
  <si>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</si>
  <si>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</si>
  <si>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</si>
  <si>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</si>
  <si>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</si>
  <si>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</si>
  <si>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</si>
  <si>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</si>
  <si>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</si>
  <si>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</si>
  <si>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INSTITUTO TECNOLOGICO SUPERIOR DE GUANAJUATO
Gasto por Categoría Programática
Del 1 de Enero al 31 de Marzo de 2023</t>
  </si>
  <si>
    <t>Ing. Eusebio Vega pérez</t>
  </si>
  <si>
    <t>Lic. Félix Valencia Rocha</t>
  </si>
  <si>
    <t>Director General</t>
  </si>
  <si>
    <t>Subdirector de Administración y Finanzas.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</si>
</sst>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7" formatCode="_-&quot;$&quot;* #,##0.00_-;\-&quot;$&quot;* #,##0.00_-;_-&quot;$&quot;* &quot;-&quot;??_-;_-@_-"/>
    <numFmt numFmtId="168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">
    <xf numFmtId="0" fontId="0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6" fillId="2" borderId="5" xfId="9" applyFont="1" applyFill="1" applyBorder="1" applyAlignment="1" applyProtection="1">
      <alignment horizontal="center" vertical="center" wrapText="1"/>
      <protection locked="0"/>
    </xf>
    <xf numFmtId="0" fontId="6" fillId="2" borderId="6" xfId="9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Protection="1">
      <protection locked="0"/>
    </xf>
    <xf numFmtId="0" fontId="6" fillId="2" borderId="1" xfId="9" applyFont="1" applyFill="1" applyBorder="1" applyAlignment="1">
      <alignment horizontal="center" vertical="center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4" fontId="6" fillId="2" borderId="6" xfId="9" applyNumberFormat="1" applyFont="1" applyFill="1" applyBorder="1" applyAlignment="1">
      <alignment horizontal="center" vertical="center" wrapText="1"/>
    </xf>
    <xf numFmtId="4" fontId="6" fillId="2" borderId="7" xfId="9" applyNumberFormat="1" applyFont="1" applyFill="1" applyBorder="1" applyAlignment="1">
      <alignment horizontal="center" vertical="center" wrapText="1"/>
    </xf>
    <xf numFmtId="4" fontId="6" fillId="2" borderId="4" xfId="9" applyNumberFormat="1" applyFont="1" applyFill="1" applyBorder="1" applyAlignment="1">
      <alignment horizontal="center" vertical="center" wrapText="1"/>
    </xf>
    <xf numFmtId="4" fontId="6" fillId="2" borderId="9" xfId="9" applyNumberFormat="1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/>
    </xf>
    <xf numFmtId="0" fontId="6" fillId="2" borderId="7" xfId="9" applyNumberFormat="1" applyFont="1" applyFill="1" applyBorder="1" applyAlignment="1">
      <alignment horizontal="center" vertical="center" wrapText="1"/>
    </xf>
    <xf numFmtId="0" fontId="6" fillId="0" borderId="0" xfId="9" applyFont="1" applyFill="1" applyBorder="1" applyAlignment="1" applyProtection="1"/>
    <xf numFmtId="4" fontId="6" fillId="0" borderId="10" xfId="0" applyNumberFormat="1" applyFont="1" applyFill="1" applyBorder="1" applyAlignment="1" applyProtection="1">
      <alignment horizontal="right"/>
      <protection locked="0"/>
    </xf>
    <xf numFmtId="0" fontId="6" fillId="0" borderId="0" xfId="8" applyFont="1" applyFill="1" applyBorder="1" applyAlignment="1" applyProtection="1">
      <alignment horizontal="left" vertical="top" indent="1"/>
      <protection hidden="1"/>
    </xf>
    <xf numFmtId="4" fontId="6" fillId="0" borderId="10" xfId="0" applyNumberFormat="1" applyFont="1" applyFill="1" applyBorder="1" applyProtection="1">
      <protection locked="0"/>
    </xf>
    <xf numFmtId="0" fontId="8" fillId="0" borderId="0" xfId="0" applyFont="1" applyBorder="1" applyProtection="1">
      <protection locked="0" hidden="1"/>
    </xf>
    <xf numFmtId="0" fontId="1" fillId="0" borderId="0" xfId="0" applyFont="1" applyFill="1" applyBorder="1" applyAlignment="1" applyProtection="1">
      <alignment horizontal="left" indent="2"/>
    </xf>
    <xf numFmtId="4" fontId="1" fillId="0" borderId="10" xfId="0" applyNumberFormat="1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indent="1"/>
    </xf>
    <xf numFmtId="0" fontId="9" fillId="0" borderId="6" xfId="0" applyFont="1" applyBorder="1" applyAlignment="1">
      <alignment horizontal="center"/>
    </xf>
    <xf numFmtId="4" fontId="6" fillId="0" borderId="7" xfId="0" applyNumberFormat="1" applyFont="1" applyFill="1" applyBorder="1" applyProtection="1">
      <protection locked="0"/>
    </xf>
    <xf numFmtId="4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9" fillId="0" borderId="0" xfId="0" applyFont="1"/>
    <xf numFmtId="4" fontId="7" fillId="0" borderId="0" xfId="0" applyNumberFormat="1" applyFont="1" applyAlignment="1" applyProtection="1">
      <alignment horizontal="center"/>
      <protection locked="0"/>
    </xf>
  </cellXfs>
  <cellStyles count="67">
    <cellStyle name="Euro" xfId="1" xr:uid="{00000000-0005-0000-0000-000000000000}"/>
    <cellStyle name="Millares 2" xfId="2" xr:uid="{00000000-0005-0000-0000-000001000000}"/>
    <cellStyle name="Millares 2 10" xfId="57" xr:uid="{B935878C-12FF-4FB8-955F-C6B762CBAD00}"/>
    <cellStyle name="Millares 2 11" xfId="62" xr:uid="{A34075BF-BD8C-4A9E-AC59-23FB9DE4683B}"/>
    <cellStyle name="Millares 2 12" xfId="22" xr:uid="{E3D4CF8A-B1B8-43A7-A641-BFFC72964BAA}"/>
    <cellStyle name="Millares 2 13" xfId="17" xr:uid="{3D57813C-BA56-483B-B99F-FCE259731EF9}"/>
    <cellStyle name="Millares 2 2" xfId="3" xr:uid="{00000000-0005-0000-0000-000002000000}"/>
    <cellStyle name="Millares 2 2 10" xfId="23" xr:uid="{89DA9DD7-A446-4B80-AA22-50F8961CC98B}"/>
    <cellStyle name="Millares 2 2 11" xfId="18" xr:uid="{04BC9694-5615-4643-921B-C7A077F889B1}"/>
    <cellStyle name="Millares 2 2 2" xfId="28" xr:uid="{9EF1C332-A1E9-41EA-834D-718B4E5BF88E}"/>
    <cellStyle name="Millares 2 2 3" xfId="33" xr:uid="{26C85341-476F-4663-B46D-D6E8C6DA0ED5}"/>
    <cellStyle name="Millares 2 2 4" xfId="38" xr:uid="{FF6CA71C-4F8F-4449-A0AF-83BCCC9797D5}"/>
    <cellStyle name="Millares 2 2 5" xfId="43" xr:uid="{4CAF652C-344C-4448-B205-D04CA3763474}"/>
    <cellStyle name="Millares 2 2 6" xfId="48" xr:uid="{9135C4CA-3CB0-4576-B527-EA72B75E5271}"/>
    <cellStyle name="Millares 2 2 7" xfId="53" xr:uid="{D8673077-F680-4ED7-95E6-441F1D184A86}"/>
    <cellStyle name="Millares 2 2 8" xfId="58" xr:uid="{BA18F24A-ED4E-46BE-B70A-9107F3D95CAB}"/>
    <cellStyle name="Millares 2 2 9" xfId="63" xr:uid="{AC35D862-DFF1-41A7-8412-CA977414F2E8}"/>
    <cellStyle name="Millares 2 3" xfId="4" xr:uid="{00000000-0005-0000-0000-000003000000}"/>
    <cellStyle name="Millares 2 3 10" xfId="24" xr:uid="{848D5AC3-59AB-4B56-81E0-F2F054F84A9C}"/>
    <cellStyle name="Millares 2 3 11" xfId="19" xr:uid="{5185EA7C-D35D-4F81-87E1-9B1DFC263B3E}"/>
    <cellStyle name="Millares 2 3 2" xfId="29" xr:uid="{9EECC60F-862D-4149-B9A9-E4A1B624EFE4}"/>
    <cellStyle name="Millares 2 3 3" xfId="34" xr:uid="{A573A22E-7EB4-48CE-B63D-173C8F32672F}"/>
    <cellStyle name="Millares 2 3 4" xfId="39" xr:uid="{2D4E528C-A69D-4910-B036-19E894DDEB78}"/>
    <cellStyle name="Millares 2 3 5" xfId="44" xr:uid="{A358F9CA-ACC4-41F4-8C0E-EFAE09E1B5E1}"/>
    <cellStyle name="Millares 2 3 6" xfId="49" xr:uid="{D0CC8D7C-CA16-4DCD-8E9E-E9099E455904}"/>
    <cellStyle name="Millares 2 3 7" xfId="54" xr:uid="{D8108795-C721-4034-921A-B929521B3BE3}"/>
    <cellStyle name="Millares 2 3 8" xfId="59" xr:uid="{36CBF3D5-41F9-4AF4-90FC-5B3D8CDA560B}"/>
    <cellStyle name="Millares 2 3 9" xfId="64" xr:uid="{AF2BA995-DAA0-477B-B458-510624498B56}"/>
    <cellStyle name="Millares 2 4" xfId="27" xr:uid="{E8135319-C984-431D-B6CC-C641202565A1}"/>
    <cellStyle name="Millares 2 5" xfId="32" xr:uid="{C34BE495-47BD-4DCD-9B7C-6270B6EFA10E}"/>
    <cellStyle name="Millares 2 6" xfId="37" xr:uid="{94066508-14D1-4405-9175-4E69706F5E6D}"/>
    <cellStyle name="Millares 2 7" xfId="42" xr:uid="{250ACBB7-928C-4155-9C31-113106EDF1EE}"/>
    <cellStyle name="Millares 2 8" xfId="47" xr:uid="{3D88DECB-DDB5-42F0-BBC5-C8D1C7FC98DB}"/>
    <cellStyle name="Millares 2 9" xfId="52" xr:uid="{C5458709-CD1D-4540-B27E-52FF662C044D}"/>
    <cellStyle name="Millares 3" xfId="5" xr:uid="{00000000-0005-0000-0000-000004000000}"/>
    <cellStyle name="Millares 3 10" xfId="25" xr:uid="{0CE9011F-0DE0-4035-95F1-75B894B7B426}"/>
    <cellStyle name="Millares 3 11" xfId="20" xr:uid="{087177DF-AB1A-41D8-A867-A6C2C04413AD}"/>
    <cellStyle name="Millares 3 2" xfId="30" xr:uid="{411A58A0-87D6-45D0-84E5-640CDB73A725}"/>
    <cellStyle name="Millares 3 3" xfId="35" xr:uid="{9EB3A43C-CC4D-47D2-9893-0ABB092EC07F}"/>
    <cellStyle name="Millares 3 4" xfId="40" xr:uid="{A10856DB-2C42-4DF6-BD9B-3864F4DC86D8}"/>
    <cellStyle name="Millares 3 5" xfId="45" xr:uid="{CA298197-B652-47B1-854B-25022D6A105D}"/>
    <cellStyle name="Millares 3 6" xfId="50" xr:uid="{B8B526A1-0934-43EA-844F-805CC1859618}"/>
    <cellStyle name="Millares 3 7" xfId="55" xr:uid="{AFEAAC8E-7623-4BD9-A8A7-0DA740B2F801}"/>
    <cellStyle name="Millares 3 8" xfId="60" xr:uid="{D28E2DB8-00D7-4E49-8D69-12EEC37F8F1F}"/>
    <cellStyle name="Millares 3 9" xfId="65" xr:uid="{E666C699-326D-46F5-BA11-36EBE49C3B9C}"/>
    <cellStyle name="Moneda 2" xfId="6" xr:uid="{00000000-0005-0000-0000-000005000000}"/>
    <cellStyle name="Moneda 2 10" xfId="26" xr:uid="{9EC72430-AA4A-4EB8-932C-60AFEB9E16E8}"/>
    <cellStyle name="Moneda 2 11" xfId="21" xr:uid="{3608B363-787F-4960-97FE-C873A54A9BD8}"/>
    <cellStyle name="Moneda 2 2" xfId="31" xr:uid="{D59269AA-55DC-40C0-94CC-BF2F57BBC27B}"/>
    <cellStyle name="Moneda 2 3" xfId="36" xr:uid="{D96DDE41-25EB-4B5F-8AA4-1F28D567D6D6}"/>
    <cellStyle name="Moneda 2 4" xfId="41" xr:uid="{63BC8449-65DB-48F5-B902-FCE2ED9E3BB9}"/>
    <cellStyle name="Moneda 2 5" xfId="46" xr:uid="{448347A7-D5D9-45CF-8ABE-31070FA215FF}"/>
    <cellStyle name="Moneda 2 6" xfId="51" xr:uid="{A04C6091-1B38-41FB-828B-F2DD1898B52B}"/>
    <cellStyle name="Moneda 2 7" xfId="56" xr:uid="{B1D5F516-39F2-47EF-A84E-914D0925C51B}"/>
    <cellStyle name="Moneda 2 8" xfId="61" xr:uid="{374DE2B8-62B3-4902-8064-EE17C082FB21}"/>
    <cellStyle name="Moneda 2 9" xfId="66" xr:uid="{C3543131-8FC3-40B8-A87D-8F52E3A741CE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43</xdr:row>
      <xdr:rowOff>133350</xdr:rowOff>
    </xdr:from>
    <xdr:to>
      <xdr:col>0</xdr:col>
      <xdr:colOff>2867025</xdr:colOff>
      <xdr:row>43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1801A3F-2155-4396-A312-E83AAEB01981}"/>
            </a:ext>
          </a:extLst>
        </xdr:cNvPr>
        <xdr:cNvCxnSpPr/>
      </xdr:nvCxnSpPr>
      <xdr:spPr>
        <a:xfrm>
          <a:off x="1343025" y="701040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133350</xdr:rowOff>
    </xdr:from>
    <xdr:to>
      <xdr:col>5</xdr:col>
      <xdr:colOff>228600</xdr:colOff>
      <xdr:row>43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DDA66E4-79B6-43A5-8411-2F7996810B0F}"/>
            </a:ext>
          </a:extLst>
        </xdr:cNvPr>
        <xdr:cNvCxnSpPr/>
      </xdr:nvCxnSpPr>
      <xdr:spPr>
        <a:xfrm>
          <a:off x="7258050" y="775335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showGridLines="0" tabSelected="1" zoomScaleNormal="100" zoomScaleSheetLayoutView="90" workbookViewId="0">
      <selection activeCell="D43" sqref="D43"/>
    </sheetView>
  </sheetViews>
  <sheetFormatPr baseColWidth="10" defaultColWidth="11.42578125" defaultRowHeight="12.75" x14ac:dyDescent="0.2"/>
  <cols>
    <col min="1" max="1" width="62.42578125" style="4" customWidth="1"/>
    <col min="2" max="2" width="15.7109375" style="4" customWidth="1"/>
    <col min="3" max="3" width="18.7109375" style="4" customWidth="1"/>
    <col min="4" max="4" width="15.7109375" style="4" customWidth="1"/>
    <col min="5" max="7" width="15.7109375" style="24" customWidth="1"/>
    <col min="8" max="8" width="12.28515625" style="4" customWidth="1"/>
    <col min="9" max="16384" width="11.42578125" style="4"/>
  </cols>
  <sheetData>
    <row r="1" spans="1:8" ht="50.1" customHeight="1" x14ac:dyDescent="0.2">
      <c r="A1" s="2" t="s">
        <v>63</v>
      </c>
      <c r="B1" s="2"/>
      <c r="C1" s="2"/>
      <c r="D1" s="2"/>
      <c r="E1" s="2"/>
      <c r="F1" s="2"/>
      <c r="G1" s="3"/>
    </row>
    <row r="2" spans="1:8" ht="15" customHeight="1" x14ac:dyDescent="0.2">
      <c r="A2" s="5"/>
      <c r="B2" s="2" t="s">
        <v>31</v>
      </c>
      <c r="C2" s="2"/>
      <c r="D2" s="2"/>
      <c r="E2" s="2"/>
      <c r="F2" s="2"/>
      <c r="G2" s="6" t="s">
        <v>30</v>
      </c>
    </row>
    <row r="3" spans="1:8" ht="24.95" customHeight="1" x14ac:dyDescent="0.2">
      <c r="A3" s="7"/>
      <c r="B3" s="8" t="s">
        <v>26</v>
      </c>
      <c r="C3" s="9" t="s">
        <v>34</v>
      </c>
      <c r="D3" s="9" t="s">
        <v>27</v>
      </c>
      <c r="E3" s="9" t="s">
        <v>28</v>
      </c>
      <c r="F3" s="10" t="s">
        <v>29</v>
      </c>
      <c r="G3" s="11"/>
    </row>
    <row r="4" spans="1:8" x14ac:dyDescent="0.2">
      <c r="A4" s="12"/>
      <c r="B4" s="13">
        <v>1</v>
      </c>
      <c r="C4" s="13">
        <v>2</v>
      </c>
      <c r="D4" s="13" t="s">
        <v>32</v>
      </c>
      <c r="E4" s="13">
        <v>4</v>
      </c>
      <c r="F4" s="13">
        <v>5</v>
      </c>
      <c r="G4" s="13" t="s">
        <v>33</v>
      </c>
    </row>
    <row r="5" spans="1:8" x14ac:dyDescent="0.2">
      <c r="A5" s="14" t="s">
        <v>25</v>
      </c>
      <c r="B5" s="15"/>
      <c r="C5" s="15"/>
      <c r="D5" s="15"/>
      <c r="E5" s="15"/>
      <c r="F5" s="15"/>
      <c r="G5" s="15"/>
    </row>
    <row r="6" spans="1:8" x14ac:dyDescent="0.2">
      <c r="A6" s="16" t="s">
        <v>0</v>
      </c>
      <c r="B6" s="17">
        <f>SUM(B7:B8)</f>
        <v>250000</v>
      </c>
      <c r="C6" s="17">
        <f>SUM(C7:C8)</f>
        <v>0</v>
      </c>
      <c r="D6" s="17">
        <f t="shared" ref="D6:G6" si="0">SUM(D7:D8)</f>
        <v>250000</v>
      </c>
      <c r="E6" s="17">
        <f t="shared" si="0"/>
        <v>0</v>
      </c>
      <c r="F6" s="17">
        <f t="shared" si="0"/>
        <v>0</v>
      </c>
      <c r="G6" s="17">
        <f t="shared" si="0"/>
        <v>250000</v>
      </c>
      <c r="H6" s="18">
        <v>0</v>
      </c>
    </row>
    <row r="7" spans="1:8" x14ac:dyDescent="0.2">
      <c r="A7" s="19" t="s">
        <v>1</v>
      </c>
      <c r="B7" s="20">
        <v>250000</v>
      </c>
      <c r="C7" s="20">
        <v>0</v>
      </c>
      <c r="D7" s="20">
        <f>B7+C7</f>
        <v>250000</v>
      </c>
      <c r="E7" s="20">
        <v>0</v>
      </c>
      <c r="F7" s="20">
        <v>0</v>
      </c>
      <c r="G7" s="20">
        <f>D7-E7</f>
        <v>250000</v>
      </c>
      <c r="H7" s="18" t="s">
        <v>39</v>
      </c>
    </row>
    <row r="8" spans="1:8" x14ac:dyDescent="0.2">
      <c r="A8" s="19" t="s">
        <v>2</v>
      </c>
      <c r="B8" s="20">
        <v>0</v>
      </c>
      <c r="C8" s="20">
        <v>0</v>
      </c>
      <c r="D8" s="20">
        <f>B8+C8</f>
        <v>0</v>
      </c>
      <c r="E8" s="20">
        <v>0</v>
      </c>
      <c r="F8" s="20">
        <v>0</v>
      </c>
      <c r="G8" s="20">
        <f>D8-E8</f>
        <v>0</v>
      </c>
      <c r="H8" s="18" t="s">
        <v>40</v>
      </c>
    </row>
    <row r="9" spans="1:8" x14ac:dyDescent="0.2">
      <c r="A9" s="16" t="s">
        <v>3</v>
      </c>
      <c r="B9" s="17">
        <f>SUM(B10:B17)</f>
        <v>22342677.649999999</v>
      </c>
      <c r="C9" s="17">
        <f>SUM(C10:C17)</f>
        <v>17393089.690000001</v>
      </c>
      <c r="D9" s="17">
        <f t="shared" ref="D9:G9" si="1">SUM(D10:D17)</f>
        <v>39735767.340000004</v>
      </c>
      <c r="E9" s="17">
        <f t="shared" si="1"/>
        <v>7006746.2599999998</v>
      </c>
      <c r="F9" s="17">
        <f t="shared" si="1"/>
        <v>7006746.2599999998</v>
      </c>
      <c r="G9" s="17">
        <f t="shared" si="1"/>
        <v>32729021.080000006</v>
      </c>
      <c r="H9" s="18">
        <v>0</v>
      </c>
    </row>
    <row r="10" spans="1:8" x14ac:dyDescent="0.2">
      <c r="A10" s="19" t="s">
        <v>4</v>
      </c>
      <c r="B10" s="20">
        <v>15453156.529999999</v>
      </c>
      <c r="C10" s="20">
        <v>12917841.460000001</v>
      </c>
      <c r="D10" s="20">
        <f t="shared" ref="D10:D17" si="2">B10+C10</f>
        <v>28370997.990000002</v>
      </c>
      <c r="E10" s="20">
        <v>5220284.3600000003</v>
      </c>
      <c r="F10" s="20">
        <v>5220284.3600000003</v>
      </c>
      <c r="G10" s="20">
        <f t="shared" ref="G10:G17" si="3">D10-E10</f>
        <v>23150713.630000003</v>
      </c>
      <c r="H10" s="18" t="s">
        <v>41</v>
      </c>
    </row>
    <row r="11" spans="1:8" x14ac:dyDescent="0.2">
      <c r="A11" s="19" t="s">
        <v>5</v>
      </c>
      <c r="B11" s="20">
        <v>0</v>
      </c>
      <c r="C11" s="20">
        <v>0</v>
      </c>
      <c r="D11" s="20">
        <f t="shared" si="2"/>
        <v>0</v>
      </c>
      <c r="E11" s="20">
        <v>0</v>
      </c>
      <c r="F11" s="20">
        <v>0</v>
      </c>
      <c r="G11" s="20">
        <f t="shared" si="3"/>
        <v>0</v>
      </c>
      <c r="H11" s="18" t="s">
        <v>42</v>
      </c>
    </row>
    <row r="12" spans="1:8" x14ac:dyDescent="0.2">
      <c r="A12" s="19" t="s">
        <v>6</v>
      </c>
      <c r="B12" s="20">
        <v>6889521.1200000001</v>
      </c>
      <c r="C12" s="20">
        <v>4475248.2300000004</v>
      </c>
      <c r="D12" s="20">
        <f t="shared" si="2"/>
        <v>11364769.350000001</v>
      </c>
      <c r="E12" s="20">
        <v>1786461.9</v>
      </c>
      <c r="F12" s="20">
        <v>1786461.9</v>
      </c>
      <c r="G12" s="20">
        <f t="shared" si="3"/>
        <v>9578307.4500000011</v>
      </c>
      <c r="H12" s="18" t="s">
        <v>43</v>
      </c>
    </row>
    <row r="13" spans="1:8" x14ac:dyDescent="0.2">
      <c r="A13" s="19" t="s">
        <v>7</v>
      </c>
      <c r="B13" s="20">
        <v>0</v>
      </c>
      <c r="C13" s="20">
        <v>0</v>
      </c>
      <c r="D13" s="20">
        <f t="shared" si="2"/>
        <v>0</v>
      </c>
      <c r="E13" s="20">
        <v>0</v>
      </c>
      <c r="F13" s="20">
        <v>0</v>
      </c>
      <c r="G13" s="20">
        <f t="shared" si="3"/>
        <v>0</v>
      </c>
      <c r="H13" s="18" t="s">
        <v>44</v>
      </c>
    </row>
    <row r="14" spans="1:8" x14ac:dyDescent="0.2">
      <c r="A14" s="19" t="s">
        <v>8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18" t="s">
        <v>45</v>
      </c>
    </row>
    <row r="15" spans="1:8" x14ac:dyDescent="0.2">
      <c r="A15" s="19" t="s">
        <v>9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18" t="s">
        <v>46</v>
      </c>
    </row>
    <row r="16" spans="1:8" x14ac:dyDescent="0.2">
      <c r="A16" s="19" t="s">
        <v>10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18" t="s">
        <v>47</v>
      </c>
    </row>
    <row r="17" spans="1:8" x14ac:dyDescent="0.2">
      <c r="A17" s="19" t="s">
        <v>11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18" t="s">
        <v>48</v>
      </c>
    </row>
    <row r="18" spans="1:8" x14ac:dyDescent="0.2">
      <c r="A18" s="16" t="s">
        <v>12</v>
      </c>
      <c r="B18" s="17">
        <f>SUM(B19:B21)</f>
        <v>1556949.87</v>
      </c>
      <c r="C18" s="17">
        <f>SUM(C19:C21)</f>
        <v>1718201.31</v>
      </c>
      <c r="D18" s="17">
        <f t="shared" ref="D18:G18" si="4">SUM(D19:D21)</f>
        <v>3275151.18</v>
      </c>
      <c r="E18" s="17">
        <f t="shared" si="4"/>
        <v>584499.57999999996</v>
      </c>
      <c r="F18" s="17">
        <f t="shared" si="4"/>
        <v>584499.57999999996</v>
      </c>
      <c r="G18" s="17">
        <f t="shared" si="4"/>
        <v>2690651.6</v>
      </c>
      <c r="H18" s="18">
        <v>0</v>
      </c>
    </row>
    <row r="19" spans="1:8" x14ac:dyDescent="0.2">
      <c r="A19" s="19" t="s">
        <v>13</v>
      </c>
      <c r="B19" s="20">
        <v>1556949.87</v>
      </c>
      <c r="C19" s="20">
        <v>1718201.31</v>
      </c>
      <c r="D19" s="20">
        <f t="shared" ref="D19:D21" si="5">B19+C19</f>
        <v>3275151.18</v>
      </c>
      <c r="E19" s="20">
        <v>584499.57999999996</v>
      </c>
      <c r="F19" s="20">
        <v>584499.57999999996</v>
      </c>
      <c r="G19" s="20">
        <f t="shared" ref="G19:G21" si="6">D19-E19</f>
        <v>2690651.6</v>
      </c>
      <c r="H19" s="18" t="s">
        <v>49</v>
      </c>
    </row>
    <row r="20" spans="1:8" x14ac:dyDescent="0.2">
      <c r="A20" s="19" t="s">
        <v>14</v>
      </c>
      <c r="B20" s="20">
        <v>0</v>
      </c>
      <c r="C20" s="20">
        <v>0</v>
      </c>
      <c r="D20" s="20">
        <f t="shared" si="5"/>
        <v>0</v>
      </c>
      <c r="E20" s="20">
        <v>0</v>
      </c>
      <c r="F20" s="20">
        <v>0</v>
      </c>
      <c r="G20" s="20">
        <f t="shared" si="6"/>
        <v>0</v>
      </c>
      <c r="H20" s="18" t="s">
        <v>50</v>
      </c>
    </row>
    <row r="21" spans="1:8" x14ac:dyDescent="0.2">
      <c r="A21" s="19" t="s">
        <v>15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18" t="s">
        <v>51</v>
      </c>
    </row>
    <row r="22" spans="1:8" x14ac:dyDescent="0.2">
      <c r="A22" s="16" t="s">
        <v>16</v>
      </c>
      <c r="B22" s="17">
        <f>SUM(B23:B24)</f>
        <v>0</v>
      </c>
      <c r="C22" s="17">
        <f>SUM(C23:C24)</f>
        <v>0</v>
      </c>
      <c r="D22" s="17">
        <f t="shared" ref="D22:G22" si="7">SUM(D23:D24)</f>
        <v>0</v>
      </c>
      <c r="E22" s="17">
        <f t="shared" si="7"/>
        <v>0</v>
      </c>
      <c r="F22" s="17">
        <f t="shared" si="7"/>
        <v>0</v>
      </c>
      <c r="G22" s="17">
        <f t="shared" si="7"/>
        <v>0</v>
      </c>
      <c r="H22" s="18">
        <v>0</v>
      </c>
    </row>
    <row r="23" spans="1:8" x14ac:dyDescent="0.2">
      <c r="A23" s="19" t="s">
        <v>17</v>
      </c>
      <c r="B23" s="20">
        <v>0</v>
      </c>
      <c r="C23" s="20">
        <v>0</v>
      </c>
      <c r="D23" s="20">
        <f t="shared" ref="D23:D24" si="8">B23+C23</f>
        <v>0</v>
      </c>
      <c r="E23" s="20">
        <v>0</v>
      </c>
      <c r="F23" s="20">
        <v>0</v>
      </c>
      <c r="G23" s="20">
        <f t="shared" ref="G23:G24" si="9">D23-E23</f>
        <v>0</v>
      </c>
      <c r="H23" s="18" t="s">
        <v>52</v>
      </c>
    </row>
    <row r="24" spans="1:8" x14ac:dyDescent="0.2">
      <c r="A24" s="19" t="s">
        <v>18</v>
      </c>
      <c r="B24" s="20">
        <v>0</v>
      </c>
      <c r="C24" s="20">
        <v>0</v>
      </c>
      <c r="D24" s="20">
        <f t="shared" si="8"/>
        <v>0</v>
      </c>
      <c r="E24" s="20">
        <v>0</v>
      </c>
      <c r="F24" s="20">
        <v>0</v>
      </c>
      <c r="G24" s="20">
        <f t="shared" si="9"/>
        <v>0</v>
      </c>
      <c r="H24" s="18" t="s">
        <v>53</v>
      </c>
    </row>
    <row r="25" spans="1:8" x14ac:dyDescent="0.2">
      <c r="A25" s="16" t="s">
        <v>19</v>
      </c>
      <c r="B25" s="17">
        <f>SUM(B26:B29)</f>
        <v>0</v>
      </c>
      <c r="C25" s="17">
        <f>SUM(C26:C29)</f>
        <v>0</v>
      </c>
      <c r="D25" s="17">
        <f t="shared" ref="D25:G25" si="10">SUM(D26:D29)</f>
        <v>0</v>
      </c>
      <c r="E25" s="17">
        <f t="shared" si="10"/>
        <v>0</v>
      </c>
      <c r="F25" s="17">
        <f t="shared" si="10"/>
        <v>0</v>
      </c>
      <c r="G25" s="17">
        <f t="shared" si="10"/>
        <v>0</v>
      </c>
      <c r="H25" s="18">
        <v>0</v>
      </c>
    </row>
    <row r="26" spans="1:8" x14ac:dyDescent="0.2">
      <c r="A26" s="19" t="s">
        <v>20</v>
      </c>
      <c r="B26" s="20">
        <v>0</v>
      </c>
      <c r="C26" s="20">
        <v>0</v>
      </c>
      <c r="D26" s="20">
        <f t="shared" ref="D26:D29" si="11">B26+C26</f>
        <v>0</v>
      </c>
      <c r="E26" s="20">
        <v>0</v>
      </c>
      <c r="F26" s="20">
        <v>0</v>
      </c>
      <c r="G26" s="20">
        <f t="shared" ref="G26:G29" si="12">D26-E26</f>
        <v>0</v>
      </c>
      <c r="H26" s="18" t="s">
        <v>54</v>
      </c>
    </row>
    <row r="27" spans="1:8" x14ac:dyDescent="0.2">
      <c r="A27" s="19" t="s">
        <v>21</v>
      </c>
      <c r="B27" s="20">
        <v>0</v>
      </c>
      <c r="C27" s="20">
        <v>0</v>
      </c>
      <c r="D27" s="20">
        <f t="shared" si="11"/>
        <v>0</v>
      </c>
      <c r="E27" s="20">
        <v>0</v>
      </c>
      <c r="F27" s="20">
        <v>0</v>
      </c>
      <c r="G27" s="20">
        <f t="shared" si="12"/>
        <v>0</v>
      </c>
      <c r="H27" s="18" t="s">
        <v>55</v>
      </c>
    </row>
    <row r="28" spans="1:8" x14ac:dyDescent="0.2">
      <c r="A28" s="19" t="s">
        <v>22</v>
      </c>
      <c r="B28" s="20">
        <v>0</v>
      </c>
      <c r="C28" s="20">
        <v>0</v>
      </c>
      <c r="D28" s="20">
        <f t="shared" si="11"/>
        <v>0</v>
      </c>
      <c r="E28" s="20">
        <v>0</v>
      </c>
      <c r="F28" s="20">
        <v>0</v>
      </c>
      <c r="G28" s="20">
        <f t="shared" si="12"/>
        <v>0</v>
      </c>
      <c r="H28" s="18" t="s">
        <v>56</v>
      </c>
    </row>
    <row r="29" spans="1:8" x14ac:dyDescent="0.2">
      <c r="A29" s="19" t="s">
        <v>23</v>
      </c>
      <c r="B29" s="20">
        <v>0</v>
      </c>
      <c r="C29" s="20">
        <v>0</v>
      </c>
      <c r="D29" s="20">
        <f t="shared" si="11"/>
        <v>0</v>
      </c>
      <c r="E29" s="20">
        <v>0</v>
      </c>
      <c r="F29" s="20">
        <v>0</v>
      </c>
      <c r="G29" s="20">
        <f t="shared" si="12"/>
        <v>0</v>
      </c>
      <c r="H29" s="18" t="s">
        <v>57</v>
      </c>
    </row>
    <row r="30" spans="1:8" x14ac:dyDescent="0.2">
      <c r="A30" s="16" t="s">
        <v>35</v>
      </c>
      <c r="B30" s="17">
        <f>SUM(B31)</f>
        <v>0</v>
      </c>
      <c r="C30" s="17">
        <f t="shared" ref="C30:G30" si="13">SUM(C31)</f>
        <v>0</v>
      </c>
      <c r="D30" s="17">
        <f t="shared" si="13"/>
        <v>0</v>
      </c>
      <c r="E30" s="17">
        <f t="shared" si="13"/>
        <v>0</v>
      </c>
      <c r="F30" s="17">
        <f t="shared" si="13"/>
        <v>0</v>
      </c>
      <c r="G30" s="17">
        <f t="shared" si="13"/>
        <v>0</v>
      </c>
      <c r="H30" s="18">
        <v>0</v>
      </c>
    </row>
    <row r="31" spans="1:8" x14ac:dyDescent="0.2">
      <c r="A31" s="19" t="s">
        <v>24</v>
      </c>
      <c r="B31" s="20">
        <v>0</v>
      </c>
      <c r="C31" s="20">
        <v>0</v>
      </c>
      <c r="D31" s="20">
        <f t="shared" ref="D31:D34" si="14">B31+C31</f>
        <v>0</v>
      </c>
      <c r="E31" s="20">
        <v>0</v>
      </c>
      <c r="F31" s="20">
        <v>0</v>
      </c>
      <c r="G31" s="20">
        <f t="shared" ref="G31:G34" si="15">D31-E31</f>
        <v>0</v>
      </c>
      <c r="H31" s="18" t="s">
        <v>58</v>
      </c>
    </row>
    <row r="32" spans="1:8" x14ac:dyDescent="0.2">
      <c r="A32" s="21" t="s">
        <v>36</v>
      </c>
      <c r="B32" s="17">
        <v>0</v>
      </c>
      <c r="C32" s="17">
        <v>0</v>
      </c>
      <c r="D32" s="17">
        <f t="shared" si="14"/>
        <v>0</v>
      </c>
      <c r="E32" s="17">
        <v>0</v>
      </c>
      <c r="F32" s="17">
        <v>0</v>
      </c>
      <c r="G32" s="17">
        <f t="shared" si="15"/>
        <v>0</v>
      </c>
      <c r="H32" s="18" t="s">
        <v>59</v>
      </c>
    </row>
    <row r="33" spans="1:8" x14ac:dyDescent="0.2">
      <c r="A33" s="21" t="s">
        <v>37</v>
      </c>
      <c r="B33" s="17">
        <v>0</v>
      </c>
      <c r="C33" s="17">
        <v>0</v>
      </c>
      <c r="D33" s="17">
        <f t="shared" si="14"/>
        <v>0</v>
      </c>
      <c r="E33" s="17">
        <v>0</v>
      </c>
      <c r="F33" s="17">
        <v>0</v>
      </c>
      <c r="G33" s="17">
        <f t="shared" si="15"/>
        <v>0</v>
      </c>
      <c r="H33" s="18" t="s">
        <v>60</v>
      </c>
    </row>
    <row r="34" spans="1:8" x14ac:dyDescent="0.2">
      <c r="A34" s="21" t="s">
        <v>38</v>
      </c>
      <c r="B34" s="17">
        <v>0</v>
      </c>
      <c r="C34" s="17">
        <v>0</v>
      </c>
      <c r="D34" s="17">
        <f t="shared" si="14"/>
        <v>0</v>
      </c>
      <c r="E34" s="17">
        <v>0</v>
      </c>
      <c r="F34" s="17">
        <v>0</v>
      </c>
      <c r="G34" s="17">
        <f t="shared" si="15"/>
        <v>0</v>
      </c>
      <c r="H34" s="18" t="s">
        <v>61</v>
      </c>
    </row>
    <row r="35" spans="1:8" ht="13.5" customHeight="1" x14ac:dyDescent="0.2">
      <c r="A35" s="22"/>
      <c r="B35" s="23">
        <f>SUM(B6+B9+B18+B22+B25+B30+B32+B33+B34)</f>
        <v>24149627.52</v>
      </c>
      <c r="C35" s="23">
        <f t="shared" ref="C35:G35" si="16">SUM(C6+C9+C18+C22+C25+C30+C32+C33+C34)</f>
        <v>19111291</v>
      </c>
      <c r="D35" s="23">
        <f t="shared" si="16"/>
        <v>43260918.520000003</v>
      </c>
      <c r="E35" s="23">
        <f t="shared" si="16"/>
        <v>7591245.8399999999</v>
      </c>
      <c r="F35" s="23">
        <f t="shared" si="16"/>
        <v>7591245.8399999999</v>
      </c>
      <c r="G35" s="23">
        <f t="shared" si="16"/>
        <v>35669672.680000007</v>
      </c>
    </row>
    <row r="37" spans="1:8" x14ac:dyDescent="0.2">
      <c r="A37" s="1" t="s">
        <v>62</v>
      </c>
    </row>
    <row r="45" spans="1:8" ht="11.25" customHeight="1" x14ac:dyDescent="0.2">
      <c r="A45" s="25" t="s">
        <v>64</v>
      </c>
      <c r="B45" s="26"/>
      <c r="C45" s="26"/>
      <c r="D45" s="27" t="s">
        <v>65</v>
      </c>
      <c r="E45" s="27"/>
      <c r="F45" s="27"/>
    </row>
    <row r="46" spans="1:8" ht="11.25" customHeight="1" x14ac:dyDescent="0.2">
      <c r="A46" s="25" t="s">
        <v>66</v>
      </c>
      <c r="B46" s="26"/>
      <c r="C46" s="26"/>
      <c r="D46" s="27" t="s">
        <v>67</v>
      </c>
      <c r="E46" s="27"/>
      <c r="F46" s="27"/>
    </row>
  </sheetData>
  <sheetProtection formatCells="0" formatColumns="0" formatRows="0" autoFilter="0"/>
  <protectedRanges>
    <protectedRange sqref="A36:G65520" name="Rango1"/>
    <protectedRange sqref="B30 B6 A10:B17 B9 A19:B21 B18 A23:B24 B22 A26:B29 B25 A7:B8 C6:G34 A31:B34" name="Rango1_3"/>
    <protectedRange sqref="B4:G5" name="Rango1_2_2"/>
    <protectedRange sqref="A35:G35" name="Rango1_1_2"/>
  </protectedRanges>
  <mergeCells count="6">
    <mergeCell ref="D46:F46"/>
    <mergeCell ref="D45:F45"/>
    <mergeCell ref="B2:F2"/>
    <mergeCell ref="G2:G3"/>
    <mergeCell ref="A1:G1"/>
    <mergeCell ref="A2:A4"/>
  </mergeCells>
  <printOptions horizontalCentered="1" verticalCentered="1"/>
  <pageMargins left="0.42" right="0.4" top="0.62" bottom="0.61" header="0.31496062992125984" footer="0.31496062992125984"/>
  <pageSetup scale="7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2023-04-24T17:53:54Z</cp:lastPrinted>
  <dcterms:created xsi:type="dcterms:W3CDTF">2012-12-11T21:13:37Z</dcterms:created>
  <dcterms:modified xsi:type="dcterms:W3CDTF">2023-04-24T17:55:35Z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