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ASEG\DIGITAL_2do trim\"/>
    </mc:Choice>
  </mc:AlternateContent>
  <xr:revisionPtr revIDLastSave="0" documentId="13_ncr:1_{86C870EE-09F8-47DF-8507-6092C6B206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F" sheetId="5" r:id="rId1"/>
  </sheets>
  <definedNames>
    <definedName name="_xlnm._FilterDatabase" localSheetId="0" hidden="1">ESF!$A$2:$F$49</definedName>
    <definedName name="_xlnm.Print_Area" localSheetId="0">ESF!$A$1:$F$61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5" l="1"/>
  <c r="E42" i="5"/>
  <c r="F35" i="5"/>
  <c r="E35" i="5"/>
  <c r="F30" i="5"/>
  <c r="E30" i="5"/>
  <c r="F24" i="5"/>
  <c r="E24" i="5"/>
  <c r="F14" i="5"/>
  <c r="E14" i="5"/>
  <c r="C26" i="5"/>
  <c r="B26" i="5"/>
  <c r="C13" i="5"/>
  <c r="B13" i="5"/>
  <c r="F26" i="5" l="1"/>
  <c r="B28" i="5"/>
  <c r="E46" i="5"/>
  <c r="F46" i="5"/>
  <c r="E26" i="5"/>
  <c r="C28" i="5"/>
  <c r="F48" i="5" l="1"/>
  <c r="E48" i="5"/>
</calcChain>
</file>

<file path=xl/sharedStrings.xml><?xml version="1.0" encoding="utf-8"?>
<sst xmlns="http://schemas.openxmlformats.org/spreadsheetml/2006/main" count="66" uniqueCount="65">
  <si>
    <t>ACTIVO</t>
  </si>
  <si>
    <t>PASIVO</t>
  </si>
  <si>
    <t>Aportaciones</t>
  </si>
  <si>
    <t>Revalúos</t>
  </si>
  <si>
    <t>Reservas</t>
  </si>
  <si>
    <t>Estimación por Pérdida o Deterioro de Activos no Circulantes</t>
  </si>
  <si>
    <t>Porción a Corto Plazo de la Deuda Pública a Largo Plazo</t>
  </si>
  <si>
    <t>Títulos y Valores a Corto Plazo</t>
  </si>
  <si>
    <t>Provisiones a Corto Plazo</t>
  </si>
  <si>
    <t>Cuentas por Pagar a Largo Plazo</t>
  </si>
  <si>
    <t>Documentos por Pagar a Largo Plazo</t>
  </si>
  <si>
    <t>Deuda Pública a Largo Plazo</t>
  </si>
  <si>
    <t>Provisiones a Largo Plazo</t>
  </si>
  <si>
    <t>Donaciones de Capital</t>
  </si>
  <si>
    <t>Resultados de Ejercicios Anteriores</t>
  </si>
  <si>
    <t>Resultado por Posición Monetaria</t>
  </si>
  <si>
    <t>Resultado por Tenencia de Activos no Monetarios</t>
  </si>
  <si>
    <t>Otros Activos Circulantes</t>
  </si>
  <si>
    <t>Activo Circulante</t>
  </si>
  <si>
    <t>Activo No Circulante</t>
  </si>
  <si>
    <t>Pasivo Circulante</t>
  </si>
  <si>
    <t>Pasivo No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</si>
  <si>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</si>
  <si>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</si>
  <si>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</si>
  <si>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</si>
  <si>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</si>
  <si>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</si>
  <si>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</si>
  <si>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</si>
  <si>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</si>
  <si>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</si>
  <si>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</si>
  <si>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</si>
  <si>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</si>
  <si>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Otros Activos no Circulantes</t>
  </si>
  <si>
    <t>Cuentas por Pagar a Corto Plazo</t>
  </si>
  <si>
    <t>Documentos por Pagar a Corto Plazo</t>
  </si>
  <si>
    <t>Pasivos Diferidos a Corto Plazo</t>
  </si>
  <si>
    <t>Fondos y Bienes de Terceros en Garantía y/o Administración a Corto Plazo</t>
  </si>
  <si>
    <t>Otros Pasivos a Corto Plazo</t>
  </si>
  <si>
    <t>Pasivos Diferidos a Largo Plazo</t>
  </si>
  <si>
    <t>Hacienda Pública/Patrimonio Contribuido</t>
  </si>
  <si>
    <t>HACIENDA PÚBLICA/PATRIMONIO</t>
  </si>
  <si>
    <t>Hacienda Pública/Patrimonio Generado</t>
  </si>
  <si>
    <t>Actualización de la Hacienda Pública/Patrimonio</t>
  </si>
  <si>
    <t>Resultados del Ejercicio (Ahorro/ Desahorro)</t>
  </si>
  <si>
    <t>Rectificaciones de Resultados de Ejercicios Anteriores</t>
  </si>
  <si>
    <t>Total Hacienda Pública/Patrimonio</t>
  </si>
  <si>
    <t>Total del Pasivo y Hacienda Pública/Patrimonio</t>
  </si>
  <si>
    <t>Total del Pasivo</t>
  </si>
  <si>
    <t>Concepto</t>
  </si>
  <si>
    <t>Total de Activos Circulantes</t>
  </si>
  <si>
    <t>Total de Pasivos Circulantes</t>
  </si>
  <si>
    <t>Fondos y Bienes de Terceros en Garantía y/o Administración a Largo Plazo</t>
  </si>
  <si>
    <t>Total de Pasivos No Circulantes</t>
  </si>
  <si>
    <t>Total de Activos No Circulantes</t>
  </si>
  <si>
    <t>Total del Activo</t>
  </si>
  <si>
    <t>Exceso o Insuficiencia en la Actualización de la Hacienda Pública/Patrimonio</t>
  </si>
  <si>
    <t>Bajo protesta de decir verdad declaramos que los Estados Financieros y sus notas, son razonablemente correctos y son responsabilidad del emisor.</t>
  </si>
  <si>
    <t>INSTITUTO TECNOLOGICO SUPERIOR DE GUANAJUATO
Estado de Situación Financiera
Al 30 de Junio de 2023
(Cifras en Pesos)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</si>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</sst>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1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6">
    <xf numFmtId="0" fontId="0" fillId="0" borderId="0"/>
    <xf numFmtId="16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7" fillId="0" borderId="0" xfId="0" applyFont="1"/>
    <xf numFmtId="0" fontId="6" fillId="3" borderId="0" xfId="46" applyFont="1" applyFill="1" applyAlignment="1">
      <alignment horizontal="center" vertical="center"/>
    </xf>
    <xf numFmtId="0" fontId="3" fillId="0" borderId="0" xfId="8" applyFont="1" applyAlignment="1" applyProtection="1">
      <alignment vertical="top"/>
      <protection locked="0"/>
    </xf>
    <xf numFmtId="0" fontId="8" fillId="2" borderId="4" xfId="8" applyFont="1" applyFill="1" applyBorder="1" applyAlignment="1" applyProtection="1">
      <alignment horizontal="center" vertical="center" wrapText="1"/>
      <protection locked="0"/>
    </xf>
    <xf numFmtId="0" fontId="8" fillId="0" borderId="4" xfId="8" applyFont="1" applyFill="1" applyBorder="1" applyAlignment="1" applyProtection="1">
      <alignment horizontal="left" vertical="top" wrapText="1" indent="1"/>
      <protection locked="0"/>
    </xf>
    <xf numFmtId="0" fontId="3" fillId="0" borderId="4" xfId="16" applyNumberFormat="1" applyFont="1" applyFill="1" applyBorder="1" applyAlignment="1" applyProtection="1">
      <alignment horizontal="center" vertical="top" wrapText="1"/>
      <protection locked="0"/>
    </xf>
    <xf numFmtId="0" fontId="8" fillId="0" borderId="0" xfId="8" applyFont="1" applyAlignment="1" applyProtection="1">
      <alignment vertical="top"/>
      <protection locked="0"/>
    </xf>
    <xf numFmtId="0" fontId="8" fillId="0" borderId="4" xfId="8" applyFont="1" applyFill="1" applyBorder="1" applyAlignment="1" applyProtection="1">
      <alignment horizontal="left" vertical="top" wrapText="1" indent="2"/>
      <protection locked="0"/>
    </xf>
    <xf numFmtId="0" fontId="3" fillId="0" borderId="4" xfId="8" applyFont="1" applyFill="1" applyBorder="1" applyAlignment="1" applyProtection="1">
      <alignment horizontal="left" vertical="top" wrapText="1" indent="3"/>
      <protection locked="0"/>
    </xf>
    <xf numFmtId="0" fontId="3" fillId="0" borderId="4" xfId="8" applyFont="1" applyFill="1" applyBorder="1" applyAlignment="1" applyProtection="1">
      <alignment horizontal="left" vertical="top" wrapText="1"/>
      <protection locked="0"/>
    </xf>
    <xf numFmtId="0" fontId="8" fillId="0" borderId="4" xfId="8" applyFont="1" applyFill="1" applyBorder="1" applyAlignment="1" applyProtection="1">
      <alignment horizontal="left" vertical="top" wrapText="1"/>
      <protection locked="0"/>
    </xf>
    <xf numFmtId="0" fontId="9" fillId="0" borderId="4" xfId="8" applyFont="1" applyFill="1" applyBorder="1" applyAlignment="1" applyProtection="1">
      <alignment horizontal="left" vertical="top" wrapText="1" indent="2"/>
      <protection locked="0"/>
    </xf>
    <xf numFmtId="0" fontId="3" fillId="0" borderId="4" xfId="8" applyFont="1" applyBorder="1" applyAlignment="1" applyProtection="1">
      <alignment vertical="top" wrapText="1"/>
      <protection locked="0"/>
    </xf>
    <xf numFmtId="0" fontId="3" fillId="0" borderId="4" xfId="8" applyNumberFormat="1" applyFont="1" applyBorder="1" applyAlignment="1" applyProtection="1">
      <alignment horizontal="center" vertical="top" wrapText="1"/>
      <protection locked="0"/>
    </xf>
    <xf numFmtId="0" fontId="3" fillId="0" borderId="4" xfId="8" applyNumberFormat="1" applyFont="1" applyBorder="1" applyAlignment="1" applyProtection="1">
      <alignment horizontal="center" vertical="top"/>
      <protection locked="0"/>
    </xf>
    <xf numFmtId="0" fontId="3" fillId="0" borderId="4" xfId="8" applyFont="1" applyFill="1" applyBorder="1" applyAlignment="1" applyProtection="1">
      <alignment vertical="top" wrapText="1"/>
      <protection locked="0"/>
    </xf>
    <xf numFmtId="0" fontId="3" fillId="0" borderId="4" xfId="8" applyNumberFormat="1" applyFont="1" applyFill="1" applyBorder="1" applyAlignment="1" applyProtection="1">
      <alignment horizontal="center" vertical="top" wrapText="1"/>
      <protection locked="0"/>
    </xf>
    <xf numFmtId="4" fontId="3" fillId="0" borderId="4" xfId="8" applyNumberFormat="1" applyFont="1" applyBorder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 wrapText="1"/>
      <protection locked="0"/>
    </xf>
    <xf numFmtId="4" fontId="3" fillId="0" borderId="0" xfId="8" applyNumberFormat="1" applyFont="1" applyAlignment="1" applyProtection="1">
      <alignment vertical="top"/>
      <protection locked="0"/>
    </xf>
    <xf numFmtId="0" fontId="10" fillId="0" borderId="0" xfId="8" applyFont="1" applyAlignment="1" applyProtection="1">
      <alignment horizontal="left" vertical="top" indent="1"/>
      <protection locked="0"/>
    </xf>
    <xf numFmtId="0" fontId="8" fillId="2" borderId="3" xfId="8" applyFont="1" applyFill="1" applyBorder="1" applyAlignment="1" applyProtection="1">
      <alignment horizontal="center" vertical="center" wrapText="1"/>
      <protection locked="0"/>
    </xf>
    <xf numFmtId="0" fontId="8" fillId="2" borderId="1" xfId="8" applyFont="1" applyFill="1" applyBorder="1" applyAlignment="1" applyProtection="1">
      <alignment horizontal="center" vertical="center" wrapText="1"/>
      <protection locked="0"/>
    </xf>
    <xf numFmtId="0" fontId="8" fillId="2" borderId="2" xfId="8" applyFont="1" applyFill="1" applyBorder="1" applyAlignment="1" applyProtection="1">
      <alignment horizontal="center" vertical="center" wrapText="1"/>
      <protection locked="0"/>
    </xf>
    <xf numFmtId="0" fontId="6" fillId="3" borderId="0" xfId="46" applyFont="1" applyFill="1" applyAlignment="1">
      <alignment horizontal="center" vertical="center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4" fontId="3" fillId="0" borderId="4" xfId="16" applyNumberFormat="1" applyFont="1" applyFill="1" applyBorder="1" applyAlignment="1" applyProtection="1">
      <alignment horizontal="right" vertical="top" wrapText="1"/>
      <protection locked="0"/>
    </xf>
    <xf numFmtId="4" fontId="3" fillId="0" borderId="4" xfId="8" applyNumberFormat="1" applyFont="1" applyFill="1" applyBorder="1" applyAlignment="1" applyProtection="1">
      <alignment horizontal="right" vertical="top"/>
      <protection locked="0"/>
    </xf>
    <xf numFmtId="4" fontId="3" fillId="0" borderId="4" xfId="16" applyNumberFormat="1" applyFont="1" applyFill="1" applyBorder="1" applyAlignment="1" applyProtection="1">
      <alignment horizontal="center" vertical="top"/>
      <protection locked="0"/>
    </xf>
    <xf numFmtId="4" fontId="3" fillId="0" borderId="4" xfId="8" applyNumberFormat="1" applyFont="1" applyFill="1" applyBorder="1" applyAlignment="1" applyProtection="1">
      <alignment horizontal="center" vertical="top"/>
      <protection locked="0"/>
    </xf>
    <xf numFmtId="4" fontId="8" fillId="0" borderId="4" xfId="16" applyNumberFormat="1" applyFont="1" applyFill="1" applyBorder="1" applyAlignment="1" applyProtection="1">
      <alignment horizontal="right" vertical="top"/>
      <protection locked="0"/>
    </xf>
    <xf numFmtId="4" fontId="8" fillId="0" borderId="4" xfId="8" applyNumberFormat="1" applyFont="1" applyFill="1" applyBorder="1" applyAlignment="1" applyProtection="1">
      <alignment horizontal="right" vertical="top"/>
      <protection locked="0"/>
    </xf>
    <xf numFmtId="4" fontId="3" fillId="0" borderId="4" xfId="16" applyNumberFormat="1" applyFont="1" applyFill="1" applyBorder="1" applyAlignment="1" applyProtection="1">
      <alignment horizontal="center" vertical="top" wrapText="1"/>
      <protection locked="0"/>
    </xf>
    <xf numFmtId="4" fontId="8" fillId="0" borderId="4" xfId="16" applyNumberFormat="1" applyFont="1" applyFill="1" applyBorder="1" applyAlignment="1" applyProtection="1">
      <alignment horizontal="right" vertical="top" wrapText="1"/>
      <protection locked="0"/>
    </xf>
  </cellXfs>
  <cellStyles count="156">
    <cellStyle name="Euro" xfId="1" xr:uid="{00000000-0005-0000-0000-000000000000}"/>
    <cellStyle name="Millares 2" xfId="2" xr:uid="{00000000-0005-0000-0000-000001000000}"/>
    <cellStyle name="Millares 2 10" xfId="101" xr:uid="{728F1AFC-D5F4-4368-90EF-DEB3F1119901}"/>
    <cellStyle name="Millares 2 11" xfId="110" xr:uid="{6B0B4846-3439-4852-BD18-6FAA843A1B6A}"/>
    <cellStyle name="Millares 2 12" xfId="119" xr:uid="{67858078-7D0B-4BCA-86D1-BFC412DF3623}"/>
    <cellStyle name="Millares 2 13" xfId="128" xr:uid="{D16F1213-E99E-4BD0-8ED0-6785B632EEF7}"/>
    <cellStyle name="Millares 2 14" xfId="137" xr:uid="{B2178D14-E7A3-4B5B-BD9A-CDA0D8B99003}"/>
    <cellStyle name="Millares 2 15" xfId="37" xr:uid="{DEFC80C1-920B-43AD-A090-6EC8F1E565AC}"/>
    <cellStyle name="Millares 2 16" xfId="146" xr:uid="{0C78D852-E3D8-4F91-8363-1D1666D0ECF6}"/>
    <cellStyle name="Millares 2 17" xfId="27" xr:uid="{B6F02E63-53AF-45E0-960C-834ECF42D032}"/>
    <cellStyle name="Millares 2 18" xfId="17" xr:uid="{52B319C9-CC28-4DB3-A23E-06B7CA0B863E}"/>
    <cellStyle name="Millares 2 2" xfId="3" xr:uid="{00000000-0005-0000-0000-000002000000}"/>
    <cellStyle name="Millares 2 2 10" xfId="120" xr:uid="{39BDECBA-D24A-48CC-AE39-C12849D181D0}"/>
    <cellStyle name="Millares 2 2 11" xfId="129" xr:uid="{A15B918F-A553-40BC-845A-58CB1606B3B8}"/>
    <cellStyle name="Millares 2 2 12" xfId="138" xr:uid="{D980EEB7-D1AF-4184-9AE0-78EBD0AC4666}"/>
    <cellStyle name="Millares 2 2 13" xfId="38" xr:uid="{3B6CF4DF-5ACB-4E7D-9AA9-620EFC58516B}"/>
    <cellStyle name="Millares 2 2 14" xfId="147" xr:uid="{94F02657-F2FE-4C5D-A088-EE8001273B12}"/>
    <cellStyle name="Millares 2 2 15" xfId="28" xr:uid="{C44C3EBD-735C-4537-BC5F-1200751968C4}"/>
    <cellStyle name="Millares 2 2 16" xfId="18" xr:uid="{5F79F798-191F-4432-8A2F-045EDC8FB381}"/>
    <cellStyle name="Millares 2 2 2" xfId="48" xr:uid="{7FD7EDC9-0C14-44E3-ACAB-7628DA267EE1}"/>
    <cellStyle name="Millares 2 2 3" xfId="57" xr:uid="{A86E4939-20DA-48F0-80D2-8E546C3F1977}"/>
    <cellStyle name="Millares 2 2 4" xfId="66" xr:uid="{E0078CCE-9CCC-48CB-8A9E-FAD2E94DAA1C}"/>
    <cellStyle name="Millares 2 2 5" xfId="75" xr:uid="{5799021E-6639-4D53-B239-B62140319478}"/>
    <cellStyle name="Millares 2 2 6" xfId="84" xr:uid="{EDB3A086-0FA2-4B3E-A915-734627CC1CFF}"/>
    <cellStyle name="Millares 2 2 7" xfId="93" xr:uid="{88E82B43-9D4E-4A14-8059-2D04C5A075AC}"/>
    <cellStyle name="Millares 2 2 8" xfId="102" xr:uid="{79A57356-8C03-4D41-9D2F-010DDEAF8B8A}"/>
    <cellStyle name="Millares 2 2 9" xfId="111" xr:uid="{1CE45F76-E009-44A4-9079-10478470CBD7}"/>
    <cellStyle name="Millares 2 3" xfId="4" xr:uid="{00000000-0005-0000-0000-000003000000}"/>
    <cellStyle name="Millares 2 3 10" xfId="121" xr:uid="{A52AF3B0-D913-4D15-A5E3-790382F5B13B}"/>
    <cellStyle name="Millares 2 3 11" xfId="130" xr:uid="{D72143CD-050E-405A-BB02-CBEE9B466DEF}"/>
    <cellStyle name="Millares 2 3 12" xfId="139" xr:uid="{D0B52F64-ACC4-4DC9-B287-0A80928F9684}"/>
    <cellStyle name="Millares 2 3 13" xfId="39" xr:uid="{D8572D2B-2BE0-4D65-8325-B03B547217D9}"/>
    <cellStyle name="Millares 2 3 14" xfId="148" xr:uid="{E1EFEF8B-FC45-4499-8D5C-9653086B3699}"/>
    <cellStyle name="Millares 2 3 15" xfId="29" xr:uid="{1A6803CC-C3AF-4F2E-B66F-8DB30C6DB328}"/>
    <cellStyle name="Millares 2 3 16" xfId="19" xr:uid="{0B5B5A2B-F710-4FAD-A7BE-A00679311FF8}"/>
    <cellStyle name="Millares 2 3 2" xfId="49" xr:uid="{E281BC99-1B48-4D06-8B63-8C2EAB47D580}"/>
    <cellStyle name="Millares 2 3 3" xfId="58" xr:uid="{C5B87410-1E55-4D63-B445-ABB7B2531ECC}"/>
    <cellStyle name="Millares 2 3 4" xfId="67" xr:uid="{3C6B4F88-5694-4904-B209-D40327C1AB59}"/>
    <cellStyle name="Millares 2 3 5" xfId="76" xr:uid="{E370BF51-439E-4EA8-B93D-8FCB99D6E5E3}"/>
    <cellStyle name="Millares 2 3 6" xfId="85" xr:uid="{75DF9B38-BB9E-4A0D-A1C5-AA7D5D8449E8}"/>
    <cellStyle name="Millares 2 3 7" xfId="94" xr:uid="{10D1CE9D-8979-4A99-8A84-06CA43B91C31}"/>
    <cellStyle name="Millares 2 3 8" xfId="103" xr:uid="{0F011A44-9C66-4886-A538-057BFAABE727}"/>
    <cellStyle name="Millares 2 3 9" xfId="112" xr:uid="{7B4115A0-4241-4853-967A-1EBFF21826A4}"/>
    <cellStyle name="Millares 2 4" xfId="16" xr:uid="{00000000-0005-0000-0000-000004000000}"/>
    <cellStyle name="Millares 2 4 2" xfId="47" xr:uid="{28F06C1B-F83F-490C-9F6B-DA62B791B4F7}"/>
    <cellStyle name="Millares 2 4 3" xfId="155" xr:uid="{0148C7F7-F5F8-4D0A-8A36-271B48A9EAFF}"/>
    <cellStyle name="Millares 2 4 4" xfId="36" xr:uid="{CD38E1E4-4221-4162-9862-8D3F39343352}"/>
    <cellStyle name="Millares 2 4 5" xfId="26" xr:uid="{8636D309-0ED8-4467-B525-3B2BB7F315F0}"/>
    <cellStyle name="Millares 2 5" xfId="56" xr:uid="{7062076D-F6FA-4F92-86C8-DAB894A5F152}"/>
    <cellStyle name="Millares 2 6" xfId="65" xr:uid="{81ED3697-8BDB-48D1-A57F-8CF18352C7DD}"/>
    <cellStyle name="Millares 2 7" xfId="74" xr:uid="{2B4A67AD-941D-450C-AF99-B124A90EE936}"/>
    <cellStyle name="Millares 2 8" xfId="83" xr:uid="{F7887E57-0B2B-437F-9396-57E38356DBEE}"/>
    <cellStyle name="Millares 2 9" xfId="92" xr:uid="{36BAC315-5E3D-48DC-9BF6-27CB5FD52476}"/>
    <cellStyle name="Millares 3" xfId="5" xr:uid="{00000000-0005-0000-0000-000005000000}"/>
    <cellStyle name="Millares 3 10" xfId="122" xr:uid="{3EFA50AB-CE89-463E-A6AA-43E353CEA184}"/>
    <cellStyle name="Millares 3 11" xfId="131" xr:uid="{BFE1C9CA-2585-44AC-AC6D-D39360465FBD}"/>
    <cellStyle name="Millares 3 12" xfId="140" xr:uid="{99A75234-35E7-4983-9336-4BD6E9B4EA50}"/>
    <cellStyle name="Millares 3 13" xfId="40" xr:uid="{05D6C1A0-809B-4104-80CA-1065B030F67E}"/>
    <cellStyle name="Millares 3 14" xfId="149" xr:uid="{E8E6C280-4CFD-4E99-9365-3A4548F7FFE7}"/>
    <cellStyle name="Millares 3 15" xfId="30" xr:uid="{E06809D1-2A53-46A7-B396-51EA92790EA6}"/>
    <cellStyle name="Millares 3 16" xfId="20" xr:uid="{B024578F-D951-400D-A808-CF4AA26AB783}"/>
    <cellStyle name="Millares 3 2" xfId="50" xr:uid="{F346C51E-9E32-4750-9390-9E91ADACD3B5}"/>
    <cellStyle name="Millares 3 3" xfId="59" xr:uid="{A8D7D555-99A3-44F7-863E-E2CADCADB989}"/>
    <cellStyle name="Millares 3 4" xfId="68" xr:uid="{D51558A3-4F7A-426A-BF03-81B06392E793}"/>
    <cellStyle name="Millares 3 5" xfId="77" xr:uid="{1F0B7B44-BEB5-490B-B0F0-B1ABFF7BCDDD}"/>
    <cellStyle name="Millares 3 6" xfId="86" xr:uid="{A0809ADD-9C93-4576-A711-C68F8A4B4B6A}"/>
    <cellStyle name="Millares 3 7" xfId="95" xr:uid="{66390F66-A6ED-44AB-A64A-1B2037A0D84E}"/>
    <cellStyle name="Millares 3 8" xfId="104" xr:uid="{39576715-5B66-4302-9C1D-0BEBC6217A54}"/>
    <cellStyle name="Millares 3 9" xfId="113" xr:uid="{8B21C944-AFF4-4558-88AD-10E81DBD02F0}"/>
    <cellStyle name="Moneda 2" xfId="6" xr:uid="{00000000-0005-0000-0000-000006000000}"/>
    <cellStyle name="Moneda 2 10" xfId="123" xr:uid="{03310D74-5DA0-4176-928C-6D789F8B3DC1}"/>
    <cellStyle name="Moneda 2 11" xfId="132" xr:uid="{DA0BFB7A-182C-4B10-B702-96497A5C780C}"/>
    <cellStyle name="Moneda 2 12" xfId="141" xr:uid="{421E7266-A410-457B-B11A-C13FD0E98D6A}"/>
    <cellStyle name="Moneda 2 13" xfId="41" xr:uid="{5A8CEF5E-F366-4CA3-99B5-2E633E31AEE3}"/>
    <cellStyle name="Moneda 2 14" xfId="150" xr:uid="{24487B69-A302-4BB6-AE6C-599DB0809CB3}"/>
    <cellStyle name="Moneda 2 15" xfId="31" xr:uid="{8AE8986E-3D98-402C-9181-35584C1AE5E9}"/>
    <cellStyle name="Moneda 2 16" xfId="21" xr:uid="{AAEE8875-88D2-40C0-8413-3E100344C5B4}"/>
    <cellStyle name="Moneda 2 2" xfId="51" xr:uid="{AA74FCA9-5DAB-428A-BBB2-D1189DFA0F59}"/>
    <cellStyle name="Moneda 2 3" xfId="60" xr:uid="{6692C1E8-C601-480A-AB97-89CC9C7E04B3}"/>
    <cellStyle name="Moneda 2 4" xfId="69" xr:uid="{33413005-D959-4D56-96C3-A601D5D3CBC1}"/>
    <cellStyle name="Moneda 2 5" xfId="78" xr:uid="{F0FC9E9F-D014-493E-BDB7-1D07853AE8D6}"/>
    <cellStyle name="Moneda 2 6" xfId="87" xr:uid="{013ED588-B192-4A59-8DB2-0B21991CDF54}"/>
    <cellStyle name="Moneda 2 7" xfId="96" xr:uid="{9CEF64A2-1272-4F23-9CD0-AC2D7C5C6066}"/>
    <cellStyle name="Moneda 2 8" xfId="105" xr:uid="{2A81A23D-957E-458B-A9C9-FA5E06838D66}"/>
    <cellStyle name="Moneda 2 9" xfId="114" xr:uid="{10209908-428F-4273-8DA4-13473AFC624B}"/>
    <cellStyle name="Normal" xfId="0" builtinId="0"/>
    <cellStyle name="Normal 2" xfId="7" xr:uid="{00000000-0005-0000-0000-000008000000}"/>
    <cellStyle name="Normal 2 10" xfId="115" xr:uid="{8959FEED-B8A7-4BE5-8A96-D5DF6DD4C288}"/>
    <cellStyle name="Normal 2 11" xfId="124" xr:uid="{DDA03A8E-2324-46C5-8CF5-43E8DA293C39}"/>
    <cellStyle name="Normal 2 12" xfId="133" xr:uid="{EB40A44F-59A0-4497-A621-050B00C385E9}"/>
    <cellStyle name="Normal 2 13" xfId="142" xr:uid="{763794D3-163B-4345-9A53-213E05905C07}"/>
    <cellStyle name="Normal 2 14" xfId="42" xr:uid="{164620C9-7DC6-4849-99A2-4C49278FFA2C}"/>
    <cellStyle name="Normal 2 15" xfId="151" xr:uid="{F63DB4D2-665E-4307-978B-19C568F5DC1A}"/>
    <cellStyle name="Normal 2 16" xfId="32" xr:uid="{23C15A92-A24F-4AA8-8BA1-7BE2EE8A6A15}"/>
    <cellStyle name="Normal 2 17" xfId="22" xr:uid="{67C7CA33-720F-4B3A-9ABE-7058893F6416}"/>
    <cellStyle name="Normal 2 2" xfId="8" xr:uid="{00000000-0005-0000-0000-000009000000}"/>
    <cellStyle name="Normal 2 3" xfId="52" xr:uid="{314DF130-CA71-4F22-8E37-D147B5A49279}"/>
    <cellStyle name="Normal 2 4" xfId="61" xr:uid="{6ABE820C-3609-44C0-AF06-CA12D9AC3F0C}"/>
    <cellStyle name="Normal 2 5" xfId="70" xr:uid="{B96013D0-2E63-4D2D-ACCC-0E62CCDA01E5}"/>
    <cellStyle name="Normal 2 6" xfId="79" xr:uid="{BECD5E94-3A25-4B58-A66E-C2069A769841}"/>
    <cellStyle name="Normal 2 7" xfId="88" xr:uid="{FAEF17F3-24E6-4C4C-8CB7-DB09F205CAF5}"/>
    <cellStyle name="Normal 2 8" xfId="97" xr:uid="{F678037D-FE35-4B56-AD19-FADABD74EC8F}"/>
    <cellStyle name="Normal 2 9" xfId="106" xr:uid="{C8D893D9-AF40-480C-8D35-F80A560C7F06}"/>
    <cellStyle name="Normal 3" xfId="9" xr:uid="{00000000-0005-0000-0000-00000A000000}"/>
    <cellStyle name="Normal 3 10" xfId="125" xr:uid="{4A4B8CB6-E8FD-4DE1-8C52-A0EB8E54B99E}"/>
    <cellStyle name="Normal 3 11" xfId="134" xr:uid="{708280D8-61A0-4973-BBF5-55F4353C9E4C}"/>
    <cellStyle name="Normal 3 12" xfId="143" xr:uid="{AC49348A-C5C4-480E-AB5F-02D01BBF3383}"/>
    <cellStyle name="Normal 3 13" xfId="43" xr:uid="{55580D74-6CA8-48C1-BA1C-7BCADE51ECBE}"/>
    <cellStyle name="Normal 3 14" xfId="152" xr:uid="{2D238592-47C9-4AE3-8752-54CF6D857ED7}"/>
    <cellStyle name="Normal 3 15" xfId="33" xr:uid="{E90D4883-B27E-4644-98AF-C4052AC4862C}"/>
    <cellStyle name="Normal 3 16" xfId="23" xr:uid="{EC02FC36-D3D6-488C-A284-EB1F0C979C98}"/>
    <cellStyle name="Normal 3 2" xfId="53" xr:uid="{C0B20CB5-EB17-44C8-952F-9A9E20ADA6D1}"/>
    <cellStyle name="Normal 3 3" xfId="62" xr:uid="{2AC7FA9F-F961-4C3A-A4DF-BFA366AAE0F3}"/>
    <cellStyle name="Normal 3 4" xfId="71" xr:uid="{3B6EFEFF-C4F9-4826-8C55-EFF2DB153D73}"/>
    <cellStyle name="Normal 3 5" xfId="80" xr:uid="{E2922488-4960-4634-A257-6A0A58CC428A}"/>
    <cellStyle name="Normal 3 6" xfId="89" xr:uid="{B3C2B5C1-7AA5-4895-AF2E-F020DACAAAC5}"/>
    <cellStyle name="Normal 3 7" xfId="98" xr:uid="{1B8F3FD9-F8D0-4328-BE48-144579D95BE3}"/>
    <cellStyle name="Normal 3 8" xfId="107" xr:uid="{E601BDD9-94DF-4B8E-8B51-C61799DD11C0}"/>
    <cellStyle name="Normal 3 9" xfId="116" xr:uid="{4ED82B61-F4CD-495E-8B50-68D851588754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10" xfId="117" xr:uid="{E5C84149-720C-4628-B67E-F48DF9F5631E}"/>
    <cellStyle name="Normal 6 11" xfId="126" xr:uid="{D030DE6F-5A3B-4B03-8B24-75A7E449329D}"/>
    <cellStyle name="Normal 6 12" xfId="135" xr:uid="{B5EC9496-5279-4165-A88C-47761F713FC4}"/>
    <cellStyle name="Normal 6 13" xfId="144" xr:uid="{1AD996C5-25C2-4861-BCBF-4445C2236FFF}"/>
    <cellStyle name="Normal 6 14" xfId="44" xr:uid="{603CA245-4B0B-4517-A7C8-0516E9DE1B5D}"/>
    <cellStyle name="Normal 6 15" xfId="153" xr:uid="{5BD37D01-DD6D-4668-BEA1-F0E46284946B}"/>
    <cellStyle name="Normal 6 16" xfId="34" xr:uid="{06CA847A-9EBF-4663-96B4-E5B7D391B974}"/>
    <cellStyle name="Normal 6 17" xfId="24" xr:uid="{8E588279-1A52-4C9C-99A8-7ED9663D0E17}"/>
    <cellStyle name="Normal 6 2" xfId="15" xr:uid="{00000000-0005-0000-0000-000010000000}"/>
    <cellStyle name="Normal 6 2 10" xfId="127" xr:uid="{DD250965-12F9-4D15-9C89-1E4A8594BD28}"/>
    <cellStyle name="Normal 6 2 11" xfId="136" xr:uid="{F65AB892-F7E1-4C56-AA3D-7C63D0D0A009}"/>
    <cellStyle name="Normal 6 2 12" xfId="145" xr:uid="{266CDEE9-1285-4E02-AE80-4A031A981A34}"/>
    <cellStyle name="Normal 6 2 13" xfId="45" xr:uid="{61F5C417-223D-4BAE-AEC0-DF38EBBA23A3}"/>
    <cellStyle name="Normal 6 2 14" xfId="154" xr:uid="{19D5EDDB-B841-4572-9B81-7F757F8F008A}"/>
    <cellStyle name="Normal 6 2 15" xfId="35" xr:uid="{D2F77377-E8EA-4139-A184-16A475B028AA}"/>
    <cellStyle name="Normal 6 2 16" xfId="25" xr:uid="{FD6EB209-71E5-44B9-9449-30B76F53628B}"/>
    <cellStyle name="Normal 6 2 2" xfId="55" xr:uid="{96F3FCCA-360C-40C7-8DA0-28883388E937}"/>
    <cellStyle name="Normal 6 2 3" xfId="64" xr:uid="{523DB6F4-5820-474D-8970-A950ED966B6F}"/>
    <cellStyle name="Normal 6 2 4" xfId="73" xr:uid="{B65DF35D-3D20-4BC8-9681-DFF4336E9BB4}"/>
    <cellStyle name="Normal 6 2 5" xfId="82" xr:uid="{FCFBD2CF-DD08-4F70-B8E6-4D9E198AB81A}"/>
    <cellStyle name="Normal 6 2 6" xfId="91" xr:uid="{33486037-4BF4-4432-B982-CFBFFAED4488}"/>
    <cellStyle name="Normal 6 2 7" xfId="100" xr:uid="{73CF6460-1A5A-4B4A-9F1E-DD39B225D936}"/>
    <cellStyle name="Normal 6 2 8" xfId="109" xr:uid="{56D4EA9A-0F6A-49DA-A5A2-BAFC232A9F9C}"/>
    <cellStyle name="Normal 6 2 9" xfId="118" xr:uid="{81005639-7952-40EE-9A34-6FCF3885FC8F}"/>
    <cellStyle name="Normal 6 3" xfId="54" xr:uid="{C77B368C-70BA-40E0-B5A1-D4E43EEC0298}"/>
    <cellStyle name="Normal 6 4" xfId="63" xr:uid="{1AD344AE-34DD-4666-BFC2-EE0CE9044009}"/>
    <cellStyle name="Normal 6 5" xfId="72" xr:uid="{51B29863-3321-4082-A0A1-0234A7901E9D}"/>
    <cellStyle name="Normal 6 6" xfId="81" xr:uid="{115BB53C-94F8-4CF3-BA6F-F49A5B439220}"/>
    <cellStyle name="Normal 6 7" xfId="90" xr:uid="{8716F337-FA63-4F6D-8B52-83C8E286DBBF}"/>
    <cellStyle name="Normal 6 8" xfId="99" xr:uid="{474D3AAC-ED82-4996-9060-ED77B78927DF}"/>
    <cellStyle name="Normal 6 9" xfId="108" xr:uid="{9E5F15A9-8AB0-465B-82B0-F2A3F845A750}"/>
    <cellStyle name="Normal 7" xfId="46" xr:uid="{5EE3736D-94A8-4AB1-9D71-77CA515ACF05}"/>
  </cellStyles>
  <dxfs count="0"/>
  <tableStyles count="0" defaultTableStyle="TableStyleMedium2" defaultPivotStyle="PivotStyleLight16"/>
  <colors>
    <mruColors>
      <color rgb="FFD5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1276350</xdr:colOff>
      <xdr:row>56</xdr:row>
      <xdr:rowOff>114300</xdr:rowOff>
    </xdr:from>
    <xdr:to>
      <xdr:col>0</xdr:col>
      <xdr:colOff>3257550</xdr:colOff>
      <xdr:row>56</xdr:row>
      <xdr:rowOff>114300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7B78733-E46B-42A0-A82F-BEBDD482E36B}"/>
            </a:ext>
          </a:extLst>
        </xdr:cNvPr>
        <xdr:cNvCxnSpPr/>
      </xdr:nvCxnSpPr>
      <xdr:spPr>
        <a:xfrm>
          <a:off x="1276350" y="9153525"/>
          <a:ext cx="1981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790575</xdr:colOff>
      <xdr:row>56</xdr:row>
      <xdr:rowOff>123825</xdr:rowOff>
    </xdr:from>
    <xdr:to>
      <xdr:col>3</xdr:col>
      <xdr:colOff>2771775</xdr:colOff>
      <xdr:row>56</xdr:row>
      <xdr:rowOff>123825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84ED0E05-F324-4792-B92E-4E8D4774C954}"/>
            </a:ext>
          </a:extLst>
        </xdr:cNvPr>
        <xdr:cNvCxnSpPr/>
      </xdr:nvCxnSpPr>
      <xdr:spPr>
        <a:xfrm>
          <a:off x="6134100" y="9163050"/>
          <a:ext cx="1981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9"/>
  <sheetViews>
    <sheetView tabSelected="1" topLeftCell="A16" zoomScaleNormal="100" zoomScaleSheetLayoutView="100" workbookViewId="0">
      <selection activeCell="D22" sqref="D22"/>
    </sheetView>
  </sheetViews>
  <sheetFormatPr baseColWidth="10" defaultColWidth="12" defaultRowHeight="12.75" x14ac:dyDescent="0.2"/>
  <cols>
    <col min="1" max="1" width="61.83203125" style="19" customWidth="1"/>
    <col min="2" max="2" width="17.5" style="19" customWidth="1"/>
    <col min="3" max="3" width="17.33203125" style="20" customWidth="1"/>
    <col min="4" max="4" width="61.83203125" style="20" customWidth="1"/>
    <col min="5" max="5" width="18.1640625" style="20" customWidth="1"/>
    <col min="6" max="6" width="17.83203125" style="20" customWidth="1"/>
    <col min="7" max="16384" width="12" style="3"/>
  </cols>
  <sheetData>
    <row r="1" spans="1:6" ht="58.5" customHeight="1" x14ac:dyDescent="0.2">
      <c r="A1" s="22" t="s">
        <v>60</v>
      </c>
      <c r="B1" s="23"/>
      <c r="C1" s="23"/>
      <c r="D1" s="23"/>
      <c r="E1" s="23"/>
      <c r="F1" s="24"/>
    </row>
    <row r="2" spans="1:6" x14ac:dyDescent="0.2">
      <c r="A2" s="4" t="s">
        <v>51</v>
      </c>
      <c r="B2" s="4">
        <v>2023</v>
      </c>
      <c r="C2" s="4">
        <v>2022</v>
      </c>
      <c r="D2" s="4" t="s">
        <v>51</v>
      </c>
      <c r="E2" s="4">
        <v>2023</v>
      </c>
      <c r="F2" s="4">
        <v>2022</v>
      </c>
    </row>
    <row r="3" spans="1:6" s="7" customFormat="1" x14ac:dyDescent="0.2">
      <c r="A3" s="5" t="s">
        <v>0</v>
      </c>
      <c r="B3" s="6"/>
      <c r="C3" s="6"/>
      <c r="D3" s="5" t="s">
        <v>1</v>
      </c>
      <c r="E3" s="6"/>
      <c r="F3" s="6"/>
    </row>
    <row r="4" spans="1:6" x14ac:dyDescent="0.2">
      <c r="A4" s="8" t="s">
        <v>18</v>
      </c>
      <c r="B4" s="6"/>
      <c r="C4" s="6"/>
      <c r="D4" s="8" t="s">
        <v>20</v>
      </c>
      <c r="E4" s="6"/>
      <c r="F4" s="6"/>
    </row>
    <row r="5" spans="1:6" x14ac:dyDescent="0.2">
      <c r="A5" s="9" t="s">
        <v>22</v>
      </c>
      <c r="B5" s="27">
        <v>5466805.8200000003</v>
      </c>
      <c r="C5" s="27">
        <v>10455420.890000001</v>
      </c>
      <c r="D5" s="9" t="s">
        <v>36</v>
      </c>
      <c r="E5" s="27">
        <v>433732.13</v>
      </c>
      <c r="F5" s="28">
        <v>1970166.3</v>
      </c>
    </row>
    <row r="6" spans="1:6" x14ac:dyDescent="0.2">
      <c r="A6" s="9" t="s">
        <v>23</v>
      </c>
      <c r="B6" s="27">
        <v>16639664.640000001</v>
      </c>
      <c r="C6" s="27">
        <v>15496160.65</v>
      </c>
      <c r="D6" s="9" t="s">
        <v>37</v>
      </c>
      <c r="E6" s="27">
        <v>0</v>
      </c>
      <c r="F6" s="28">
        <v>0</v>
      </c>
    </row>
    <row r="7" spans="1:6" ht="25.5" x14ac:dyDescent="0.2">
      <c r="A7" s="9" t="s">
        <v>24</v>
      </c>
      <c r="B7" s="27">
        <v>0</v>
      </c>
      <c r="C7" s="27">
        <v>0</v>
      </c>
      <c r="D7" s="9" t="s">
        <v>6</v>
      </c>
      <c r="E7" s="27">
        <v>0</v>
      </c>
      <c r="F7" s="28">
        <v>0</v>
      </c>
    </row>
    <row r="8" spans="1:6" x14ac:dyDescent="0.2">
      <c r="A8" s="9" t="s">
        <v>25</v>
      </c>
      <c r="B8" s="27">
        <v>0</v>
      </c>
      <c r="C8" s="27">
        <v>0</v>
      </c>
      <c r="D8" s="9" t="s">
        <v>7</v>
      </c>
      <c r="E8" s="27">
        <v>0</v>
      </c>
      <c r="F8" s="28">
        <v>0</v>
      </c>
    </row>
    <row r="9" spans="1:6" x14ac:dyDescent="0.2">
      <c r="A9" s="9" t="s">
        <v>26</v>
      </c>
      <c r="B9" s="27">
        <v>0</v>
      </c>
      <c r="C9" s="27">
        <v>0</v>
      </c>
      <c r="D9" s="9" t="s">
        <v>38</v>
      </c>
      <c r="E9" s="27">
        <v>0</v>
      </c>
      <c r="F9" s="28">
        <v>0</v>
      </c>
    </row>
    <row r="10" spans="1:6" ht="25.5" x14ac:dyDescent="0.2">
      <c r="A10" s="9" t="s">
        <v>27</v>
      </c>
      <c r="B10" s="27">
        <v>0</v>
      </c>
      <c r="C10" s="27">
        <v>0</v>
      </c>
      <c r="D10" s="9" t="s">
        <v>39</v>
      </c>
      <c r="E10" s="27">
        <v>3588</v>
      </c>
      <c r="F10" s="28">
        <v>0</v>
      </c>
    </row>
    <row r="11" spans="1:6" x14ac:dyDescent="0.2">
      <c r="A11" s="9" t="s">
        <v>17</v>
      </c>
      <c r="B11" s="27">
        <v>0</v>
      </c>
      <c r="C11" s="27">
        <v>0</v>
      </c>
      <c r="D11" s="9" t="s">
        <v>8</v>
      </c>
      <c r="E11" s="27">
        <v>0</v>
      </c>
      <c r="F11" s="28">
        <v>0</v>
      </c>
    </row>
    <row r="12" spans="1:6" x14ac:dyDescent="0.2">
      <c r="A12" s="10"/>
      <c r="B12" s="27"/>
      <c r="C12" s="27"/>
      <c r="D12" s="9" t="s">
        <v>40</v>
      </c>
      <c r="E12" s="27">
        <v>3607.14</v>
      </c>
      <c r="F12" s="28">
        <v>2725.19</v>
      </c>
    </row>
    <row r="13" spans="1:6" x14ac:dyDescent="0.2">
      <c r="A13" s="8" t="s">
        <v>52</v>
      </c>
      <c r="B13" s="34">
        <f>SUM(B5:B11)</f>
        <v>22106470.460000001</v>
      </c>
      <c r="C13" s="34">
        <f>SUM(C5:C11)</f>
        <v>25951581.539999999</v>
      </c>
      <c r="D13" s="10"/>
      <c r="E13" s="29"/>
      <c r="F13" s="30"/>
    </row>
    <row r="14" spans="1:6" x14ac:dyDescent="0.2">
      <c r="A14" s="11"/>
      <c r="B14" s="27"/>
      <c r="C14" s="27"/>
      <c r="D14" s="8" t="s">
        <v>53</v>
      </c>
      <c r="E14" s="31">
        <f>SUM(E5:E12)</f>
        <v>440927.27</v>
      </c>
      <c r="F14" s="32">
        <f>SUM(F5:F12)</f>
        <v>1972891.49</v>
      </c>
    </row>
    <row r="15" spans="1:6" x14ac:dyDescent="0.2">
      <c r="A15" s="8" t="s">
        <v>19</v>
      </c>
      <c r="B15" s="27"/>
      <c r="C15" s="27"/>
      <c r="D15" s="11"/>
      <c r="E15" s="33"/>
      <c r="F15" s="30"/>
    </row>
    <row r="16" spans="1:6" x14ac:dyDescent="0.2">
      <c r="A16" s="9" t="s">
        <v>28</v>
      </c>
      <c r="B16" s="27">
        <v>0</v>
      </c>
      <c r="C16" s="27">
        <v>0</v>
      </c>
      <c r="D16" s="8" t="s">
        <v>21</v>
      </c>
      <c r="E16" s="33"/>
      <c r="F16" s="33"/>
    </row>
    <row r="17" spans="1:6" ht="25.5" x14ac:dyDescent="0.2">
      <c r="A17" s="9" t="s">
        <v>29</v>
      </c>
      <c r="B17" s="27">
        <v>0</v>
      </c>
      <c r="C17" s="27">
        <v>0</v>
      </c>
      <c r="D17" s="9" t="s">
        <v>9</v>
      </c>
      <c r="E17" s="27">
        <v>0</v>
      </c>
      <c r="F17" s="28">
        <v>0</v>
      </c>
    </row>
    <row r="18" spans="1:6" ht="25.5" x14ac:dyDescent="0.2">
      <c r="A18" s="9" t="s">
        <v>30</v>
      </c>
      <c r="B18" s="27">
        <v>76254532.329999998</v>
      </c>
      <c r="C18" s="27">
        <v>76254532.329999998</v>
      </c>
      <c r="D18" s="9" t="s">
        <v>10</v>
      </c>
      <c r="E18" s="27">
        <v>0</v>
      </c>
      <c r="F18" s="28">
        <v>0</v>
      </c>
    </row>
    <row r="19" spans="1:6" x14ac:dyDescent="0.2">
      <c r="A19" s="9" t="s">
        <v>31</v>
      </c>
      <c r="B19" s="27">
        <v>18970898.859999999</v>
      </c>
      <c r="C19" s="27">
        <v>18970898.859999999</v>
      </c>
      <c r="D19" s="9" t="s">
        <v>11</v>
      </c>
      <c r="E19" s="27">
        <v>0</v>
      </c>
      <c r="F19" s="28">
        <v>0</v>
      </c>
    </row>
    <row r="20" spans="1:6" x14ac:dyDescent="0.2">
      <c r="A20" s="9" t="s">
        <v>32</v>
      </c>
      <c r="B20" s="27">
        <v>0</v>
      </c>
      <c r="C20" s="27">
        <v>0</v>
      </c>
      <c r="D20" s="9" t="s">
        <v>41</v>
      </c>
      <c r="E20" s="27">
        <v>0</v>
      </c>
      <c r="F20" s="28">
        <v>0</v>
      </c>
    </row>
    <row r="21" spans="1:6" ht="25.5" x14ac:dyDescent="0.2">
      <c r="A21" s="9" t="s">
        <v>33</v>
      </c>
      <c r="B21" s="27">
        <v>-5457379.4199999999</v>
      </c>
      <c r="C21" s="27">
        <v>-5457379.4199999999</v>
      </c>
      <c r="D21" s="9" t="s">
        <v>54</v>
      </c>
      <c r="E21" s="27">
        <v>0</v>
      </c>
      <c r="F21" s="28">
        <v>0</v>
      </c>
    </row>
    <row r="22" spans="1:6" x14ac:dyDescent="0.2">
      <c r="A22" s="9" t="s">
        <v>34</v>
      </c>
      <c r="B22" s="27">
        <v>0</v>
      </c>
      <c r="C22" s="27">
        <v>0</v>
      </c>
      <c r="D22" s="9" t="s">
        <v>12</v>
      </c>
      <c r="E22" s="27">
        <v>0</v>
      </c>
      <c r="F22" s="28">
        <v>0</v>
      </c>
    </row>
    <row r="23" spans="1:6" ht="25.5" x14ac:dyDescent="0.2">
      <c r="A23" s="9" t="s">
        <v>5</v>
      </c>
      <c r="B23" s="27">
        <v>0</v>
      </c>
      <c r="C23" s="27">
        <v>0</v>
      </c>
      <c r="D23" s="10"/>
      <c r="E23" s="33"/>
      <c r="F23" s="30"/>
    </row>
    <row r="24" spans="1:6" x14ac:dyDescent="0.2">
      <c r="A24" s="9" t="s">
        <v>35</v>
      </c>
      <c r="B24" s="27">
        <v>0</v>
      </c>
      <c r="C24" s="27">
        <v>0</v>
      </c>
      <c r="D24" s="8" t="s">
        <v>55</v>
      </c>
      <c r="E24" s="34">
        <f>SUM(E17:E22)</f>
        <v>0</v>
      </c>
      <c r="F24" s="32">
        <f>SUM(F17:F22)</f>
        <v>0</v>
      </c>
    </row>
    <row r="25" spans="1:6" s="7" customFormat="1" x14ac:dyDescent="0.2">
      <c r="A25" s="10"/>
      <c r="B25" s="27"/>
      <c r="C25" s="27"/>
      <c r="D25" s="10"/>
      <c r="E25" s="33"/>
      <c r="F25" s="30"/>
    </row>
    <row r="26" spans="1:6" x14ac:dyDescent="0.2">
      <c r="A26" s="8" t="s">
        <v>56</v>
      </c>
      <c r="B26" s="34">
        <f>SUM(B16:B24)</f>
        <v>89768051.769999996</v>
      </c>
      <c r="C26" s="34">
        <f>SUM(C16:C24)</f>
        <v>89768051.769999996</v>
      </c>
      <c r="D26" s="12" t="s">
        <v>50</v>
      </c>
      <c r="E26" s="34">
        <f>SUM(E24+E14)</f>
        <v>440927.27</v>
      </c>
      <c r="F26" s="32">
        <f>SUM(F14+F24)</f>
        <v>1972891.49</v>
      </c>
    </row>
    <row r="27" spans="1:6" x14ac:dyDescent="0.2">
      <c r="A27" s="11"/>
      <c r="B27" s="34"/>
      <c r="C27" s="34"/>
      <c r="D27" s="11"/>
      <c r="E27" s="33"/>
      <c r="F27" s="30"/>
    </row>
    <row r="28" spans="1:6" x14ac:dyDescent="0.2">
      <c r="A28" s="8" t="s">
        <v>57</v>
      </c>
      <c r="B28" s="34">
        <f>B13+B26</f>
        <v>111874522.22999999</v>
      </c>
      <c r="C28" s="34">
        <f>C13+C26</f>
        <v>115719633.31</v>
      </c>
      <c r="D28" s="5" t="s">
        <v>43</v>
      </c>
      <c r="E28" s="33"/>
      <c r="F28" s="33"/>
    </row>
    <row r="29" spans="1:6" x14ac:dyDescent="0.2">
      <c r="A29" s="13"/>
      <c r="B29" s="14"/>
      <c r="C29" s="15"/>
      <c r="D29" s="11"/>
      <c r="E29" s="33"/>
      <c r="F29" s="33"/>
    </row>
    <row r="30" spans="1:6" x14ac:dyDescent="0.2">
      <c r="A30" s="16"/>
      <c r="B30" s="14"/>
      <c r="C30" s="15"/>
      <c r="D30" s="8" t="s">
        <v>42</v>
      </c>
      <c r="E30" s="34">
        <f>SUM(E31:E33)</f>
        <v>82449978.579999998</v>
      </c>
      <c r="F30" s="32">
        <f>SUM(F31:F33)</f>
        <v>82188766.390000001</v>
      </c>
    </row>
    <row r="31" spans="1:6" x14ac:dyDescent="0.2">
      <c r="A31" s="16"/>
      <c r="B31" s="14"/>
      <c r="C31" s="15"/>
      <c r="D31" s="9" t="s">
        <v>2</v>
      </c>
      <c r="E31" s="27">
        <v>82449978.579999998</v>
      </c>
      <c r="F31" s="28">
        <v>82188766.390000001</v>
      </c>
    </row>
    <row r="32" spans="1:6" x14ac:dyDescent="0.2">
      <c r="A32" s="16"/>
      <c r="B32" s="14"/>
      <c r="C32" s="15"/>
      <c r="D32" s="9" t="s">
        <v>13</v>
      </c>
      <c r="E32" s="27">
        <v>0</v>
      </c>
      <c r="F32" s="28">
        <v>0</v>
      </c>
    </row>
    <row r="33" spans="1:6" x14ac:dyDescent="0.2">
      <c r="A33" s="16"/>
      <c r="B33" s="14"/>
      <c r="C33" s="15"/>
      <c r="D33" s="9" t="s">
        <v>45</v>
      </c>
      <c r="E33" s="27">
        <v>0</v>
      </c>
      <c r="F33" s="28">
        <v>0</v>
      </c>
    </row>
    <row r="34" spans="1:6" x14ac:dyDescent="0.2">
      <c r="A34" s="16"/>
      <c r="B34" s="14"/>
      <c r="C34" s="15"/>
      <c r="D34" s="10"/>
      <c r="E34" s="33"/>
      <c r="F34" s="30"/>
    </row>
    <row r="35" spans="1:6" x14ac:dyDescent="0.2">
      <c r="A35" s="16"/>
      <c r="B35" s="14"/>
      <c r="C35" s="15"/>
      <c r="D35" s="8" t="s">
        <v>44</v>
      </c>
      <c r="E35" s="34">
        <f>SUM(E36:E40)</f>
        <v>28983616.380000003</v>
      </c>
      <c r="F35" s="32">
        <f>SUM(F36:F40)</f>
        <v>31557975.43</v>
      </c>
    </row>
    <row r="36" spans="1:6" x14ac:dyDescent="0.2">
      <c r="A36" s="16"/>
      <c r="B36" s="14"/>
      <c r="C36" s="15"/>
      <c r="D36" s="9" t="s">
        <v>46</v>
      </c>
      <c r="E36" s="27">
        <v>5849913.1699999999</v>
      </c>
      <c r="F36" s="28">
        <v>8304238.0499999998</v>
      </c>
    </row>
    <row r="37" spans="1:6" x14ac:dyDescent="0.2">
      <c r="A37" s="16"/>
      <c r="B37" s="14"/>
      <c r="C37" s="15"/>
      <c r="D37" s="9" t="s">
        <v>14</v>
      </c>
      <c r="E37" s="27">
        <v>23133703.210000001</v>
      </c>
      <c r="F37" s="28">
        <v>23253737.379999999</v>
      </c>
    </row>
    <row r="38" spans="1:6" x14ac:dyDescent="0.2">
      <c r="A38" s="16"/>
      <c r="B38" s="14"/>
      <c r="C38" s="15"/>
      <c r="D38" s="9" t="s">
        <v>3</v>
      </c>
      <c r="E38" s="27">
        <v>0</v>
      </c>
      <c r="F38" s="28">
        <v>0</v>
      </c>
    </row>
    <row r="39" spans="1:6" x14ac:dyDescent="0.2">
      <c r="A39" s="16"/>
      <c r="B39" s="14"/>
      <c r="C39" s="15"/>
      <c r="D39" s="9" t="s">
        <v>4</v>
      </c>
      <c r="E39" s="27">
        <v>0</v>
      </c>
      <c r="F39" s="28">
        <v>0</v>
      </c>
    </row>
    <row r="40" spans="1:6" x14ac:dyDescent="0.2">
      <c r="A40" s="16"/>
      <c r="B40" s="14"/>
      <c r="C40" s="15"/>
      <c r="D40" s="9" t="s">
        <v>47</v>
      </c>
      <c r="E40" s="27">
        <v>0</v>
      </c>
      <c r="F40" s="28">
        <v>0</v>
      </c>
    </row>
    <row r="41" spans="1:6" x14ac:dyDescent="0.2">
      <c r="A41" s="16"/>
      <c r="B41" s="14"/>
      <c r="C41" s="15"/>
      <c r="D41" s="10"/>
      <c r="E41" s="33"/>
      <c r="F41" s="30"/>
    </row>
    <row r="42" spans="1:6" ht="25.5" x14ac:dyDescent="0.2">
      <c r="A42" s="16"/>
      <c r="B42" s="17"/>
      <c r="C42" s="15"/>
      <c r="D42" s="8" t="s">
        <v>58</v>
      </c>
      <c r="E42" s="34">
        <f>SUM(E43:E44)</f>
        <v>0</v>
      </c>
      <c r="F42" s="32">
        <f>SUM(F43:F44)</f>
        <v>0</v>
      </c>
    </row>
    <row r="43" spans="1:6" x14ac:dyDescent="0.2">
      <c r="A43" s="13"/>
      <c r="B43" s="14"/>
      <c r="C43" s="15"/>
      <c r="D43" s="9" t="s">
        <v>15</v>
      </c>
      <c r="E43" s="27">
        <v>0</v>
      </c>
      <c r="F43" s="28">
        <v>0</v>
      </c>
    </row>
    <row r="44" spans="1:6" x14ac:dyDescent="0.2">
      <c r="A44" s="13"/>
      <c r="B44" s="14"/>
      <c r="C44" s="15"/>
      <c r="D44" s="9" t="s">
        <v>16</v>
      </c>
      <c r="E44" s="27">
        <v>0</v>
      </c>
      <c r="F44" s="28">
        <v>0</v>
      </c>
    </row>
    <row r="45" spans="1:6" x14ac:dyDescent="0.2">
      <c r="A45" s="13"/>
      <c r="B45" s="14"/>
      <c r="C45" s="15"/>
      <c r="D45" s="10"/>
      <c r="E45" s="33"/>
      <c r="F45" s="30"/>
    </row>
    <row r="46" spans="1:6" x14ac:dyDescent="0.2">
      <c r="A46" s="13"/>
      <c r="B46" s="14"/>
      <c r="C46" s="15"/>
      <c r="D46" s="8" t="s">
        <v>48</v>
      </c>
      <c r="E46" s="34">
        <f>SUM(E42+E35+E30)</f>
        <v>111433594.96000001</v>
      </c>
      <c r="F46" s="32">
        <f>SUM(F42+F35+F30)</f>
        <v>113746741.81999999</v>
      </c>
    </row>
    <row r="47" spans="1:6" x14ac:dyDescent="0.2">
      <c r="A47" s="13"/>
      <c r="B47" s="14"/>
      <c r="C47" s="15"/>
      <c r="D47" s="11"/>
      <c r="E47" s="33"/>
      <c r="F47" s="30"/>
    </row>
    <row r="48" spans="1:6" x14ac:dyDescent="0.2">
      <c r="A48" s="13"/>
      <c r="B48" s="14"/>
      <c r="C48" s="15"/>
      <c r="D48" s="8" t="s">
        <v>49</v>
      </c>
      <c r="E48" s="34">
        <f>E46+E26</f>
        <v>111874522.23</v>
      </c>
      <c r="F48" s="34">
        <f>F46+F26</f>
        <v>115719633.30999999</v>
      </c>
    </row>
    <row r="49" spans="1:6" x14ac:dyDescent="0.2">
      <c r="A49" s="13"/>
      <c r="B49" s="14"/>
      <c r="C49" s="14"/>
      <c r="D49" s="18"/>
      <c r="E49" s="15"/>
      <c r="F49" s="15"/>
    </row>
    <row r="51" spans="1:6" x14ac:dyDescent="0.2">
      <c r="A51" s="21" t="s">
        <v>59</v>
      </c>
    </row>
    <row r="53" spans="1:6" ht="24" customHeight="1" x14ac:dyDescent="0.2"/>
    <row r="58" spans="1:6" x14ac:dyDescent="0.2">
      <c r="A58" s="25" t="s">
        <v>61</v>
      </c>
      <c r="B58" s="25"/>
      <c r="C58" s="1"/>
      <c r="D58" s="2" t="s">
        <v>62</v>
      </c>
    </row>
    <row r="59" spans="1:6" x14ac:dyDescent="0.2">
      <c r="A59" s="26" t="s">
        <v>63</v>
      </c>
      <c r="B59" s="26"/>
      <c r="C59" s="1"/>
      <c r="D59" s="2" t="s">
        <v>64</v>
      </c>
    </row>
  </sheetData>
  <sheetProtection formatCells="0" formatColumns="0" formatRows="0" autoFilter="0"/>
  <mergeCells count="3">
    <mergeCell ref="A1:F1"/>
    <mergeCell ref="A58:B58"/>
    <mergeCell ref="A59:B59"/>
  </mergeCells>
  <printOptions horizontalCentered="1"/>
  <pageMargins left="0.59055118110236227" right="0.59055118110236227" top="0.78740157480314965" bottom="0.78740157480314965" header="0" footer="0"/>
  <pageSetup scale="59" orientation="landscape" r:id="rId1"/>
  <headerFooter alignWithMargins="0"/>
  <ignoredErrors>
    <ignoredError sqref="B13:C28 E14:F48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23327A-44EF-4F65-A8CC-39C42EF63E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8F6152-00D9-4875-ADE4-3666859A1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8016463-3FAD-4F65-BBCA-A6249159A9D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Windows User</cp:lastModifiedBy>
  <cp:lastPrinted>2023-07-17T15:28:07Z</cp:lastPrinted>
  <dcterms:created xsi:type="dcterms:W3CDTF">2012-12-11T20:26:08Z</dcterms:created>
  <dcterms:modified xsi:type="dcterms:W3CDTF">2023-07-17T15:28:23Z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