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P\Desktop\ITESG\ITESG 2024\Cuenta Pública\Tercer Trimestre\Contabilidad\"/>
    </mc:Choice>
  </mc:AlternateContent>
  <xr:revisionPtr revIDLastSave="0" documentId="8_{81D15420-CB5F-4888-A739-8A49A8195A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I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4" l="1"/>
  <c r="P24" i="4"/>
  <c r="O24" i="4"/>
  <c r="N24" i="4"/>
  <c r="Q23" i="4"/>
  <c r="P23" i="4"/>
  <c r="O23" i="4"/>
  <c r="N23" i="4"/>
  <c r="Q22" i="4"/>
  <c r="P22" i="4"/>
  <c r="O22" i="4"/>
  <c r="N22" i="4"/>
  <c r="Q21" i="4"/>
  <c r="P21" i="4"/>
  <c r="O21" i="4"/>
  <c r="N21" i="4"/>
  <c r="Q20" i="4"/>
  <c r="P20" i="4"/>
  <c r="O20" i="4"/>
  <c r="N20" i="4"/>
  <c r="Q19" i="4"/>
  <c r="P19" i="4"/>
  <c r="O19" i="4"/>
  <c r="N19" i="4"/>
  <c r="Q18" i="4"/>
  <c r="P18" i="4"/>
  <c r="O18" i="4"/>
  <c r="N18" i="4"/>
  <c r="Q17" i="4"/>
  <c r="P17" i="4"/>
  <c r="O17" i="4"/>
  <c r="N17" i="4"/>
  <c r="Q16" i="4"/>
  <c r="P16" i="4"/>
  <c r="O16" i="4"/>
  <c r="N16" i="4"/>
  <c r="Q15" i="4"/>
  <c r="P15" i="4"/>
  <c r="O15" i="4"/>
  <c r="N15" i="4"/>
  <c r="Q14" i="4"/>
  <c r="P14" i="4"/>
  <c r="O14" i="4"/>
  <c r="N14" i="4"/>
  <c r="Q13" i="4"/>
  <c r="P13" i="4"/>
  <c r="O13" i="4"/>
  <c r="N13" i="4"/>
  <c r="Q12" i="4"/>
  <c r="P12" i="4"/>
  <c r="O12" i="4"/>
  <c r="N12" i="4"/>
  <c r="Q11" i="4"/>
  <c r="P11" i="4"/>
  <c r="O11" i="4"/>
  <c r="N11" i="4"/>
  <c r="Q10" i="4"/>
  <c r="P10" i="4"/>
  <c r="O10" i="4"/>
  <c r="N10" i="4"/>
  <c r="Q9" i="4"/>
  <c r="P9" i="4"/>
  <c r="O9" i="4"/>
  <c r="N9" i="4"/>
  <c r="Q8" i="4"/>
  <c r="P8" i="4"/>
  <c r="O8" i="4"/>
  <c r="N8" i="4"/>
  <c r="Q7" i="4"/>
  <c r="P7" i="4"/>
  <c r="O7" i="4"/>
  <c r="N7" i="4"/>
  <c r="Q6" i="4"/>
  <c r="P6" i="4"/>
  <c r="O6" i="4"/>
  <c r="N6" i="4"/>
  <c r="Q5" i="4"/>
  <c r="P5" i="4"/>
  <c r="O5" i="4"/>
  <c r="N5" i="4"/>
  <c r="O4" i="4"/>
  <c r="P25" i="4" l="1"/>
  <c r="Q25" i="4"/>
  <c r="I25" i="4" l="1"/>
  <c r="H25" i="4"/>
  <c r="G25" i="4"/>
  <c r="N4" i="4" l="1"/>
  <c r="Q4" i="4"/>
  <c r="P4" i="4"/>
</calcChain>
</file>

<file path=xl/sharedStrings.xml><?xml version="1.0" encoding="utf-8"?>
<sst xmlns="http://schemas.openxmlformats.org/spreadsheetml/2006/main" count="174" uniqueCount="62">
  <si>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</si>
  <si>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</si>
  <si>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</si>
  <si>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</si>
  <si>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</si>
  <si>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</si>
  <si>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</si>
  <si>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</si>
  <si>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</si>
  <si>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</si>
  <si>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</si>
  <si>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</si>
  <si>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</si>
  <si>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</si>
  <si>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</si>
  <si>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</si>
  <si>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</si>
  <si>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Porcentaje</t>
  </si>
  <si>
    <t>Clave UR</t>
  </si>
  <si>
    <t>Descripción UR</t>
  </si>
  <si>
    <t>Partida</t>
  </si>
  <si>
    <t>E017PB0714</t>
  </si>
  <si>
    <t>ADMINISTRACIÓN E IMPARTICIÓN DE LOS SERVICIOS EDUCATIVOS EXISTENTES DEL ITESG.</t>
  </si>
  <si>
    <t>5110</t>
  </si>
  <si>
    <t>BIENES MUEBLES</t>
  </si>
  <si>
    <t>SUBDIRECCIÓN ACADÉMICA ITESG</t>
  </si>
  <si>
    <t>211213043030000</t>
  </si>
  <si>
    <t>E057PB0715</t>
  </si>
  <si>
    <t>APLICACIÓN DE PLANES DE TRABAJO DE ATENCIÓN A LA DESERCIÓN Y REPROBACIÓN DEL ITESG</t>
  </si>
  <si>
    <t>5150</t>
  </si>
  <si>
    <t>M006GB1073</t>
  </si>
  <si>
    <t>ADMINISTRACIÓN DE LOS RECURSOS HUMANOS, MATERIALES, FINANCIEROS Y DE SERVICIOS DEL ITESG.</t>
  </si>
  <si>
    <t>SUBDIR ADMON Y FINANZAS ITESG</t>
  </si>
  <si>
    <t>211213043020000</t>
  </si>
  <si>
    <t>M007GC1141</t>
  </si>
  <si>
    <t>DISEÑO Y ADMINISTRACIÓN DE LOS PROGRAMAS DE EVALUACIÓN Y PROYECTOS DE DESARROLLO DE PLANEACIÓN INSTI</t>
  </si>
  <si>
    <t>SUBDIR DE PLANEACIÓN Y VINCULACIÓN ITESG</t>
  </si>
  <si>
    <t>211213043040000</t>
  </si>
  <si>
    <t>5190</t>
  </si>
  <si>
    <t/>
  </si>
  <si>
    <t>5210</t>
  </si>
  <si>
    <t>S016PB3068</t>
  </si>
  <si>
    <t>INVESTIGACIÓN, DESARROLLO TEC ITESG</t>
  </si>
  <si>
    <t>5290</t>
  </si>
  <si>
    <t>5310</t>
  </si>
  <si>
    <t>5320</t>
  </si>
  <si>
    <t>M005GA2064</t>
  </si>
  <si>
    <t>DIRECCIÓN ESTRATEGICA DEL INSTITUTO TECNOLÓGICO SUPERIOR DE GUANAJUATO</t>
  </si>
  <si>
    <t>5410</t>
  </si>
  <si>
    <t>DIRECCIÓN GENERAL ITESG</t>
  </si>
  <si>
    <t>211213043010000</t>
  </si>
  <si>
    <t>5620</t>
  </si>
  <si>
    <t>5640</t>
  </si>
  <si>
    <t>5660</t>
  </si>
  <si>
    <t>5670</t>
  </si>
  <si>
    <t>5690</t>
  </si>
  <si>
    <t>INSTITUTO TECNOLOGICO SUPERIOR DE GUANAJUATO
Programas y Proyectos de Inversión
Del 1 de Enero al 30 de Septiembre de 2024</t>
  </si>
  <si>
    <t>“Bajo protesta de decir verdad declaramos que los Estados Financieros y sus notas, son razonablemente correctos y son responsabilidad del emisor”</t>
  </si>
  <si>
    <t>Ing. Eusebio Vega pérez</t>
  </si>
  <si>
    <t>C.P. Carmen del Rosio Esparza Valencia</t>
  </si>
  <si>
    <t>Director General</t>
  </si>
  <si>
    <t>Subdirectoria de Planeación y Vinculación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</si>
</sst>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5">
    <xf numFmtId="0" fontId="0" fillId="0" borderId="0"/>
    <xf numFmtId="0" fontId="2" fillId="0" borderId="0"/>
    <xf numFmtId="0" fontId="4" fillId="0" borderId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7" fillId="2" borderId="1" xfId="18" applyFont="1" applyFill="1" applyBorder="1" applyAlignment="1" applyProtection="1">
      <alignment horizontal="center" vertical="top" wrapText="1"/>
      <protection locked="0"/>
    </xf>
    <xf numFmtId="0" fontId="7" fillId="2" borderId="3" xfId="18" applyFont="1" applyFill="1" applyBorder="1" applyAlignment="1" applyProtection="1">
      <alignment horizontal="center" vertical="top" wrapText="1"/>
      <protection locked="0"/>
    </xf>
    <xf numFmtId="0" fontId="7" fillId="2" borderId="6" xfId="2" applyFont="1" applyFill="1" applyBorder="1" applyAlignment="1" applyProtection="1">
      <alignment horizontal="center" vertical="center" wrapText="1"/>
      <protection locked="0"/>
    </xf>
    <xf numFmtId="0" fontId="7" fillId="2" borderId="6" xfId="2" applyFont="1" applyFill="1" applyBorder="1" applyAlignment="1" applyProtection="1">
      <alignment horizontal="center" wrapText="1"/>
      <protection locked="0"/>
    </xf>
    <xf numFmtId="4" fontId="7" fillId="2" borderId="6" xfId="13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Border="1" applyAlignment="1" applyProtection="1">
      <alignment vertical="center" wrapText="1"/>
      <protection locked="0"/>
    </xf>
    <xf numFmtId="49" fontId="3" fillId="0" borderId="3" xfId="18" applyNumberFormat="1" applyFont="1" applyBorder="1" applyAlignment="1" applyProtection="1">
      <alignment horizontal="center" vertical="top" wrapText="1"/>
      <protection locked="0"/>
    </xf>
    <xf numFmtId="0" fontId="3" fillId="0" borderId="6" xfId="2" applyFont="1" applyBorder="1" applyAlignment="1" applyProtection="1">
      <alignment horizontal="center" vertical="center" wrapText="1"/>
      <protection locked="0"/>
    </xf>
    <xf numFmtId="10" fontId="3" fillId="0" borderId="6" xfId="31" applyNumberFormat="1" applyFont="1" applyBorder="1" applyAlignment="1" applyProtection="1">
      <alignment horizontal="center" vertical="center" wrapText="1"/>
      <protection locked="0"/>
    </xf>
    <xf numFmtId="10" fontId="3" fillId="0" borderId="6" xfId="31" applyNumberFormat="1" applyFont="1" applyBorder="1" applyAlignment="1" applyProtection="1">
      <alignment vertical="center" wrapText="1"/>
      <protection locked="0"/>
    </xf>
    <xf numFmtId="10" fontId="9" fillId="0" borderId="7" xfId="31" applyNumberFormat="1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1" fillId="0" borderId="0" xfId="0" applyFont="1"/>
    <xf numFmtId="0" fontId="10" fillId="0" borderId="0" xfId="0" applyFont="1" applyBorder="1"/>
    <xf numFmtId="3" fontId="3" fillId="0" borderId="6" xfId="2" applyNumberFormat="1" applyFont="1" applyBorder="1" applyAlignment="1" applyProtection="1">
      <alignment horizontal="center" vertical="center" wrapText="1"/>
      <protection locked="0"/>
    </xf>
    <xf numFmtId="3" fontId="11" fillId="0" borderId="6" xfId="0" applyNumberFormat="1" applyFont="1" applyBorder="1"/>
    <xf numFmtId="0" fontId="0" fillId="0" borderId="0" xfId="0"/>
    <xf numFmtId="0" fontId="4" fillId="0" borderId="0" xfId="2"/>
    <xf numFmtId="0" fontId="6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8" fillId="0" borderId="0" xfId="2" applyFont="1" applyProtection="1">
      <protection locked="0"/>
    </xf>
    <xf numFmtId="0" fontId="8" fillId="0" borderId="0" xfId="2" applyFont="1" applyAlignment="1" applyProtection="1">
      <alignment horizontal="center"/>
      <protection locked="0"/>
    </xf>
    <xf numFmtId="0" fontId="3" fillId="0" borderId="0" xfId="2" applyFont="1"/>
    <xf numFmtId="0" fontId="3" fillId="0" borderId="0" xfId="2" applyFont="1" applyAlignment="1">
      <alignment horizontal="center"/>
    </xf>
    <xf numFmtId="0" fontId="11" fillId="0" borderId="0" xfId="2" applyFont="1" applyAlignment="1" applyProtection="1">
      <alignment horizontal="center"/>
      <protection locked="0"/>
    </xf>
    <xf numFmtId="0" fontId="8" fillId="0" borderId="0" xfId="2" applyFont="1"/>
    <xf numFmtId="0" fontId="12" fillId="3" borderId="0" xfId="2" applyFont="1" applyFill="1" applyAlignment="1">
      <alignment horizontal="center" vertical="center"/>
    </xf>
    <xf numFmtId="0" fontId="7" fillId="2" borderId="6" xfId="2" applyFont="1" applyFill="1" applyBorder="1" applyAlignment="1" applyProtection="1">
      <alignment horizontal="center" wrapText="1"/>
      <protection locked="0"/>
    </xf>
    <xf numFmtId="0" fontId="7" fillId="2" borderId="2" xfId="2" applyFont="1" applyFill="1" applyBorder="1" applyAlignment="1" applyProtection="1">
      <alignment horizontal="center" wrapText="1"/>
      <protection locked="0"/>
    </xf>
    <xf numFmtId="0" fontId="7" fillId="2" borderId="4" xfId="2" applyFont="1" applyFill="1" applyBorder="1" applyAlignment="1" applyProtection="1">
      <alignment horizontal="center" wrapText="1"/>
      <protection locked="0"/>
    </xf>
    <xf numFmtId="0" fontId="7" fillId="2" borderId="5" xfId="2" applyFont="1" applyFill="1" applyBorder="1" applyAlignment="1" applyProtection="1">
      <alignment horizontal="center" wrapText="1"/>
      <protection locked="0"/>
    </xf>
    <xf numFmtId="0" fontId="7" fillId="2" borderId="2" xfId="2" applyFont="1" applyFill="1" applyBorder="1" applyAlignment="1" applyProtection="1">
      <alignment horizontal="center"/>
      <protection locked="0"/>
    </xf>
    <xf numFmtId="0" fontId="7" fillId="2" borderId="5" xfId="2" applyFont="1" applyFill="1" applyBorder="1" applyAlignment="1" applyProtection="1">
      <alignment horizontal="center"/>
      <protection locked="0"/>
    </xf>
    <xf numFmtId="0" fontId="7" fillId="2" borderId="2" xfId="13" applyFont="1" applyFill="1" applyBorder="1" applyAlignment="1" applyProtection="1">
      <alignment horizontal="center" vertical="center"/>
      <protection locked="0"/>
    </xf>
    <xf numFmtId="0" fontId="7" fillId="2" borderId="5" xfId="13" applyFont="1" applyFill="1" applyBorder="1" applyAlignment="1" applyProtection="1">
      <alignment horizontal="center" vertical="center"/>
      <protection locked="0"/>
    </xf>
  </cellXfs>
  <cellStyles count="65">
    <cellStyle name="Euro" xfId="3" xr:uid="{00000000-0005-0000-0000-000000000000}"/>
    <cellStyle name="Millares 2" xfId="4" xr:uid="{00000000-0005-0000-0000-000001000000}"/>
    <cellStyle name="Millares 2 2" xfId="5" xr:uid="{00000000-0005-0000-0000-000002000000}"/>
    <cellStyle name="Millares 2 2 2" xfId="24" xr:uid="{00000000-0005-0000-0000-000003000000}"/>
    <cellStyle name="Millares 2 2 2 2" xfId="59" xr:uid="{4FDE07D3-BEFA-48FD-8B96-679C5AB66902}"/>
    <cellStyle name="Millares 2 2 2 3" xfId="39" xr:uid="{C09AA930-5573-4C65-BA25-A858430CC13F}"/>
    <cellStyle name="Millares 2 2 3" xfId="46" xr:uid="{2C05C456-D543-4FBF-BF26-BEE5BAB9053C}"/>
    <cellStyle name="Millares 2 2 4" xfId="53" xr:uid="{B42C0AAC-D353-4A0D-A013-54A810629071}"/>
    <cellStyle name="Millares 2 2 5" xfId="33" xr:uid="{305A8877-A51A-4903-91D1-E671BC88E97A}"/>
    <cellStyle name="Millares 2 3" xfId="6" xr:uid="{00000000-0005-0000-0000-000004000000}"/>
    <cellStyle name="Millares 2 3 2" xfId="25" xr:uid="{00000000-0005-0000-0000-000005000000}"/>
    <cellStyle name="Millares 2 3 2 2" xfId="60" xr:uid="{70DDB76C-79B4-4689-825D-1462944BB6B0}"/>
    <cellStyle name="Millares 2 3 2 3" xfId="40" xr:uid="{77690E95-4BD5-4B42-8267-DE46AA2E4ACB}"/>
    <cellStyle name="Millares 2 3 3" xfId="47" xr:uid="{399E3042-C21A-40AA-97C4-8196503A198B}"/>
    <cellStyle name="Millares 2 3 4" xfId="54" xr:uid="{850A4B96-5A6E-4812-9970-3202D6790194}"/>
    <cellStyle name="Millares 2 3 5" xfId="34" xr:uid="{E6E661B7-E48B-4D9C-B5BF-84740B6C332E}"/>
    <cellStyle name="Millares 2 4" xfId="23" xr:uid="{00000000-0005-0000-0000-000006000000}"/>
    <cellStyle name="Millares 2 4 2" xfId="58" xr:uid="{45BE024C-988A-4CE5-94F4-239C8650526F}"/>
    <cellStyle name="Millares 2 4 3" xfId="38" xr:uid="{A3F61717-58F1-4C37-B277-E805A33FAEAB}"/>
    <cellStyle name="Millares 2 5" xfId="45" xr:uid="{B182E443-128D-4BE0-B1E6-367781063D46}"/>
    <cellStyle name="Millares 2 6" xfId="52" xr:uid="{D1A4E27E-E1F6-4CEF-9E36-086711AA6C26}"/>
    <cellStyle name="Millares 2 7" xfId="32" xr:uid="{8A235B41-41CB-46E0-9D02-AC6D9692E81A}"/>
    <cellStyle name="Millares 3" xfId="7" xr:uid="{00000000-0005-0000-0000-000007000000}"/>
    <cellStyle name="Millares 3 2" xfId="26" xr:uid="{00000000-0005-0000-0000-000008000000}"/>
    <cellStyle name="Millares 3 2 2" xfId="61" xr:uid="{7972FF7A-F64E-403D-81B2-DCF4E3FD209A}"/>
    <cellStyle name="Millares 3 2 3" xfId="41" xr:uid="{6DE4FEFA-CDCB-450F-B921-E41953FF5269}"/>
    <cellStyle name="Millares 3 3" xfId="48" xr:uid="{3270D851-67FC-494D-986A-A14D677713E5}"/>
    <cellStyle name="Millares 3 4" xfId="55" xr:uid="{4701E6F9-AEF2-43B5-BD0E-3A7B2BBD284A}"/>
    <cellStyle name="Millares 3 5" xfId="35" xr:uid="{CC4F0F43-1C7F-41F4-AC69-3AB9A005847F}"/>
    <cellStyle name="Millares 4" xfId="28" xr:uid="{00000000-0005-0000-0000-000009000000}"/>
    <cellStyle name="Millares 4 2" xfId="63" xr:uid="{0D0F171F-2820-4710-AE73-AA64F71267F4}"/>
    <cellStyle name="Millares 4 3" xfId="43" xr:uid="{EA5ECC8F-DAEB-4C5E-A051-B68C68C86DB3}"/>
    <cellStyle name="Millares 5" xfId="50" xr:uid="{7EBECFD5-60A2-4A75-B5E9-057C872F7C8E}"/>
    <cellStyle name="Moneda 2" xfId="8" xr:uid="{00000000-0005-0000-0000-00000A000000}"/>
    <cellStyle name="Moneda 2 2" xfId="27" xr:uid="{00000000-0005-0000-0000-00000B000000}"/>
    <cellStyle name="Moneda 2 2 2" xfId="62" xr:uid="{499EC42E-0E7D-4187-9C51-173F291E969F}"/>
    <cellStyle name="Moneda 2 2 3" xfId="42" xr:uid="{0326FF82-7B17-42E5-A018-1F128B7423AE}"/>
    <cellStyle name="Moneda 2 3" xfId="49" xr:uid="{4E3CCDCF-CAB7-48B7-8D78-FFF529B53831}"/>
    <cellStyle name="Moneda 2 4" xfId="56" xr:uid="{DD83406B-C9DE-4D4C-80EA-C2471043C3EF}"/>
    <cellStyle name="Moneda 2 5" xfId="36" xr:uid="{C3B8B585-05D6-4839-92D0-D57D0539528A}"/>
    <cellStyle name="Moneda 3" xfId="20" xr:uid="{00000000-0005-0000-0000-00000C000000}"/>
    <cellStyle name="Moneda 3 2" xfId="30" xr:uid="{00000000-0005-0000-0000-00000D000000}"/>
    <cellStyle name="Moneda 3 2 2" xfId="64" xr:uid="{25C6AED6-DCFA-4B01-81EE-8A55FD76391C}"/>
    <cellStyle name="Moneda 3 2 3" xfId="44" xr:uid="{51E785DA-4EC3-46D7-894A-9B391CA9AC24}"/>
    <cellStyle name="Moneda 3 3" xfId="51" xr:uid="{626F5B5F-51E6-402D-AA29-E34A48962502}"/>
    <cellStyle name="Moneda 3 4" xfId="57" xr:uid="{AB51401A-F842-4E49-A8F6-034331012043}"/>
    <cellStyle name="Moneda 3 5" xfId="37" xr:uid="{5E3DF81A-D727-4F1F-AE9D-1B86B6CC9057}"/>
    <cellStyle name="Normal" xfId="0" builtinId="0"/>
    <cellStyle name="Normal 2" xfId="9" xr:uid="{00000000-0005-0000-0000-00000F000000}"/>
    <cellStyle name="Normal 2 2" xfId="10" xr:uid="{00000000-0005-0000-0000-000010000000}"/>
    <cellStyle name="Normal 3" xfId="1" xr:uid="{00000000-0005-0000-0000-000011000000}"/>
    <cellStyle name="Normal 3 2" xfId="22" xr:uid="{00000000-0005-0000-0000-000012000000}"/>
    <cellStyle name="Normal 3 3" xfId="11" xr:uid="{00000000-0005-0000-0000-000013000000}"/>
    <cellStyle name="Normal 4" xfId="12" xr:uid="{00000000-0005-0000-0000-000014000000}"/>
    <cellStyle name="Normal 4 2" xfId="13" xr:uid="{00000000-0005-0000-0000-000015000000}"/>
    <cellStyle name="Normal 5" xfId="14" xr:uid="{00000000-0005-0000-0000-000016000000}"/>
    <cellStyle name="Normal 5 2" xfId="15" xr:uid="{00000000-0005-0000-0000-000017000000}"/>
    <cellStyle name="Normal 6" xfId="16" xr:uid="{00000000-0005-0000-0000-000018000000}"/>
    <cellStyle name="Normal 6 2" xfId="17" xr:uid="{00000000-0005-0000-0000-000019000000}"/>
    <cellStyle name="Normal 7" xfId="19" xr:uid="{00000000-0005-0000-0000-00001A000000}"/>
    <cellStyle name="Normal 8" xfId="2" xr:uid="{00000000-0005-0000-0000-00001B000000}"/>
    <cellStyle name="Normal_141008Reportes Cuadros Institucionales-sectorialesADV" xfId="18" xr:uid="{00000000-0005-0000-0000-00001C000000}"/>
    <cellStyle name="Porcentaje" xfId="31" builtinId="5"/>
    <cellStyle name="Porcentaje 2" xfId="21" xr:uid="{00000000-0005-0000-0000-00001E000000}"/>
    <cellStyle name="Porcentaje 3" xfId="29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34</xdr:row>
      <xdr:rowOff>0</xdr:rowOff>
    </xdr:from>
    <xdr:to>
      <xdr:col>9</xdr:col>
      <xdr:colOff>685799</xdr:colOff>
      <xdr:row>34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D99E0FC-E9D3-4ECA-9CD3-1ED10328032E}"/>
            </a:ext>
          </a:extLst>
        </xdr:cNvPr>
        <xdr:cNvCxnSpPr/>
      </xdr:nvCxnSpPr>
      <xdr:spPr>
        <a:xfrm flipH="1">
          <a:off x="15925800" y="9582150"/>
          <a:ext cx="240029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647700</xdr:colOff>
      <xdr:row>34</xdr:row>
      <xdr:rowOff>0</xdr:rowOff>
    </xdr:from>
    <xdr:to>
      <xdr:col>16</xdr:col>
      <xdr:colOff>38099</xdr:colOff>
      <xdr:row>34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5DE7E32-5C82-4721-AA23-1A1629B3B72A}"/>
            </a:ext>
          </a:extLst>
        </xdr:cNvPr>
        <xdr:cNvCxnSpPr/>
      </xdr:nvCxnSpPr>
      <xdr:spPr>
        <a:xfrm flipH="1">
          <a:off x="20564475" y="9582150"/>
          <a:ext cx="240029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C1" workbookViewId="0">
      <selection activeCell="K4" sqref="K4:L24"/>
    </sheetView>
  </sheetViews>
  <sheetFormatPr baseColWidth="10" defaultRowHeight="14.25" x14ac:dyDescent="0.2"/>
  <cols>
    <col min="1" max="1" width="21.140625" style="12" customWidth="1"/>
    <col min="2" max="2" width="69.42578125" style="12" customWidth="1"/>
    <col min="3" max="3" width="12.5703125" style="12" customWidth="1"/>
    <col min="4" max="4" width="35.140625" style="12" customWidth="1"/>
    <col min="5" max="5" width="24.85546875" style="12" customWidth="1"/>
    <col min="6" max="6" width="48.42578125" style="12" customWidth="1"/>
    <col min="7" max="7" width="17.85546875" style="12" customWidth="1"/>
    <col min="8" max="8" width="18.5703125" style="12" customWidth="1"/>
    <col min="9" max="9" width="16.5703125" style="12" customWidth="1"/>
    <col min="10" max="10" width="13.28515625" style="12" customWidth="1"/>
    <col min="11" max="11" width="11.28515625" style="12" customWidth="1"/>
    <col min="12" max="13" width="11.42578125" style="12"/>
    <col min="14" max="14" width="10.85546875" style="12" customWidth="1"/>
    <col min="15" max="16384" width="11.42578125" style="12"/>
  </cols>
  <sheetData>
    <row r="1" spans="1:17" ht="47.1" customHeight="1" x14ac:dyDescent="0.2">
      <c r="A1" s="28" t="s">
        <v>56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17" x14ac:dyDescent="0.2">
      <c r="A2" s="1"/>
      <c r="B2" s="1"/>
      <c r="C2" s="1"/>
      <c r="D2" s="1"/>
      <c r="E2" s="1"/>
      <c r="F2" s="1"/>
      <c r="G2" s="29" t="s">
        <v>0</v>
      </c>
      <c r="H2" s="30"/>
      <c r="I2" s="31"/>
      <c r="J2" s="29" t="s">
        <v>1</v>
      </c>
      <c r="K2" s="30"/>
      <c r="L2" s="30"/>
      <c r="M2" s="31"/>
      <c r="N2" s="32" t="s">
        <v>2</v>
      </c>
      <c r="O2" s="33"/>
      <c r="P2" s="34" t="s">
        <v>3</v>
      </c>
      <c r="Q2" s="35"/>
    </row>
    <row r="3" spans="1:17" ht="38.25" x14ac:dyDescent="0.2">
      <c r="A3" s="2" t="s">
        <v>4</v>
      </c>
      <c r="B3" s="2" t="s">
        <v>5</v>
      </c>
      <c r="C3" s="2" t="s">
        <v>20</v>
      </c>
      <c r="D3" s="2" t="s">
        <v>6</v>
      </c>
      <c r="E3" s="2" t="s">
        <v>18</v>
      </c>
      <c r="F3" s="2" t="s">
        <v>19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8</v>
      </c>
      <c r="L3" s="3" t="s">
        <v>11</v>
      </c>
      <c r="M3" s="3" t="s">
        <v>12</v>
      </c>
      <c r="N3" s="4" t="s">
        <v>13</v>
      </c>
      <c r="O3" s="4" t="s">
        <v>14</v>
      </c>
      <c r="P3" s="5" t="s">
        <v>15</v>
      </c>
      <c r="Q3" s="5" t="s">
        <v>16</v>
      </c>
    </row>
    <row r="4" spans="1:17" ht="25.5" x14ac:dyDescent="0.2">
      <c r="A4" s="7" t="s">
        <v>21</v>
      </c>
      <c r="B4" s="7" t="s">
        <v>22</v>
      </c>
      <c r="C4" s="7" t="s">
        <v>23</v>
      </c>
      <c r="D4" s="7" t="s">
        <v>24</v>
      </c>
      <c r="E4" s="7" t="s">
        <v>26</v>
      </c>
      <c r="F4" s="7" t="s">
        <v>25</v>
      </c>
      <c r="G4" s="15">
        <v>0</v>
      </c>
      <c r="H4" s="15">
        <v>1157500</v>
      </c>
      <c r="I4" s="15">
        <v>58905.599999999999</v>
      </c>
      <c r="J4" s="8">
        <v>1</v>
      </c>
      <c r="K4" s="8">
        <v>0</v>
      </c>
      <c r="L4" s="8">
        <v>0</v>
      </c>
      <c r="M4" s="6" t="s">
        <v>17</v>
      </c>
      <c r="N4" s="9">
        <f t="shared" ref="N4:N24" si="0">IF(G4&gt;0,I4/G4,0)</f>
        <v>0</v>
      </c>
      <c r="O4" s="9">
        <f t="shared" ref="O4:O24" si="1">IF(H4&gt;0,I4/H4,0)</f>
        <v>5.0890367170626345E-2</v>
      </c>
      <c r="P4" s="10">
        <f t="shared" ref="P4:P24" si="2">IF(J4=0,0,L4/J4)</f>
        <v>0</v>
      </c>
      <c r="Q4" s="10">
        <f t="shared" ref="Q4:Q24" si="3">IF(L4=0,0,L4/K4)</f>
        <v>0</v>
      </c>
    </row>
    <row r="5" spans="1:17" ht="25.5" x14ac:dyDescent="0.2">
      <c r="A5" s="7" t="s">
        <v>27</v>
      </c>
      <c r="B5" s="7" t="s">
        <v>28</v>
      </c>
      <c r="C5" s="7" t="s">
        <v>23</v>
      </c>
      <c r="D5" s="7" t="s">
        <v>24</v>
      </c>
      <c r="E5" s="7" t="s">
        <v>26</v>
      </c>
      <c r="F5" s="7" t="s">
        <v>25</v>
      </c>
      <c r="G5" s="15">
        <v>7000</v>
      </c>
      <c r="H5" s="15">
        <v>7000</v>
      </c>
      <c r="I5" s="15">
        <v>0</v>
      </c>
      <c r="J5" s="8">
        <v>1</v>
      </c>
      <c r="K5" s="8">
        <v>0</v>
      </c>
      <c r="L5" s="8">
        <v>0</v>
      </c>
      <c r="M5" s="6" t="s">
        <v>17</v>
      </c>
      <c r="N5" s="9">
        <f t="shared" si="0"/>
        <v>0</v>
      </c>
      <c r="O5" s="9">
        <f t="shared" si="1"/>
        <v>0</v>
      </c>
      <c r="P5" s="10">
        <f t="shared" si="2"/>
        <v>0</v>
      </c>
      <c r="Q5" s="10">
        <f t="shared" si="3"/>
        <v>0</v>
      </c>
    </row>
    <row r="6" spans="1:17" ht="25.5" x14ac:dyDescent="0.2">
      <c r="A6" s="7" t="s">
        <v>21</v>
      </c>
      <c r="B6" s="7" t="s">
        <v>22</v>
      </c>
      <c r="C6" s="7" t="s">
        <v>29</v>
      </c>
      <c r="D6" s="7" t="s">
        <v>24</v>
      </c>
      <c r="E6" s="7" t="s">
        <v>26</v>
      </c>
      <c r="F6" s="7" t="s">
        <v>25</v>
      </c>
      <c r="G6" s="15">
        <v>0</v>
      </c>
      <c r="H6" s="15">
        <v>4645000</v>
      </c>
      <c r="I6" s="15">
        <v>0</v>
      </c>
      <c r="J6" s="8">
        <v>1</v>
      </c>
      <c r="K6" s="8">
        <v>0</v>
      </c>
      <c r="L6" s="8">
        <v>0</v>
      </c>
      <c r="M6" s="6" t="s">
        <v>17</v>
      </c>
      <c r="N6" s="9">
        <f t="shared" si="0"/>
        <v>0</v>
      </c>
      <c r="O6" s="9">
        <f t="shared" si="1"/>
        <v>0</v>
      </c>
      <c r="P6" s="10">
        <f t="shared" si="2"/>
        <v>0</v>
      </c>
      <c r="Q6" s="10">
        <f t="shared" si="3"/>
        <v>0</v>
      </c>
    </row>
    <row r="7" spans="1:17" ht="25.5" x14ac:dyDescent="0.2">
      <c r="A7" s="7" t="s">
        <v>30</v>
      </c>
      <c r="B7" s="7" t="s">
        <v>31</v>
      </c>
      <c r="C7" s="7" t="s">
        <v>29</v>
      </c>
      <c r="D7" s="7" t="s">
        <v>24</v>
      </c>
      <c r="E7" s="7" t="s">
        <v>33</v>
      </c>
      <c r="F7" s="7" t="s">
        <v>32</v>
      </c>
      <c r="G7" s="15">
        <v>0</v>
      </c>
      <c r="H7" s="15">
        <v>130000</v>
      </c>
      <c r="I7" s="15">
        <v>0</v>
      </c>
      <c r="J7" s="8">
        <v>1</v>
      </c>
      <c r="K7" s="8">
        <v>0</v>
      </c>
      <c r="L7" s="8">
        <v>0</v>
      </c>
      <c r="M7" s="6" t="s">
        <v>17</v>
      </c>
      <c r="N7" s="9">
        <f t="shared" si="0"/>
        <v>0</v>
      </c>
      <c r="O7" s="9">
        <f t="shared" si="1"/>
        <v>0</v>
      </c>
      <c r="P7" s="10">
        <f t="shared" si="2"/>
        <v>0</v>
      </c>
      <c r="Q7" s="10">
        <f t="shared" si="3"/>
        <v>0</v>
      </c>
    </row>
    <row r="8" spans="1:17" ht="25.5" x14ac:dyDescent="0.2">
      <c r="A8" s="7" t="s">
        <v>34</v>
      </c>
      <c r="B8" s="7" t="s">
        <v>35</v>
      </c>
      <c r="C8" s="7" t="s">
        <v>29</v>
      </c>
      <c r="D8" s="7" t="s">
        <v>24</v>
      </c>
      <c r="E8" s="7" t="s">
        <v>37</v>
      </c>
      <c r="F8" s="7" t="s">
        <v>36</v>
      </c>
      <c r="G8" s="15">
        <v>0</v>
      </c>
      <c r="H8" s="15">
        <v>31236.45</v>
      </c>
      <c r="I8" s="15">
        <v>0</v>
      </c>
      <c r="J8" s="8">
        <v>1</v>
      </c>
      <c r="K8" s="8">
        <v>0</v>
      </c>
      <c r="L8" s="8">
        <v>0</v>
      </c>
      <c r="M8" s="6" t="s">
        <v>17</v>
      </c>
      <c r="N8" s="9">
        <f t="shared" si="0"/>
        <v>0</v>
      </c>
      <c r="O8" s="9">
        <f t="shared" si="1"/>
        <v>0</v>
      </c>
      <c r="P8" s="10">
        <f t="shared" si="2"/>
        <v>0</v>
      </c>
      <c r="Q8" s="10">
        <f t="shared" si="3"/>
        <v>0</v>
      </c>
    </row>
    <row r="9" spans="1:17" ht="25.5" x14ac:dyDescent="0.2">
      <c r="A9" s="7" t="s">
        <v>21</v>
      </c>
      <c r="B9" s="7" t="s">
        <v>22</v>
      </c>
      <c r="C9" s="7" t="s">
        <v>38</v>
      </c>
      <c r="D9" s="7" t="s">
        <v>24</v>
      </c>
      <c r="E9" s="7" t="s">
        <v>26</v>
      </c>
      <c r="F9" s="7" t="s">
        <v>25</v>
      </c>
      <c r="G9" s="15">
        <v>0</v>
      </c>
      <c r="H9" s="15">
        <v>32000</v>
      </c>
      <c r="I9" s="15">
        <v>6320</v>
      </c>
      <c r="J9" s="8">
        <v>1</v>
      </c>
      <c r="K9" s="8">
        <v>0</v>
      </c>
      <c r="L9" s="8">
        <v>0</v>
      </c>
      <c r="M9" s="6" t="s">
        <v>17</v>
      </c>
      <c r="N9" s="9">
        <f t="shared" si="0"/>
        <v>0</v>
      </c>
      <c r="O9" s="9">
        <f t="shared" si="1"/>
        <v>0.19750000000000001</v>
      </c>
      <c r="P9" s="10">
        <f t="shared" si="2"/>
        <v>0</v>
      </c>
      <c r="Q9" s="10">
        <f t="shared" si="3"/>
        <v>0</v>
      </c>
    </row>
    <row r="10" spans="1:17" ht="25.5" x14ac:dyDescent="0.2">
      <c r="A10" s="7" t="s">
        <v>39</v>
      </c>
      <c r="B10" s="7" t="s">
        <v>22</v>
      </c>
      <c r="C10" s="7" t="s">
        <v>40</v>
      </c>
      <c r="D10" s="7" t="s">
        <v>24</v>
      </c>
      <c r="E10" s="7" t="s">
        <v>26</v>
      </c>
      <c r="F10" s="7" t="s">
        <v>25</v>
      </c>
      <c r="G10" s="15">
        <v>0</v>
      </c>
      <c r="H10" s="15">
        <v>120000</v>
      </c>
      <c r="I10" s="15">
        <v>90400</v>
      </c>
      <c r="J10" s="8">
        <v>1</v>
      </c>
      <c r="K10" s="8">
        <v>0</v>
      </c>
      <c r="L10" s="8">
        <v>0</v>
      </c>
      <c r="M10" s="6" t="s">
        <v>17</v>
      </c>
      <c r="N10" s="9">
        <f t="shared" si="0"/>
        <v>0</v>
      </c>
      <c r="O10" s="9">
        <f t="shared" si="1"/>
        <v>0.7533333333333333</v>
      </c>
      <c r="P10" s="10">
        <f t="shared" si="2"/>
        <v>0</v>
      </c>
      <c r="Q10" s="10">
        <f t="shared" si="3"/>
        <v>0</v>
      </c>
    </row>
    <row r="11" spans="1:17" x14ac:dyDescent="0.2">
      <c r="A11" s="7" t="s">
        <v>41</v>
      </c>
      <c r="B11" s="7" t="s">
        <v>42</v>
      </c>
      <c r="C11" s="7" t="s">
        <v>40</v>
      </c>
      <c r="D11" s="7" t="s">
        <v>24</v>
      </c>
      <c r="E11" s="7" t="s">
        <v>26</v>
      </c>
      <c r="F11" s="7" t="s">
        <v>25</v>
      </c>
      <c r="G11" s="15">
        <v>0</v>
      </c>
      <c r="H11" s="15">
        <v>13000</v>
      </c>
      <c r="I11" s="15">
        <v>8414.64</v>
      </c>
      <c r="J11" s="8">
        <v>1</v>
      </c>
      <c r="K11" s="8">
        <v>0</v>
      </c>
      <c r="L11" s="8">
        <v>0</v>
      </c>
      <c r="M11" s="6" t="s">
        <v>17</v>
      </c>
      <c r="N11" s="9">
        <f t="shared" si="0"/>
        <v>0</v>
      </c>
      <c r="O11" s="9">
        <f t="shared" si="1"/>
        <v>0.64727999999999997</v>
      </c>
      <c r="P11" s="10">
        <f t="shared" si="2"/>
        <v>0</v>
      </c>
      <c r="Q11" s="10">
        <f t="shared" si="3"/>
        <v>0</v>
      </c>
    </row>
    <row r="12" spans="1:17" ht="25.5" x14ac:dyDescent="0.2">
      <c r="A12" s="7" t="s">
        <v>21</v>
      </c>
      <c r="B12" s="7" t="s">
        <v>22</v>
      </c>
      <c r="C12" s="7" t="s">
        <v>43</v>
      </c>
      <c r="D12" s="7" t="s">
        <v>24</v>
      </c>
      <c r="E12" s="7" t="s">
        <v>26</v>
      </c>
      <c r="F12" s="7" t="s">
        <v>25</v>
      </c>
      <c r="G12" s="15">
        <v>0</v>
      </c>
      <c r="H12" s="15">
        <v>70000</v>
      </c>
      <c r="I12" s="15">
        <v>0</v>
      </c>
      <c r="J12" s="8">
        <v>1</v>
      </c>
      <c r="K12" s="8">
        <v>0</v>
      </c>
      <c r="L12" s="8">
        <v>0</v>
      </c>
      <c r="M12" s="6" t="s">
        <v>17</v>
      </c>
      <c r="N12" s="9">
        <f t="shared" si="0"/>
        <v>0</v>
      </c>
      <c r="O12" s="9">
        <f t="shared" si="1"/>
        <v>0</v>
      </c>
      <c r="P12" s="10">
        <f t="shared" si="2"/>
        <v>0</v>
      </c>
      <c r="Q12" s="10">
        <f t="shared" si="3"/>
        <v>0</v>
      </c>
    </row>
    <row r="13" spans="1:17" ht="25.5" x14ac:dyDescent="0.2">
      <c r="A13" s="7" t="s">
        <v>39</v>
      </c>
      <c r="B13" s="7" t="s">
        <v>22</v>
      </c>
      <c r="C13" s="7" t="s">
        <v>44</v>
      </c>
      <c r="D13" s="7" t="s">
        <v>24</v>
      </c>
      <c r="E13" s="7" t="s">
        <v>26</v>
      </c>
      <c r="F13" s="7" t="s">
        <v>25</v>
      </c>
      <c r="G13" s="15">
        <v>0</v>
      </c>
      <c r="H13" s="15">
        <v>1592000</v>
      </c>
      <c r="I13" s="15">
        <v>0</v>
      </c>
      <c r="J13" s="8">
        <v>1</v>
      </c>
      <c r="K13" s="8">
        <v>0</v>
      </c>
      <c r="L13" s="8">
        <v>0</v>
      </c>
      <c r="M13" s="6" t="s">
        <v>17</v>
      </c>
      <c r="N13" s="9">
        <f t="shared" si="0"/>
        <v>0</v>
      </c>
      <c r="O13" s="9">
        <f t="shared" si="1"/>
        <v>0</v>
      </c>
      <c r="P13" s="10">
        <f t="shared" si="2"/>
        <v>0</v>
      </c>
      <c r="Q13" s="10">
        <f t="shared" si="3"/>
        <v>0</v>
      </c>
    </row>
    <row r="14" spans="1:17" x14ac:dyDescent="0.2">
      <c r="A14" s="7" t="s">
        <v>41</v>
      </c>
      <c r="B14" s="7" t="s">
        <v>42</v>
      </c>
      <c r="C14" s="7" t="s">
        <v>44</v>
      </c>
      <c r="D14" s="7" t="s">
        <v>24</v>
      </c>
      <c r="E14" s="7" t="s">
        <v>26</v>
      </c>
      <c r="F14" s="7" t="s">
        <v>25</v>
      </c>
      <c r="G14" s="15">
        <v>0</v>
      </c>
      <c r="H14" s="15">
        <v>65000</v>
      </c>
      <c r="I14" s="15">
        <v>0</v>
      </c>
      <c r="J14" s="8">
        <v>1</v>
      </c>
      <c r="K14" s="8">
        <v>0</v>
      </c>
      <c r="L14" s="8">
        <v>0</v>
      </c>
      <c r="M14" s="6" t="s">
        <v>17</v>
      </c>
      <c r="N14" s="9">
        <f t="shared" si="0"/>
        <v>0</v>
      </c>
      <c r="O14" s="9">
        <f t="shared" si="1"/>
        <v>0</v>
      </c>
      <c r="P14" s="10">
        <f t="shared" si="2"/>
        <v>0</v>
      </c>
      <c r="Q14" s="10">
        <f t="shared" si="3"/>
        <v>0</v>
      </c>
    </row>
    <row r="15" spans="1:17" ht="25.5" x14ac:dyDescent="0.2">
      <c r="A15" s="7" t="s">
        <v>21</v>
      </c>
      <c r="B15" s="7" t="s">
        <v>22</v>
      </c>
      <c r="C15" s="7" t="s">
        <v>45</v>
      </c>
      <c r="D15" s="7" t="s">
        <v>24</v>
      </c>
      <c r="E15" s="7" t="s">
        <v>26</v>
      </c>
      <c r="F15" s="7" t="s">
        <v>25</v>
      </c>
      <c r="G15" s="15">
        <v>0</v>
      </c>
      <c r="H15" s="15">
        <v>107000</v>
      </c>
      <c r="I15" s="15">
        <v>0</v>
      </c>
      <c r="J15" s="8">
        <v>1</v>
      </c>
      <c r="K15" s="8">
        <v>0</v>
      </c>
      <c r="L15" s="8">
        <v>0</v>
      </c>
      <c r="M15" s="6" t="s">
        <v>17</v>
      </c>
      <c r="N15" s="9">
        <f t="shared" si="0"/>
        <v>0</v>
      </c>
      <c r="O15" s="9">
        <f t="shared" si="1"/>
        <v>0</v>
      </c>
      <c r="P15" s="10">
        <f t="shared" si="2"/>
        <v>0</v>
      </c>
      <c r="Q15" s="10">
        <f t="shared" si="3"/>
        <v>0</v>
      </c>
    </row>
    <row r="16" spans="1:17" ht="25.5" x14ac:dyDescent="0.2">
      <c r="A16" s="7" t="s">
        <v>46</v>
      </c>
      <c r="B16" s="7" t="s">
        <v>47</v>
      </c>
      <c r="C16" s="7" t="s">
        <v>48</v>
      </c>
      <c r="D16" s="7" t="s">
        <v>24</v>
      </c>
      <c r="E16" s="7" t="s">
        <v>50</v>
      </c>
      <c r="F16" s="7" t="s">
        <v>49</v>
      </c>
      <c r="G16" s="15">
        <v>0</v>
      </c>
      <c r="H16" s="15">
        <v>253555</v>
      </c>
      <c r="I16" s="15">
        <v>0</v>
      </c>
      <c r="J16" s="8">
        <v>1</v>
      </c>
      <c r="K16" s="8">
        <v>0</v>
      </c>
      <c r="L16" s="8">
        <v>0</v>
      </c>
      <c r="M16" s="6" t="s">
        <v>17</v>
      </c>
      <c r="N16" s="9">
        <f t="shared" si="0"/>
        <v>0</v>
      </c>
      <c r="O16" s="9">
        <f t="shared" si="1"/>
        <v>0</v>
      </c>
      <c r="P16" s="10">
        <f t="shared" si="2"/>
        <v>0</v>
      </c>
      <c r="Q16" s="10">
        <f t="shared" si="3"/>
        <v>0</v>
      </c>
    </row>
    <row r="17" spans="1:18" ht="25.5" x14ac:dyDescent="0.2">
      <c r="A17" s="7" t="s">
        <v>21</v>
      </c>
      <c r="B17" s="7" t="s">
        <v>22</v>
      </c>
      <c r="C17" s="7" t="s">
        <v>51</v>
      </c>
      <c r="D17" s="7" t="s">
        <v>24</v>
      </c>
      <c r="E17" s="7" t="s">
        <v>26</v>
      </c>
      <c r="F17" s="7" t="s">
        <v>25</v>
      </c>
      <c r="G17" s="15">
        <v>0</v>
      </c>
      <c r="H17" s="15">
        <v>2840000</v>
      </c>
      <c r="I17" s="15">
        <v>0</v>
      </c>
      <c r="J17" s="8">
        <v>1</v>
      </c>
      <c r="K17" s="8">
        <v>0</v>
      </c>
      <c r="L17" s="8">
        <v>0</v>
      </c>
      <c r="M17" s="6" t="s">
        <v>17</v>
      </c>
      <c r="N17" s="9">
        <f t="shared" si="0"/>
        <v>0</v>
      </c>
      <c r="O17" s="9">
        <f t="shared" si="1"/>
        <v>0</v>
      </c>
      <c r="P17" s="10">
        <f t="shared" si="2"/>
        <v>0</v>
      </c>
      <c r="Q17" s="10">
        <f t="shared" si="3"/>
        <v>0</v>
      </c>
    </row>
    <row r="18" spans="1:18" ht="25.5" x14ac:dyDescent="0.2">
      <c r="A18" s="7" t="s">
        <v>39</v>
      </c>
      <c r="B18" s="7" t="s">
        <v>22</v>
      </c>
      <c r="C18" s="7" t="s">
        <v>52</v>
      </c>
      <c r="D18" s="7" t="s">
        <v>24</v>
      </c>
      <c r="E18" s="7" t="s">
        <v>26</v>
      </c>
      <c r="F18" s="7" t="s">
        <v>25</v>
      </c>
      <c r="G18" s="15">
        <v>0</v>
      </c>
      <c r="H18" s="15">
        <v>300000</v>
      </c>
      <c r="I18" s="15">
        <v>204083.1</v>
      </c>
      <c r="J18" s="8">
        <v>1</v>
      </c>
      <c r="K18" s="8">
        <v>0</v>
      </c>
      <c r="L18" s="8">
        <v>0</v>
      </c>
      <c r="M18" s="6" t="s">
        <v>17</v>
      </c>
      <c r="N18" s="9">
        <f t="shared" si="0"/>
        <v>0</v>
      </c>
      <c r="O18" s="9">
        <f t="shared" si="1"/>
        <v>0.68027700000000002</v>
      </c>
      <c r="P18" s="10">
        <f t="shared" si="2"/>
        <v>0</v>
      </c>
      <c r="Q18" s="10">
        <f t="shared" si="3"/>
        <v>0</v>
      </c>
    </row>
    <row r="19" spans="1:18" ht="25.5" x14ac:dyDescent="0.2">
      <c r="A19" s="7" t="s">
        <v>30</v>
      </c>
      <c r="B19" s="7" t="s">
        <v>31</v>
      </c>
      <c r="C19" s="7" t="s">
        <v>52</v>
      </c>
      <c r="D19" s="7" t="s">
        <v>24</v>
      </c>
      <c r="E19" s="7" t="s">
        <v>33</v>
      </c>
      <c r="F19" s="7" t="s">
        <v>32</v>
      </c>
      <c r="G19" s="15">
        <v>0</v>
      </c>
      <c r="H19" s="15">
        <v>150000</v>
      </c>
      <c r="I19" s="15">
        <v>0</v>
      </c>
      <c r="J19" s="8">
        <v>1</v>
      </c>
      <c r="K19" s="8">
        <v>0</v>
      </c>
      <c r="L19" s="8">
        <v>0</v>
      </c>
      <c r="M19" s="6" t="s">
        <v>17</v>
      </c>
      <c r="N19" s="9">
        <f t="shared" si="0"/>
        <v>0</v>
      </c>
      <c r="O19" s="9">
        <f t="shared" si="1"/>
        <v>0</v>
      </c>
      <c r="P19" s="10">
        <f t="shared" si="2"/>
        <v>0</v>
      </c>
      <c r="Q19" s="10">
        <f t="shared" si="3"/>
        <v>0</v>
      </c>
    </row>
    <row r="20" spans="1:18" ht="25.5" x14ac:dyDescent="0.2">
      <c r="A20" s="7" t="s">
        <v>21</v>
      </c>
      <c r="B20" s="7" t="s">
        <v>22</v>
      </c>
      <c r="C20" s="7" t="s">
        <v>53</v>
      </c>
      <c r="D20" s="7" t="s">
        <v>24</v>
      </c>
      <c r="E20" s="7" t="s">
        <v>26</v>
      </c>
      <c r="F20" s="7" t="s">
        <v>25</v>
      </c>
      <c r="G20" s="15">
        <v>0</v>
      </c>
      <c r="H20" s="15">
        <v>97200</v>
      </c>
      <c r="I20" s="15">
        <v>0</v>
      </c>
      <c r="J20" s="8">
        <v>1</v>
      </c>
      <c r="K20" s="8">
        <v>0</v>
      </c>
      <c r="L20" s="8">
        <v>0</v>
      </c>
      <c r="M20" s="6" t="s">
        <v>17</v>
      </c>
      <c r="N20" s="9">
        <f t="shared" si="0"/>
        <v>0</v>
      </c>
      <c r="O20" s="9">
        <f t="shared" si="1"/>
        <v>0</v>
      </c>
      <c r="P20" s="10">
        <f t="shared" si="2"/>
        <v>0</v>
      </c>
      <c r="Q20" s="10">
        <f t="shared" si="3"/>
        <v>0</v>
      </c>
    </row>
    <row r="21" spans="1:18" ht="25.5" x14ac:dyDescent="0.2">
      <c r="A21" s="7" t="s">
        <v>30</v>
      </c>
      <c r="B21" s="7" t="s">
        <v>31</v>
      </c>
      <c r="C21" s="7" t="s">
        <v>53</v>
      </c>
      <c r="D21" s="7" t="s">
        <v>24</v>
      </c>
      <c r="E21" s="7" t="s">
        <v>33</v>
      </c>
      <c r="F21" s="7" t="s">
        <v>32</v>
      </c>
      <c r="G21" s="15">
        <v>0</v>
      </c>
      <c r="H21" s="15">
        <v>70000</v>
      </c>
      <c r="I21" s="15">
        <v>8296.52</v>
      </c>
      <c r="J21" s="8">
        <v>1</v>
      </c>
      <c r="K21" s="8">
        <v>0</v>
      </c>
      <c r="L21" s="8">
        <v>0</v>
      </c>
      <c r="M21" s="6" t="s">
        <v>17</v>
      </c>
      <c r="N21" s="9">
        <f t="shared" si="0"/>
        <v>0</v>
      </c>
      <c r="O21" s="9">
        <f t="shared" si="1"/>
        <v>0.11852171428571429</v>
      </c>
      <c r="P21" s="10">
        <f t="shared" si="2"/>
        <v>0</v>
      </c>
      <c r="Q21" s="10">
        <f t="shared" si="3"/>
        <v>0</v>
      </c>
    </row>
    <row r="22" spans="1:18" ht="25.5" x14ac:dyDescent="0.2">
      <c r="A22" s="7" t="s">
        <v>34</v>
      </c>
      <c r="B22" s="7" t="s">
        <v>35</v>
      </c>
      <c r="C22" s="7" t="s">
        <v>53</v>
      </c>
      <c r="D22" s="7" t="s">
        <v>24</v>
      </c>
      <c r="E22" s="7" t="s">
        <v>37</v>
      </c>
      <c r="F22" s="7" t="s">
        <v>36</v>
      </c>
      <c r="G22" s="15">
        <v>0</v>
      </c>
      <c r="H22" s="15">
        <v>2835</v>
      </c>
      <c r="I22" s="15">
        <v>0</v>
      </c>
      <c r="J22" s="8">
        <v>1</v>
      </c>
      <c r="K22" s="8">
        <v>0</v>
      </c>
      <c r="L22" s="8">
        <v>0</v>
      </c>
      <c r="M22" s="6" t="s">
        <v>17</v>
      </c>
      <c r="N22" s="9">
        <f t="shared" si="0"/>
        <v>0</v>
      </c>
      <c r="O22" s="9">
        <f t="shared" si="1"/>
        <v>0</v>
      </c>
      <c r="P22" s="10">
        <f t="shared" si="2"/>
        <v>0</v>
      </c>
      <c r="Q22" s="10">
        <f t="shared" si="3"/>
        <v>0</v>
      </c>
    </row>
    <row r="23" spans="1:18" ht="25.5" x14ac:dyDescent="0.2">
      <c r="A23" s="7" t="s">
        <v>21</v>
      </c>
      <c r="B23" s="7" t="s">
        <v>22</v>
      </c>
      <c r="C23" s="7" t="s">
        <v>54</v>
      </c>
      <c r="D23" s="7" t="s">
        <v>24</v>
      </c>
      <c r="E23" s="7" t="s">
        <v>26</v>
      </c>
      <c r="F23" s="7" t="s">
        <v>25</v>
      </c>
      <c r="G23" s="15">
        <v>6000</v>
      </c>
      <c r="H23" s="15">
        <v>180000</v>
      </c>
      <c r="I23" s="15">
        <v>0</v>
      </c>
      <c r="J23" s="8">
        <v>1</v>
      </c>
      <c r="K23" s="8">
        <v>0</v>
      </c>
      <c r="L23" s="8">
        <v>0</v>
      </c>
      <c r="M23" s="6" t="s">
        <v>17</v>
      </c>
      <c r="N23" s="9">
        <f t="shared" si="0"/>
        <v>0</v>
      </c>
      <c r="O23" s="9">
        <f t="shared" si="1"/>
        <v>0</v>
      </c>
      <c r="P23" s="10">
        <f t="shared" si="2"/>
        <v>0</v>
      </c>
      <c r="Q23" s="10">
        <f t="shared" si="3"/>
        <v>0</v>
      </c>
    </row>
    <row r="24" spans="1:18" ht="25.5" x14ac:dyDescent="0.2">
      <c r="A24" s="7" t="s">
        <v>39</v>
      </c>
      <c r="B24" s="7" t="s">
        <v>22</v>
      </c>
      <c r="C24" s="7" t="s">
        <v>55</v>
      </c>
      <c r="D24" s="7" t="s">
        <v>24</v>
      </c>
      <c r="E24" s="7" t="s">
        <v>26</v>
      </c>
      <c r="F24" s="7" t="s">
        <v>25</v>
      </c>
      <c r="G24" s="15">
        <v>0</v>
      </c>
      <c r="H24" s="15">
        <v>1300000</v>
      </c>
      <c r="I24" s="15">
        <v>0</v>
      </c>
      <c r="J24" s="8">
        <v>1</v>
      </c>
      <c r="K24" s="8">
        <v>0</v>
      </c>
      <c r="L24" s="8">
        <v>0</v>
      </c>
      <c r="M24" s="6" t="s">
        <v>17</v>
      </c>
      <c r="N24" s="9">
        <f t="shared" si="0"/>
        <v>0</v>
      </c>
      <c r="O24" s="9">
        <f t="shared" si="1"/>
        <v>0</v>
      </c>
      <c r="P24" s="10">
        <f t="shared" si="2"/>
        <v>0</v>
      </c>
      <c r="Q24" s="10">
        <f t="shared" si="3"/>
        <v>0</v>
      </c>
    </row>
    <row r="25" spans="1:18" x14ac:dyDescent="0.2">
      <c r="A25" s="13"/>
      <c r="B25" s="13"/>
      <c r="C25" s="13"/>
      <c r="D25" s="13"/>
      <c r="E25" s="13"/>
      <c r="F25" s="13"/>
      <c r="G25" s="16">
        <f>SUM(G4:G24)</f>
        <v>13000</v>
      </c>
      <c r="H25" s="16">
        <f>SUM(H4:H24)</f>
        <v>13163326.449999999</v>
      </c>
      <c r="I25" s="16">
        <f>SUM(I4:I24)</f>
        <v>376419.86</v>
      </c>
      <c r="J25" s="13"/>
      <c r="K25" s="13"/>
      <c r="L25" s="13"/>
      <c r="M25" s="13"/>
      <c r="N25" s="13"/>
      <c r="O25" s="13"/>
      <c r="P25" s="11">
        <f t="shared" ref="P25" si="4">IF(J25=0,0,L25/J25)</f>
        <v>0</v>
      </c>
      <c r="Q25" s="11">
        <f t="shared" ref="Q25" si="5">IF(L25=0,0,L25/K25)</f>
        <v>0</v>
      </c>
      <c r="R25" s="14"/>
    </row>
    <row r="26" spans="1:18" x14ac:dyDescent="0.2">
      <c r="P26" s="14"/>
      <c r="Q26" s="14"/>
    </row>
    <row r="27" spans="1:18" x14ac:dyDescent="0.2">
      <c r="G27" s="20" t="s">
        <v>57</v>
      </c>
      <c r="H27" s="19"/>
      <c r="I27" s="21"/>
      <c r="J27" s="22"/>
      <c r="K27" s="21"/>
      <c r="L27" s="21"/>
      <c r="M27" s="21"/>
      <c r="N27" s="23"/>
      <c r="O27" s="23"/>
      <c r="P27" s="18"/>
    </row>
    <row r="28" spans="1:18" x14ac:dyDescent="0.2">
      <c r="G28" s="23"/>
      <c r="H28" s="23"/>
      <c r="I28" s="23"/>
      <c r="J28" s="24"/>
      <c r="K28" s="23"/>
      <c r="L28" s="23"/>
      <c r="M28" s="23"/>
      <c r="N28" s="23"/>
      <c r="O28" s="23"/>
      <c r="P28" s="18"/>
    </row>
    <row r="29" spans="1:18" x14ac:dyDescent="0.2">
      <c r="G29" s="23"/>
      <c r="H29" s="23"/>
      <c r="I29" s="23"/>
      <c r="J29" s="24"/>
      <c r="K29" s="23"/>
      <c r="L29" s="23"/>
      <c r="M29" s="23"/>
      <c r="N29" s="23"/>
      <c r="O29" s="23"/>
      <c r="P29" s="18"/>
    </row>
    <row r="30" spans="1:18" x14ac:dyDescent="0.2">
      <c r="G30" s="23"/>
      <c r="H30" s="23"/>
      <c r="I30" s="23"/>
      <c r="J30" s="24"/>
      <c r="K30" s="23"/>
      <c r="L30" s="23"/>
      <c r="M30" s="23"/>
      <c r="N30" s="23"/>
      <c r="O30" s="23"/>
      <c r="P30" s="18"/>
    </row>
    <row r="31" spans="1:18" x14ac:dyDescent="0.2">
      <c r="G31" s="23"/>
      <c r="H31" s="23"/>
      <c r="I31" s="23"/>
      <c r="J31" s="24"/>
      <c r="K31" s="23"/>
      <c r="L31" s="23"/>
      <c r="M31" s="23"/>
      <c r="N31" s="23"/>
      <c r="O31" s="23"/>
      <c r="P31" s="18"/>
    </row>
    <row r="32" spans="1:18" x14ac:dyDescent="0.2">
      <c r="G32" s="23"/>
      <c r="H32" s="23"/>
      <c r="I32" s="23"/>
      <c r="J32" s="24"/>
      <c r="K32" s="23"/>
      <c r="L32" s="23"/>
      <c r="M32" s="23"/>
      <c r="N32" s="23"/>
      <c r="O32" s="23"/>
      <c r="P32" s="18"/>
    </row>
    <row r="33" spans="7:16" x14ac:dyDescent="0.2">
      <c r="G33" s="23"/>
      <c r="H33" s="23"/>
      <c r="I33" s="23"/>
      <c r="J33" s="24"/>
      <c r="K33" s="23"/>
      <c r="L33" s="23"/>
      <c r="M33" s="23"/>
      <c r="N33" s="23"/>
      <c r="O33" s="23"/>
      <c r="P33" s="18"/>
    </row>
    <row r="34" spans="7:16" x14ac:dyDescent="0.2">
      <c r="G34" s="23"/>
      <c r="H34" s="23"/>
      <c r="I34" s="23"/>
      <c r="J34" s="24"/>
      <c r="K34" s="23"/>
      <c r="L34" s="23"/>
      <c r="M34" s="23"/>
      <c r="N34" s="23"/>
      <c r="O34" s="23"/>
      <c r="P34" s="18"/>
    </row>
    <row r="35" spans="7:16" x14ac:dyDescent="0.2">
      <c r="G35" s="23"/>
      <c r="H35" s="23"/>
      <c r="I35" s="25" t="s">
        <v>58</v>
      </c>
      <c r="J35" s="26"/>
      <c r="K35" s="26"/>
      <c r="L35" s="26"/>
      <c r="M35" s="27"/>
      <c r="N35" s="27"/>
      <c r="O35" s="27" t="s">
        <v>59</v>
      </c>
      <c r="P35" s="27"/>
    </row>
    <row r="36" spans="7:16" x14ac:dyDescent="0.2">
      <c r="G36" s="23"/>
      <c r="H36" s="23"/>
      <c r="I36" s="25" t="s">
        <v>60</v>
      </c>
      <c r="J36" s="26"/>
      <c r="K36" s="26"/>
      <c r="L36" s="26"/>
      <c r="M36" s="27"/>
      <c r="N36" s="27"/>
      <c r="O36" s="27" t="s">
        <v>61</v>
      </c>
      <c r="P36" s="27"/>
    </row>
    <row r="37" spans="7:16" ht="15" x14ac:dyDescent="0.25">
      <c r="G37" s="23"/>
      <c r="H37" s="23"/>
      <c r="I37" s="23"/>
      <c r="J37" s="24"/>
      <c r="K37" s="23"/>
      <c r="L37" s="23"/>
      <c r="M37" s="23"/>
      <c r="N37" s="23"/>
      <c r="O37" s="23"/>
      <c r="P37" s="17"/>
    </row>
  </sheetData>
  <mergeCells count="5">
    <mergeCell ref="A1:Q1"/>
    <mergeCell ref="G2:I2"/>
    <mergeCell ref="J2:M2"/>
    <mergeCell ref="N2:O2"/>
    <mergeCell ref="P2:Q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ADAN MORENO RAMIREZ</dc:creator>
  <cp:lastModifiedBy>Claudia Jacqueline García Juárez</cp:lastModifiedBy>
  <dcterms:created xsi:type="dcterms:W3CDTF">2023-06-21T19:35:53Z</dcterms:created>
  <dcterms:modified xsi:type="dcterms:W3CDTF">2024-10-10T21:28:16Z</dcterms:modified>
</cp:coreProperties>
</file>