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ASEG\DIGITAL_1er trim\"/>
    </mc:Choice>
  </mc:AlternateContent>
  <xr:revisionPtr revIDLastSave="0" documentId="13_ncr:1_{A26261F8-D350-4203-A269-F7895907B975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Notas a los Edos Financieros" sheetId="1" r:id="rId1"/>
    <sheet name="ACT" sheetId="2" r:id="rId2"/>
    <sheet name="ESF" sheetId="3" r:id="rId3"/>
    <sheet name="VHP" sheetId="4" r:id="rId4"/>
    <sheet name="EFE" sheetId="5" r:id="rId5"/>
    <sheet name="Conciliacion_Ig" sheetId="6" r:id="rId6"/>
    <sheet name="Conciliacion_Eg" sheetId="7" r:id="rId7"/>
    <sheet name="Memoria" sheetId="8" r:id="rId8"/>
  </sheets>
  <definedNames>
    <definedName name="_xlnm._FilterDatabase" localSheetId="1" hidden="1">ACT!$A$93:$C$212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D29" i="5"/>
  <c r="D21" i="5"/>
  <c r="D81" i="5"/>
  <c r="D49" i="5" s="1"/>
  <c r="D103" i="5" l="1"/>
  <c r="D102" i="5" s="1"/>
  <c r="D101" i="5" s="1"/>
  <c r="D136" i="5" s="1"/>
  <c r="C101" i="5"/>
  <c r="C136" i="5" s="1"/>
  <c r="C167" i="3"/>
  <c r="C123" i="2"/>
  <c r="C94" i="2"/>
  <c r="C133" i="2"/>
  <c r="D135" i="2" s="1"/>
  <c r="C95" i="2"/>
  <c r="C113" i="2"/>
  <c r="C103" i="2"/>
  <c r="D111" i="2" s="1"/>
  <c r="C96" i="2"/>
  <c r="D100" i="2" s="1"/>
  <c r="C69" i="2"/>
  <c r="C9" i="2"/>
  <c r="D72" i="2"/>
  <c r="C57" i="2"/>
  <c r="C10" i="2"/>
  <c r="C83" i="2"/>
  <c r="D88" i="2" s="1"/>
  <c r="C48" i="2"/>
  <c r="D55" i="2" s="1"/>
  <c r="C58" i="2"/>
  <c r="D61" i="2" s="1"/>
  <c r="H3" i="8"/>
  <c r="A3" i="8"/>
  <c r="H2" i="8"/>
  <c r="H1" i="8"/>
  <c r="A1" i="8"/>
  <c r="C31" i="7"/>
  <c r="C8" i="7"/>
  <c r="C40" i="7" s="1"/>
  <c r="C16" i="6"/>
  <c r="C8" i="6"/>
  <c r="C21" i="6" s="1"/>
  <c r="D44" i="5"/>
  <c r="C44" i="5"/>
  <c r="E3" i="5"/>
  <c r="E2" i="5"/>
  <c r="E1" i="5"/>
  <c r="E3" i="4"/>
  <c r="E2" i="4"/>
  <c r="E1" i="4"/>
  <c r="E14" i="3"/>
  <c r="F14" i="3" s="1"/>
  <c r="G14" i="3" s="1"/>
  <c r="H3" i="3"/>
  <c r="A3" i="3"/>
  <c r="A3" i="2" s="1"/>
  <c r="H2" i="3"/>
  <c r="H1" i="3"/>
  <c r="A1" i="3"/>
  <c r="A1" i="2" s="1"/>
  <c r="D212" i="2"/>
  <c r="D211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5" i="2"/>
  <c r="D164" i="2"/>
  <c r="D163" i="2"/>
  <c r="D162" i="2"/>
  <c r="D161" i="2"/>
  <c r="D160" i="2"/>
  <c r="D159" i="2"/>
  <c r="D158" i="2"/>
  <c r="D157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4" i="2"/>
  <c r="D133" i="2"/>
  <c r="D132" i="2"/>
  <c r="D131" i="2"/>
  <c r="D130" i="2"/>
  <c r="D129" i="2"/>
  <c r="D128" i="2"/>
  <c r="D127" i="2"/>
  <c r="D126" i="2"/>
  <c r="D125" i="2"/>
  <c r="D124" i="2"/>
  <c r="D122" i="2"/>
  <c r="D121" i="2"/>
  <c r="D120" i="2"/>
  <c r="D119" i="2"/>
  <c r="D118" i="2"/>
  <c r="D117" i="2"/>
  <c r="D116" i="2"/>
  <c r="D115" i="2"/>
  <c r="D114" i="2"/>
  <c r="D113" i="2"/>
  <c r="D112" i="2"/>
  <c r="D110" i="2"/>
  <c r="D109" i="2"/>
  <c r="D108" i="2"/>
  <c r="D106" i="2"/>
  <c r="D105" i="2"/>
  <c r="D104" i="2"/>
  <c r="D90" i="2"/>
  <c r="D89" i="2"/>
  <c r="D86" i="2"/>
  <c r="D85" i="2"/>
  <c r="D82" i="2"/>
  <c r="D81" i="2"/>
  <c r="D80" i="2"/>
  <c r="D79" i="2"/>
  <c r="D78" i="2"/>
  <c r="D77" i="2"/>
  <c r="D76" i="2"/>
  <c r="D75" i="2"/>
  <c r="D74" i="2"/>
  <c r="D73" i="2"/>
  <c r="D70" i="2"/>
  <c r="D68" i="2"/>
  <c r="D67" i="2"/>
  <c r="D66" i="2"/>
  <c r="D65" i="2"/>
  <c r="D64" i="2"/>
  <c r="D63" i="2"/>
  <c r="D62" i="2"/>
  <c r="D59" i="2"/>
  <c r="D58" i="2"/>
  <c r="D56" i="2"/>
  <c r="D53" i="2"/>
  <c r="D52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E3" i="2"/>
  <c r="E2" i="2"/>
  <c r="E1" i="2"/>
  <c r="D103" i="2" l="1"/>
  <c r="D107" i="2"/>
  <c r="D102" i="2"/>
  <c r="D101" i="2"/>
  <c r="D98" i="2"/>
  <c r="D99" i="2"/>
  <c r="D97" i="2"/>
  <c r="D96" i="2"/>
  <c r="D71" i="2"/>
  <c r="D83" i="2"/>
  <c r="D87" i="2"/>
  <c r="D84" i="2"/>
  <c r="D50" i="2"/>
  <c r="D54" i="2"/>
  <c r="D51" i="2"/>
  <c r="D60" i="2"/>
  <c r="A1" i="7"/>
  <c r="A1" i="6"/>
  <c r="A1" i="5"/>
  <c r="A1" i="4"/>
  <c r="A3" i="7"/>
  <c r="A3" i="6"/>
  <c r="A3" i="5"/>
  <c r="A3" i="4"/>
</calcChain>
</file>

<file path=xl/sharedStrings.xml><?xml version="1.0" encoding="utf-8"?>
<sst xmlns="http://schemas.openxmlformats.org/spreadsheetml/2006/main" count="836" uniqueCount="595">
  <si>
    <t>Ejercicio:</t>
  </si>
  <si>
    <t>Notas de Desglose y Memoria</t>
  </si>
  <si>
    <t>Periodicidad:</t>
  </si>
  <si>
    <t>Trimestral</t>
  </si>
  <si>
    <t>Corte:</t>
  </si>
  <si>
    <t>(Cifras en Pesos)</t>
  </si>
  <si>
    <t>NOTAS</t>
  </si>
  <si>
    <t>DESCRIPCIÓN</t>
  </si>
  <si>
    <t>I. NOTAS DE DESGLOSE:</t>
  </si>
  <si>
    <t>INFORMACION CONTABLE</t>
  </si>
  <si>
    <t>ACT-01</t>
  </si>
  <si>
    <t>INGRESOS Y OTROS BENEFICIOS</t>
  </si>
  <si>
    <t>ACT-03</t>
  </si>
  <si>
    <t>GASTOS Y OTRAS PERDIDAS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</si>
  <si>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</si>
  <si>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</si>
  <si>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</si>
  <si>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</si>
  <si>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</si>
  <si>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</si>
  <si>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ESF-04</t>
  </si>
  <si>
    <t>BIENES DISPONIBLES PARA SU TRANSFORMACIÓN ESTIMACIONES Y DETERIOROS (INVENTARIOS)</t>
  </si>
  <si>
    <t>ESF-05</t>
  </si>
  <si>
    <t>ALMACENES</t>
  </si>
  <si>
    <t>ESF-06</t>
  </si>
  <si>
    <t>FIDEICOMISOS, MANDATOS Y CONTRATOS ANÁLOGOS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</si>
  <si>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</si>
  <si>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</si>
  <si>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</si>
  <si>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</si>
  <si>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</si>
  <si>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</si>
  <si>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</si>
  <si>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</si>
  <si>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</si>
  <si>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OTROS ACTIVOS</t>
  </si>
  <si>
    <t>ESF-12</t>
  </si>
  <si>
    <t>CUENTAS Y DOCUMENTOS POR PAGAR</t>
  </si>
  <si>
    <t>ESF-13</t>
  </si>
  <si>
    <t>FONDOS Y BIENES DE TERCEROS</t>
  </si>
  <si>
    <t>ESF-14</t>
  </si>
  <si>
    <t>PASIVOS DIFERIDOS</t>
  </si>
  <si>
    <t>ESF-15</t>
  </si>
  <si>
    <t>PROVISIONES</t>
  </si>
  <si>
    <t>ESF-16</t>
  </si>
  <si>
    <t>OTROS PASIVOS</t>
  </si>
  <si>
    <t>VHP-01</t>
  </si>
  <si>
    <t>PATRIMONIO CONTRIBUIDO</t>
  </si>
  <si>
    <t>VHP-02</t>
  </si>
  <si>
    <t>PATRIMONIO GENERADO</t>
  </si>
  <si>
    <t>EFE-01</t>
  </si>
  <si>
    <t>EFECTIVO Y EQUIVALENTES</t>
  </si>
  <si>
    <t>EFE-02</t>
  </si>
  <si>
    <t>ADQ. DE ACT. DE INVERSIÓN EFECTIVAMENTE PAGADAS</t>
  </si>
  <si>
    <t>EFE-03</t>
  </si>
  <si>
    <t>CONCILIACION DE FLUJOS DE EFECTIVO NETOS</t>
  </si>
  <si>
    <t>Conciliacion_Ig</t>
  </si>
  <si>
    <t>CONCILIACIÓN ENTRE LOS INGRESOS PRESUPUESTARIOS Y CONTABLES</t>
  </si>
  <si>
    <t>Conciliacion_Eg</t>
  </si>
  <si>
    <t>CONCILIACIÓN ENTRE LOS EGRESOS PRESUPUESTARIOS Y LOS GASTOS CONTABLES</t>
  </si>
  <si>
    <t>II. DE MEMORIA (DE ORDEN):</t>
  </si>
  <si>
    <t>Memoria</t>
  </si>
  <si>
    <t>CONTABLES</t>
  </si>
  <si>
    <t>PRESUPUESTARIAS</t>
  </si>
  <si>
    <t>INGRESOS</t>
  </si>
  <si>
    <t>EGRESOS</t>
  </si>
  <si>
    <t>Bajo protesta de decir verdad declaramos que los Estados Financieros y sus notas, son razonablemente correctos y son responsabilidad del emisor.</t>
  </si>
  <si>
    <t>Notas de Desglose Estado de Actividades</t>
  </si>
  <si>
    <t>Notas</t>
  </si>
  <si>
    <t>ACT-01 INGRESOS y OTROS BENEFICIOS</t>
  </si>
  <si>
    <t>Cuenta</t>
  </si>
  <si>
    <t>Nombre de la Cuenta</t>
  </si>
  <si>
    <t>Monto</t>
  </si>
  <si>
    <t>%</t>
  </si>
  <si>
    <t>Explicación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</si>
  <si>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</si>
  <si>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</si>
  <si>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</si>
  <si>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</si>
  <si>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</si>
  <si>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</si>
  <si>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</si>
  <si>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</si>
  <si>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</si>
  <si>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Impuestos no Comprendidos en la Ley de Ingresos Vigente, Causados en Ejercicios Fiscales Anteriores Pendientes de Liquidación o Pago</t>
  </si>
  <si>
    <t>Otros Impuestos</t>
  </si>
  <si>
    <t>Cuotas y Aportaciones de Seguridad Social</t>
  </si>
  <si>
    <t>Aportaciones para Fondos de Vivienda</t>
  </si>
  <si>
    <t>Cuotas para la Seguridad Social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</si>
  <si>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</si>
  <si>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</si>
  <si>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</si>
  <si>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</si>
  <si>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</si>
  <si>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Contribuciones de Mejoras no Comprendidas en la Ley de Ingresos Vigente, Causadas en Ejercicios Fiscales Anteriores Pendientes de Liquidación o Pago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</si>
  <si>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</si>
  <si>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</si>
  <si>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</si>
  <si>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</si>
  <si>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Derechos no Comprendidos en la Ley de Ingresos Vigente, Causados en Ejercicios Fiscales Anteriores Pendientes de Liquidación o Pago</t>
  </si>
  <si>
    <t>Otros Derechos</t>
  </si>
  <si>
    <t>Productos</t>
  </si>
  <si>
    <t>Productos no Comprendidos en la Ley de Ingresos Vigente, Causados en Ejercicios Fiscales Anteriores Pendientes de Liquidación o Pago</t>
  </si>
  <si>
    <t>Aprovechamientos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</si>
  <si>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</si>
  <si>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</si>
  <si>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</si>
  <si>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</si>
  <si>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</si>
  <si>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Aprovechamientos no Comprendidos en la Ley de Ingresos Vigente, Causados en Ejercicios Fiscales Anteriores Pendientes de Liquidación o Pago</t>
  </si>
  <si>
    <t>Accesorios de Aprovechamientos</t>
  </si>
  <si>
    <t>Otros Aprovechamientos</t>
  </si>
  <si>
    <t>Ingresos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</si>
  <si>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</si>
  <si>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</si>
  <si>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</si>
  <si>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</si>
  <si>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</si>
  <si>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</si>
  <si>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</si>
  <si>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</si>
  <si>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</si>
  <si>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</si>
  <si>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Participaciones</t>
  </si>
  <si>
    <t>Aportaciones</t>
  </si>
  <si>
    <t>Convenios</t>
  </si>
  <si>
    <t>Incentivos derivados de la Colaboración Fiscal</t>
  </si>
  <si>
    <t>Fondos Distintos de Aportaciones</t>
  </si>
  <si>
    <t>Transferencias, Asignaciones, Subsidios y Otras ayudas</t>
  </si>
  <si>
    <t>Transferencias Internas y Asignaciones del Sector Público</t>
  </si>
  <si>
    <t>Subsidios y Subvenciones</t>
  </si>
  <si>
    <t>Pensiones y Jubilaciones</t>
  </si>
  <si>
    <t>Transferencias del Fondo Mexicano del Petróleo para la Estabilización y el Desarrollo</t>
  </si>
  <si>
    <t>OTROS INGRESOS Y BENEFICIOS</t>
  </si>
  <si>
    <t>Ingresos Financieros</t>
  </si>
  <si>
    <t>Intereses Ganados de Títulos, Valores y demás Instrumentos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</si>
  <si>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</si>
  <si>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</si>
  <si>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</si>
  <si>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</si>
  <si>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</si>
  <si>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</si>
  <si>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</si>
  <si>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</si>
  <si>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</si>
  <si>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</si>
  <si>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</si>
  <si>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por Tipo de Cambio a Favor</t>
  </si>
  <si>
    <t>Diferencias de Cotizaciones a Favor en Valores Negociables</t>
  </si>
  <si>
    <t>Resultado por Posición Monetaria</t>
  </si>
  <si>
    <t>Utilidades por Participación Patrimonial</t>
  </si>
  <si>
    <t>Diferencias por Reestructuración de Deuda Pública a Favor</t>
  </si>
  <si>
    <t>ACT-02 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</si>
  <si>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</si>
  <si>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</si>
  <si>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</si>
  <si>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</si>
  <si>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</si>
  <si>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</si>
  <si>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</si>
  <si>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</si>
  <si>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</si>
  <si>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</si>
  <si>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</si>
  <si>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</si>
  <si>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</si>
  <si>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</si>
  <si>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</si>
  <si>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</si>
  <si>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</si>
  <si>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</si>
  <si>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</si>
  <si>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</si>
  <si>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</si>
  <si>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</si>
  <si>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</si>
  <si>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</si>
  <si>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</si>
  <si>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</si>
  <si>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</si>
  <si>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</si>
  <si>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</si>
  <si>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</si>
  <si>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</si>
  <si>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</si>
  <si>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</si>
  <si>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</si>
  <si>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</si>
  <si>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</si>
  <si>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</si>
  <si>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</si>
  <si>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</si>
  <si>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</si>
  <si>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</si>
  <si>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</si>
  <si>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</si>
  <si>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</si>
  <si>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</si>
  <si>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</si>
  <si>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</si>
  <si>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</si>
  <si>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</si>
  <si>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</si>
  <si>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</si>
  <si>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</si>
  <si>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</si>
  <si>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</si>
  <si>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</si>
  <si>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</si>
  <si>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</si>
  <si>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</si>
  <si>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</si>
  <si>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</si>
  <si>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</si>
  <si>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</si>
  <si>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</si>
  <si>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</si>
  <si>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</si>
  <si>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</si>
  <si>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</si>
  <si>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</si>
  <si>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</si>
  <si>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</si>
  <si>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</si>
  <si>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</si>
  <si>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</si>
  <si>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</si>
  <si>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</si>
  <si>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</si>
  <si>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</si>
  <si>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</si>
  <si>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</si>
  <si>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</si>
  <si>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</si>
  <si>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</si>
  <si>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</si>
  <si>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</si>
  <si>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</si>
  <si>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</si>
  <si>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</si>
  <si>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</si>
  <si>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</si>
  <si>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Disminución de Bienes por pérdida, obsolescencia y deterioro</t>
  </si>
  <si>
    <t>Provisiones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</si>
  <si>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</si>
  <si>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</si>
  <si>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</si>
  <si>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</si>
  <si>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</si>
  <si>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</si>
  <si>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</si>
  <si>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</si>
  <si>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</si>
  <si>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</si>
  <si>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</si>
  <si>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</si>
  <si>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</t>
  </si>
  <si>
    <t>Diferencias de Cotizaciones Negativas en Valores Negociables</t>
  </si>
  <si>
    <t>Pérdidas por Participación Patrimonial</t>
  </si>
  <si>
    <t>Diferencias por Reestructuración de Deuda Pública Negativas</t>
  </si>
  <si>
    <t>Otros Gastos Varios</t>
  </si>
  <si>
    <t>INVERSIÓN PÚBLICA</t>
  </si>
  <si>
    <t>Inversión Pública no Capitalizable</t>
  </si>
  <si>
    <t>Construcción en Bienes no Capitalizable</t>
  </si>
  <si>
    <t>Notas de Desglose Estado de Situación Financiera</t>
  </si>
  <si>
    <t>ESF-01 FONDOS CON AFECTACIÓN ESPECÍFICA E INVERSIONES FINANCIERAS</t>
  </si>
  <si>
    <t>Tipo</t>
  </si>
  <si>
    <t>Inversiones Temporales (Hasta 3 meses)</t>
  </si>
  <si>
    <t>Fondos con Afectación Específica</t>
  </si>
  <si>
    <t>Inversiones Financieras de Corto Plazo</t>
  </si>
  <si>
    <t>ESF-02 CONTRIBUCIONES POR RECUPERAR</t>
  </si>
  <si>
    <t>Factibilidad de Cobro</t>
  </si>
  <si>
    <t>Cuentas por Cobrar a Corto Plazo</t>
  </si>
  <si>
    <t>Ingresos por Recuperar a Corto Plazo</t>
  </si>
  <si>
    <t>ESF-03 CONTRIBUCIONES POR RECUPERAR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</si>
  <si>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</si>
  <si>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</si>
  <si>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</si>
  <si>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</si>
  <si>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</si>
  <si>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</si>
  <si>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</si>
  <si>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</si>
  <si>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</si>
  <si>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</si>
  <si>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</si>
  <si>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</si>
  <si>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</si>
  <si>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</si>
  <si>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ESF-04 BIENES DISPONIBLES PARA SU TRANSFORMACIÓN ESTIMACIONES Y DETERIOROS (INVENTARIOS)</t>
  </si>
  <si>
    <t>Sistema de Costeo</t>
  </si>
  <si>
    <t>Método de Valuación</t>
  </si>
  <si>
    <t>Impacto de Información Financiera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</si>
  <si>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</si>
  <si>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</si>
  <si>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</si>
  <si>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</si>
  <si>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</si>
  <si>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</si>
  <si>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</si>
  <si>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Conveniencia de Aplicación</t>
  </si>
  <si>
    <t>Almacenes</t>
  </si>
  <si>
    <t>Almacén de Materiales y Suministros de Consumo</t>
  </si>
  <si>
    <t>ESF-06 FIDEICOMISOS, MANDATOS Y CONTRATOS ANÁLOGOS</t>
  </si>
  <si>
    <t>Fideicomisos, Mandatos y Contratos Análogos</t>
  </si>
  <si>
    <t>ESF-07 PARTICIPACIONES Y APORTACIONES DE CAPITAL</t>
  </si>
  <si>
    <t>Inversiones a Largo Plazo</t>
  </si>
  <si>
    <t>Títulos y Valores a Largo Plazo</t>
  </si>
  <si>
    <t>Participaciones y Aportaciones de Capital</t>
  </si>
  <si>
    <t>ESF-08 BIENES MUEBLES E INMUEBLES</t>
  </si>
  <si>
    <t>Dep. Gasto</t>
  </si>
  <si>
    <t>Dep. Acumulada</t>
  </si>
  <si>
    <t>Método de depreciación</t>
  </si>
  <si>
    <t>Tasas determinada</t>
  </si>
  <si>
    <t>Criterios</t>
  </si>
  <si>
    <t>Estado del bien</t>
  </si>
  <si>
    <t>Características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</si>
  <si>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</si>
  <si>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</si>
  <si>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</si>
  <si>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</si>
  <si>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</si>
  <si>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</si>
  <si>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</si>
  <si>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</si>
  <si>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</si>
  <si>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</si>
  <si>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</si>
  <si>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</si>
  <si>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</si>
  <si>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</si>
  <si>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</si>
  <si>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</si>
  <si>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</si>
  <si>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ESF-09 INTANGIBLES Y DIFERIDOS</t>
  </si>
  <si>
    <t>Amort. Gasto</t>
  </si>
  <si>
    <t>Amort. Acum</t>
  </si>
  <si>
    <t>Métodos aplicados</t>
  </si>
  <si>
    <t>Tasas Aplicada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</si>
  <si>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</si>
  <si>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</si>
  <si>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</si>
  <si>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</si>
  <si>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</si>
  <si>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</si>
  <si>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</si>
  <si>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</si>
  <si>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</si>
  <si>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</si>
  <si>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</si>
  <si>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</si>
  <si>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</si>
  <si>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ESF-10 ESTIMACIONES Y DETERIOROS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</si>
  <si>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</si>
  <si>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</si>
  <si>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</si>
  <si>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ESF-11 OTROS ACTIVOS</t>
  </si>
  <si>
    <t>Otros Activos Circulantes</t>
  </si>
  <si>
    <t>Valores en Garantía</t>
  </si>
  <si>
    <t>Bienes en Garantía (excluye depósitos de fondos)</t>
  </si>
  <si>
    <t>Bienes derivados de embargos, decomisos, aseguramientos y dación en pago</t>
  </si>
  <si>
    <t>Adquisición con Fondos de Terceros</t>
  </si>
  <si>
    <t>Otros Activos no Circulantes</t>
  </si>
  <si>
    <t>Bienes en Concesión</t>
  </si>
  <si>
    <t>Bienes en Arrendamiento Financiero</t>
  </si>
  <si>
    <t>Bienes en Comodato</t>
  </si>
  <si>
    <t>ESF-12 CUENTAS Y DOCUMENTOS POR PAGAR</t>
  </si>
  <si>
    <t>Más 365 Días</t>
  </si>
  <si>
    <t>Caracteristicas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</si>
  <si>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</si>
  <si>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</si>
  <si>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</si>
  <si>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</si>
  <si>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</si>
  <si>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</si>
  <si>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</si>
  <si>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</si>
  <si>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</si>
  <si>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</si>
  <si>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</si>
  <si>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</si>
  <si>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</si>
  <si>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</si>
  <si>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ESF-13 FONDOS Y BIENES DE TERCEROS</t>
  </si>
  <si>
    <t>Naturaleza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</si>
  <si>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</si>
  <si>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</si>
  <si>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</si>
  <si>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</si>
  <si>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</si>
  <si>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</si>
  <si>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</si>
  <si>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</si>
  <si>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</si>
  <si>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</si>
  <si>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</si>
  <si>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</si>
  <si>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</si>
  <si>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</si>
  <si>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ESF-14 PASIVOS DIFERIDOS</t>
  </si>
  <si>
    <t>Pasivos Diferidos a Corto Plazo</t>
  </si>
  <si>
    <t>Ingresos Cobrados por Adelantado a Corto Plazo</t>
  </si>
  <si>
    <t>Intereses Cobrados por Adelantado a Corto Plazo</t>
  </si>
  <si>
    <t>Otros Pasivos Diferidos a Corto Plazo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</si>
  <si>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</si>
  <si>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</si>
  <si>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</si>
  <si>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</si>
  <si>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ESF-15 PROVISIONES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</si>
  <si>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</si>
  <si>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</si>
  <si>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</si>
  <si>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</si>
  <si>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Provisiones a Largo Plazo</t>
  </si>
  <si>
    <t>Provisión para Demandas y Juicios a Largo Plazo</t>
  </si>
  <si>
    <t>Provisión para Pensiones a Largo Plazo</t>
  </si>
  <si>
    <t>Provisión para Contingencias a Largo Plazo</t>
  </si>
  <si>
    <t>Otras Provisiones a Largo Plazo</t>
  </si>
  <si>
    <t>ESF-16 OTROS PASIVOS</t>
  </si>
  <si>
    <t>Otros Pasivos a Corto Plazo</t>
  </si>
  <si>
    <t>Ingresos por Clasificar</t>
  </si>
  <si>
    <t>Recaudación por Participar</t>
  </si>
  <si>
    <t>Otros Pasivos Circulantes</t>
  </si>
  <si>
    <t>Notas de Desglose Estado de Variación en la Hacienda Pública</t>
  </si>
  <si>
    <t>VHP-01 PATRIMONIO CONTRIBUIDO</t>
  </si>
  <si>
    <t>Donaciones de Capital</t>
  </si>
  <si>
    <t>Actualización de la Hacienda Pública/Patrimonio</t>
  </si>
  <si>
    <t>VHP-02 PATRIMONIO GENERADO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</si>
  <si>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</si>
  <si>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</si>
  <si>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</si>
  <si>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</si>
  <si>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</si>
  <si>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</si>
  <si>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</si>
  <si>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</si>
  <si>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</si>
  <si>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</si>
  <si>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</si>
  <si>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</si>
  <si>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</si>
  <si>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</si>
  <si>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</si>
  <si>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Notas de Desglose Estado de Flujos de Efectivo</t>
  </si>
  <si>
    <t>EFE-01 EFECTIVO Y EQUIVALENTES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</si>
  <si>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</si>
  <si>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</si>
  <si>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</si>
  <si>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</si>
  <si>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</si>
  <si>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Total de Efectivo y Equivalentes</t>
  </si>
  <si>
    <t>EFE-02 ADQ. DE ACT. DE INVERSIÓN EFECTIVAMENTE PAGADAS</t>
  </si>
  <si>
    <t>Total de Aplicación de efectivo por Actividades de Inversión</t>
  </si>
  <si>
    <t>EFE-03 CONCILIACION DE FLUJOS DE EFECTIVO NETOS</t>
  </si>
  <si>
    <t>Resultados del Ejercicio Ahorro/Desahorro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</si>
  <si>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</si>
  <si>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</si>
  <si>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</si>
  <si>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</si>
  <si>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</si>
  <si>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</si>
  <si>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Diferencias por Tipo de Cambio Negativas en Efectivo y Equivalentes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</si>
  <si>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</si>
  <si>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</si>
  <si>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</si>
  <si>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</si>
  <si>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</si>
  <si>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</si>
  <si>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</si>
  <si>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</si>
  <si>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</si>
  <si>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</si>
  <si>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</si>
  <si>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</si>
  <si>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</si>
  <si>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</si>
  <si>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</si>
  <si>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</si>
  <si>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</si>
  <si>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</si>
  <si>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Conciliación entre los Ingresos Presupuestarios y Contables</t>
  </si>
  <si>
    <t>(Cifras en pesos)</t>
  </si>
  <si>
    <t>Concepto</t>
  </si>
  <si>
    <t>1. Total de Ingresos Presupuestarios</t>
  </si>
  <si>
    <t>2. Más Ingresos Contables No Presupuestarios</t>
  </si>
  <si>
    <t>2.1</t>
  </si>
  <si>
    <t>2.2</t>
  </si>
  <si>
    <t>Incremento por Variación de inventarios</t>
  </si>
  <si>
    <t>2.3</t>
  </si>
  <si>
    <t>2.4</t>
  </si>
  <si>
    <t>2.5</t>
  </si>
  <si>
    <t>2.6</t>
  </si>
  <si>
    <t>Otros Ingresos Contables No Presupuestarios</t>
  </si>
  <si>
    <t>3. Menos Ingresos Presupuestarios No Contables</t>
  </si>
  <si>
    <t>Aprovechamientos Patrimoniales</t>
  </si>
  <si>
    <t>Ingresos Derivados de Financiamientos</t>
  </si>
  <si>
    <t>Otros Ingresos Presupuestarios No Contables</t>
  </si>
  <si>
    <t>4. Total de Ingresos Contables</t>
  </si>
  <si>
    <t>Conciliación entre los Egresos Presupuestarios y los Gastos Contables</t>
  </si>
  <si>
    <t>1. Total de Egresos Presupuestarios</t>
  </si>
  <si>
    <t>2. Menos Egresos Presupuestarios No Contables</t>
  </si>
  <si>
    <t>2.10</t>
  </si>
  <si>
    <t>Bienes Inmuebles</t>
  </si>
  <si>
    <t>2.11</t>
  </si>
  <si>
    <t>2.12</t>
  </si>
  <si>
    <t>Obra Pública en Bienes de Dominio Público</t>
  </si>
  <si>
    <t>2.13</t>
  </si>
  <si>
    <t>Obra Pública en Bienes Propios</t>
  </si>
  <si>
    <t>2.14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</si>
  <si>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</si>
  <si>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</si>
  <si>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</si>
  <si>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</si>
  <si>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</si>
  <si>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</si>
  <si>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</si>
  <si>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</si>
  <si>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</si>
  <si>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</si>
  <si>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</si>
  <si>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</si>
  <si>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</si>
  <si>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</si>
  <si>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</si>
  <si>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</si>
  <si>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</si>
  <si>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</si>
  <si>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</si>
  <si>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</si>
  <si>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3.5</t>
  </si>
  <si>
    <t>3.6</t>
  </si>
  <si>
    <t>Materiales y Suministros (consumos)</t>
  </si>
  <si>
    <t>3.7</t>
  </si>
  <si>
    <t>Otros Gastos Contables No Presupuestarios</t>
  </si>
  <si>
    <t>4. Total de Gastos Contables</t>
  </si>
  <si>
    <t>Notas de Memoria</t>
  </si>
  <si>
    <t>Saldo Inicial</t>
  </si>
  <si>
    <t>Cargos del Período</t>
  </si>
  <si>
    <t>Abonos del Período</t>
  </si>
  <si>
    <t>Saldo Final</t>
  </si>
  <si>
    <t>Valores en Custodia</t>
  </si>
  <si>
    <t>Tasa</t>
  </si>
  <si>
    <t>Vencimiento</t>
  </si>
  <si>
    <t>Tipo de Contrato</t>
  </si>
  <si>
    <t>CUENTAS DE ORDEN CONTABLES</t>
  </si>
  <si>
    <t>Custodia de Valores</t>
  </si>
  <si>
    <t>Instrumentos de Crédito Prestados a Formadores de Mercado</t>
  </si>
  <si>
    <t>Préstamo de Instrumentos de Crédito a Formadores de Mercado y su Garantía</t>
  </si>
  <si>
    <t>Instrumentos de Crédito Recibidos en Garantía de los Formadores de Mercado</t>
  </si>
  <si>
    <t>Garantía de Créditos Recibidos de los Formadores de Mercado</t>
  </si>
  <si>
    <t>Autorización para la Emisión de Bonos, Títulos y Valores de la Deuda Pública Interna</t>
  </si>
  <si>
    <t>Autorización para la Emisión de Bonos, Títulos y Valores de la Deuda Pública Externa</t>
  </si>
  <si>
    <t>Emisiones Autorizadas de la Deuda Pública Interna y Externa</t>
  </si>
  <si>
    <t>Suscripción de Contratos de Préstamos y Otras Obligaciones de la Deuda Pública Interna</t>
  </si>
  <si>
    <t>Suscripción de Contratos de Préstamos y Otras Obligaciones de la Deuda Pública Externa</t>
  </si>
  <si>
    <t>Contratos de Préstamos y Otras Obligaciones de la Deuda Pública Interna y Externa</t>
  </si>
  <si>
    <t>Avales Autorizados</t>
  </si>
  <si>
    <t>Avales Firmados</t>
  </si>
  <si>
    <t>Fianzas y Garantías Recibidas por Deudas a Cobrar</t>
  </si>
  <si>
    <t>Fianzas y Garantías Recibidas</t>
  </si>
  <si>
    <t>Fianzas Otorgadas para Respaldar Obligaciones no Fiscales del Gobierno</t>
  </si>
  <si>
    <t>Fianzas Otorgadas del Gobierno para Respaldar Obligaciones no Fiscales</t>
  </si>
  <si>
    <t>Demandas Judiciales en Proceso de Resolución</t>
  </si>
  <si>
    <t>Resolución de Demandas en Proceso Judicial</t>
  </si>
  <si>
    <t>Contratos para Inversión Mediante Proyectos para Prestación de Servicios (PPS) y Similares</t>
  </si>
  <si>
    <t>Inversión Pública Contratada Mediante Proyectos para Prestación de Servicios (PPS) y Similares</t>
  </si>
  <si>
    <t>Bienes Bajo Contrato en Concesión</t>
  </si>
  <si>
    <t>Contrato de Concesión por Bienes</t>
  </si>
  <si>
    <t>Bienes Bajo Contrato en Comodato</t>
  </si>
  <si>
    <t>Contrato de Comodato por Bienes</t>
  </si>
  <si>
    <t>CUENTAS DE ORDEN PRESUPUESTARIO</t>
  </si>
  <si>
    <t>Cuentas de Orden Presupuestarias de Ingresos</t>
  </si>
  <si>
    <t>Ley de Ingresos Estimada</t>
  </si>
  <si>
    <t>Ley de Ingresos por Ejecutar</t>
  </si>
  <si>
    <t>Modificaciones a la Ley de Ingresos Estimada</t>
  </si>
  <si>
    <t>Ley de Ingresos Devengada</t>
  </si>
  <si>
    <t>Ley de Ingresos Recaudada</t>
  </si>
  <si>
    <t>Cuentas de Orden Presupuestarias de Egresos</t>
  </si>
  <si>
    <t>Presupuesto de Egresos Aprobado</t>
  </si>
  <si>
    <t>Presupuesto de Egresos por Ejercer</t>
  </si>
  <si>
    <t>Modificaciones al Presupuesto de Egresos Aprobado</t>
  </si>
  <si>
    <t>Presupuesto de Egresos Comprometido</t>
  </si>
  <si>
    <t>Presupuesto de Egresos Devengado</t>
  </si>
  <si>
    <t>Presupuesto de Egresos Ejercido</t>
  </si>
  <si>
    <t>Presupuesto de Egresos Pagado</t>
  </si>
  <si>
    <t>INSTITUTO TECNOLOGICO SUPERIOR DE GUANAJUATO</t>
  </si>
  <si>
    <t>Correspondiente del 1 de Enero al 31 de Marzo de 2024</t>
  </si>
  <si>
    <t>Ing. Eusebio Vega Pérez</t>
  </si>
  <si>
    <t>Lic. Félix Valencia Rocha</t>
  </si>
  <si>
    <t>Director General</t>
  </si>
  <si>
    <t>Subdirector de Administración y Finanzas</t>
  </si>
  <si>
    <t>Bajo protesta de decir verdad declaramos que los Estados Financieros y sus notas, son razonablemente correctos</t>
  </si>
  <si>
    <t xml:space="preserve"> y son responsabilidad del emisor.</t>
  </si>
  <si>
    <t xml:space="preserve">Bajo protesta de decir verdad declaramos que los Estados Financieros y sus notas, </t>
  </si>
  <si>
    <t>son razonablemente correctos y son responsabilidad del emisor.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</si>
</sst>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1"/>
      <name val="Calibri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u/>
      <sz val="8"/>
      <color theme="10"/>
      <name val="Calibri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Garamond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2B956F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EDE7E7"/>
        <bgColor rgb="FFEDE7E7"/>
      </patternFill>
    </fill>
    <fill>
      <patternFill patternType="solid">
        <fgColor rgb="FF471306"/>
        <bgColor rgb="FF471306"/>
      </patternFill>
    </fill>
    <fill>
      <patternFill patternType="solid">
        <fgColor rgb="FF471406"/>
        <bgColor rgb="FF471406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3">
    <xf numFmtId="0" fontId="0" fillId="0" borderId="0"/>
    <xf numFmtId="0" fontId="2" fillId="0" borderId="13"/>
    <xf numFmtId="43" fontId="2" fillId="0" borderId="13" applyFont="0" applyFill="0" applyBorder="0" applyAlignment="0" applyProtection="0"/>
    <xf numFmtId="0" fontId="2" fillId="0" borderId="13"/>
    <xf numFmtId="0" fontId="8" fillId="0" borderId="13"/>
    <xf numFmtId="0" fontId="10" fillId="0" borderId="13"/>
    <xf numFmtId="0" fontId="2" fillId="0" borderId="13"/>
    <xf numFmtId="0" fontId="2" fillId="0" borderId="13"/>
    <xf numFmtId="9" fontId="2" fillId="0" borderId="13" applyFont="0" applyFill="0" applyBorder="0" applyAlignment="0" applyProtection="0"/>
    <xf numFmtId="0" fontId="11" fillId="0" borderId="13"/>
    <xf numFmtId="0" fontId="11" fillId="0" borderId="13"/>
    <xf numFmtId="0" fontId="2" fillId="0" borderId="13"/>
    <xf numFmtId="0" fontId="12" fillId="0" borderId="13" applyNumberFormat="0" applyFill="0" applyBorder="0" applyAlignment="0" applyProtection="0"/>
    <xf numFmtId="0" fontId="11" fillId="0" borderId="13"/>
    <xf numFmtId="0" fontId="2" fillId="0" borderId="13"/>
    <xf numFmtId="9" fontId="2" fillId="0" borderId="13" applyFont="0" applyFill="0" applyBorder="0" applyAlignment="0" applyProtection="0"/>
    <xf numFmtId="43" fontId="2" fillId="0" borderId="13" applyFont="0" applyFill="0" applyBorder="0" applyAlignment="0" applyProtection="0"/>
    <xf numFmtId="43" fontId="2" fillId="0" borderId="13" applyFont="0" applyFill="0" applyBorder="0" applyAlignment="0" applyProtection="0"/>
    <xf numFmtId="43" fontId="9" fillId="0" borderId="13" applyFont="0" applyFill="0" applyBorder="0" applyAlignment="0" applyProtection="0"/>
    <xf numFmtId="43" fontId="2" fillId="0" borderId="13" applyFont="0" applyFill="0" applyBorder="0" applyAlignment="0" applyProtection="0"/>
    <xf numFmtId="43" fontId="9" fillId="0" borderId="13" applyFont="0" applyFill="0" applyBorder="0" applyAlignment="0" applyProtection="0"/>
    <xf numFmtId="0" fontId="9" fillId="0" borderId="13"/>
    <xf numFmtId="164" fontId="8" fillId="0" borderId="13" applyFont="0" applyFill="0" applyBorder="0" applyAlignment="0" applyProtection="0"/>
    <xf numFmtId="43" fontId="2" fillId="0" borderId="13" applyFont="0" applyFill="0" applyBorder="0" applyAlignment="0" applyProtection="0"/>
    <xf numFmtId="43" fontId="13" fillId="0" borderId="13" applyFont="0" applyFill="0" applyBorder="0" applyAlignment="0" applyProtection="0"/>
    <xf numFmtId="43" fontId="13" fillId="0" borderId="13" applyFont="0" applyFill="0" applyBorder="0" applyAlignment="0" applyProtection="0"/>
    <xf numFmtId="43" fontId="2" fillId="0" borderId="13" applyFont="0" applyFill="0" applyBorder="0" applyAlignment="0" applyProtection="0"/>
    <xf numFmtId="44" fontId="8" fillId="0" borderId="13" applyFont="0" applyFill="0" applyBorder="0" applyAlignment="0" applyProtection="0"/>
    <xf numFmtId="0" fontId="8" fillId="0" borderId="13"/>
    <xf numFmtId="0" fontId="8" fillId="0" borderId="13"/>
    <xf numFmtId="0" fontId="8" fillId="0" borderId="13"/>
    <xf numFmtId="0" fontId="8" fillId="0" borderId="13"/>
    <xf numFmtId="0" fontId="2" fillId="0" borderId="13"/>
    <xf numFmtId="43" fontId="2" fillId="0" borderId="13" applyFont="0" applyFill="0" applyBorder="0" applyAlignment="0" applyProtection="0"/>
    <xf numFmtId="43" fontId="13" fillId="0" borderId="13" applyFont="0" applyFill="0" applyBorder="0" applyAlignment="0" applyProtection="0"/>
    <xf numFmtId="43" fontId="13" fillId="0" borderId="13" applyFont="0" applyFill="0" applyBorder="0" applyAlignment="0" applyProtection="0"/>
    <xf numFmtId="43" fontId="2" fillId="0" borderId="13" applyFont="0" applyFill="0" applyBorder="0" applyAlignment="0" applyProtection="0"/>
    <xf numFmtId="44" fontId="8" fillId="0" borderId="13" applyFont="0" applyFill="0" applyBorder="0" applyAlignment="0" applyProtection="0"/>
    <xf numFmtId="0" fontId="2" fillId="0" borderId="13"/>
    <xf numFmtId="0" fontId="2" fillId="0" borderId="13"/>
    <xf numFmtId="0" fontId="2" fillId="0" borderId="13"/>
    <xf numFmtId="0" fontId="2" fillId="0" borderId="13"/>
    <xf numFmtId="43" fontId="2" fillId="0" borderId="13" applyFont="0" applyFill="0" applyBorder="0" applyAlignment="0" applyProtection="0"/>
    <xf numFmtId="43" fontId="13" fillId="0" borderId="13" applyFont="0" applyFill="0" applyBorder="0" applyAlignment="0" applyProtection="0"/>
    <xf numFmtId="43" fontId="13" fillId="0" borderId="13" applyFont="0" applyFill="0" applyBorder="0" applyAlignment="0" applyProtection="0"/>
    <xf numFmtId="43" fontId="2" fillId="0" borderId="13" applyFont="0" applyFill="0" applyBorder="0" applyAlignment="0" applyProtection="0"/>
    <xf numFmtId="44" fontId="8" fillId="0" borderId="13" applyFont="0" applyFill="0" applyBorder="0" applyAlignment="0" applyProtection="0"/>
    <xf numFmtId="0" fontId="2" fillId="0" borderId="13"/>
    <xf numFmtId="0" fontId="2" fillId="0" borderId="13"/>
    <xf numFmtId="0" fontId="2" fillId="0" borderId="13"/>
    <xf numFmtId="0" fontId="2" fillId="0" borderId="13"/>
    <xf numFmtId="0" fontId="2" fillId="0" borderId="13"/>
    <xf numFmtId="9" fontId="14" fillId="0" borderId="0" applyFont="0" applyFill="0" applyBorder="0" applyAlignment="0" applyProtection="0"/>
    <xf numFmtId="0" fontId="5" fillId="0" borderId="13"/>
    <xf numFmtId="43" fontId="1" fillId="0" borderId="13" applyFont="0" applyFill="0" applyBorder="0" applyAlignment="0" applyProtection="0"/>
    <xf numFmtId="43" fontId="13" fillId="0" borderId="13" applyFont="0" applyFill="0" applyBorder="0" applyAlignment="0" applyProtection="0"/>
    <xf numFmtId="43" fontId="13" fillId="0" borderId="13" applyFont="0" applyFill="0" applyBorder="0" applyAlignment="0" applyProtection="0"/>
    <xf numFmtId="43" fontId="1" fillId="0" borderId="13" applyFont="0" applyFill="0" applyBorder="0" applyAlignment="0" applyProtection="0"/>
    <xf numFmtId="44" fontId="8" fillId="0" borderId="13" applyFont="0" applyFill="0" applyBorder="0" applyAlignment="0" applyProtection="0"/>
    <xf numFmtId="0" fontId="1" fillId="0" borderId="13"/>
    <xf numFmtId="0" fontId="1" fillId="0" borderId="13"/>
    <xf numFmtId="0" fontId="1" fillId="0" borderId="13"/>
    <xf numFmtId="0" fontId="1" fillId="0" borderId="13"/>
  </cellStyleXfs>
  <cellXfs count="155">
    <xf numFmtId="0" fontId="0" fillId="0" borderId="0" xfId="0"/>
    <xf numFmtId="0" fontId="5" fillId="0" borderId="0" xfId="0" applyFont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5" fillId="0" borderId="8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5" fillId="0" borderId="10" xfId="0" applyFont="1" applyBorder="1"/>
    <xf numFmtId="0" fontId="7" fillId="0" borderId="10" xfId="0" applyFont="1" applyBorder="1" applyAlignment="1">
      <alignment horizontal="left"/>
    </xf>
    <xf numFmtId="0" fontId="3" fillId="0" borderId="11" xfId="0" applyFont="1" applyBorder="1" applyAlignment="1">
      <alignment horizontal="center"/>
    </xf>
    <xf numFmtId="0" fontId="5" fillId="0" borderId="12" xfId="0" applyFont="1" applyBorder="1"/>
    <xf numFmtId="0" fontId="3" fillId="2" borderId="20" xfId="0" applyFont="1" applyFill="1" applyBorder="1" applyAlignment="1">
      <alignment horizontal="righ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left" vertical="center"/>
    </xf>
    <xf numFmtId="0" fontId="6" fillId="0" borderId="10" xfId="0" applyFont="1" applyBorder="1"/>
    <xf numFmtId="10" fontId="15" fillId="2" borderId="13" xfId="0" applyNumberFormat="1" applyFont="1" applyFill="1" applyBorder="1" applyAlignment="1">
      <alignment horizontal="right" vertical="center"/>
    </xf>
    <xf numFmtId="0" fontId="17" fillId="2" borderId="13" xfId="0" applyFont="1" applyFill="1" applyBorder="1" applyAlignment="1">
      <alignment horizontal="left" vertical="center"/>
    </xf>
    <xf numFmtId="0" fontId="18" fillId="0" borderId="0" xfId="0" applyFont="1"/>
    <xf numFmtId="0" fontId="15" fillId="2" borderId="13" xfId="0" applyFont="1" applyFill="1" applyBorder="1" applyAlignment="1">
      <alignment vertical="center"/>
    </xf>
    <xf numFmtId="0" fontId="19" fillId="4" borderId="13" xfId="0" applyFont="1" applyFill="1" applyBorder="1" applyAlignment="1">
      <alignment horizontal="center" vertical="center"/>
    </xf>
    <xf numFmtId="0" fontId="19" fillId="4" borderId="13" xfId="0" applyFont="1" applyFill="1" applyBorder="1"/>
    <xf numFmtId="10" fontId="19" fillId="4" borderId="13" xfId="0" applyNumberFormat="1" applyFont="1" applyFill="1" applyBorder="1"/>
    <xf numFmtId="0" fontId="20" fillId="0" borderId="0" xfId="0" applyFont="1"/>
    <xf numFmtId="10" fontId="20" fillId="0" borderId="0" xfId="0" applyNumberFormat="1" applyFont="1"/>
    <xf numFmtId="0" fontId="21" fillId="5" borderId="13" xfId="0" applyFont="1" applyFill="1" applyBorder="1"/>
    <xf numFmtId="0" fontId="21" fillId="5" borderId="13" xfId="0" applyFont="1" applyFill="1" applyBorder="1" applyAlignment="1">
      <alignment horizontal="center"/>
    </xf>
    <xf numFmtId="10" fontId="21" fillId="5" borderId="13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3" fontId="17" fillId="0" borderId="0" xfId="0" applyNumberFormat="1" applyFont="1"/>
    <xf numFmtId="9" fontId="22" fillId="0" borderId="0" xfId="52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3" fontId="22" fillId="0" borderId="0" xfId="0" applyNumberFormat="1" applyFont="1"/>
    <xf numFmtId="0" fontId="22" fillId="0" borderId="0" xfId="0" applyFont="1" applyAlignment="1">
      <alignment wrapText="1"/>
    </xf>
    <xf numFmtId="3" fontId="8" fillId="0" borderId="13" xfId="13" applyNumberFormat="1" applyFont="1"/>
    <xf numFmtId="0" fontId="17" fillId="0" borderId="0" xfId="0" applyFont="1" applyAlignment="1">
      <alignment horizontal="left" wrapText="1"/>
    </xf>
    <xf numFmtId="0" fontId="17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22" fillId="0" borderId="0" xfId="0" applyNumberFormat="1" applyFont="1" applyAlignment="1">
      <alignment horizontal="center"/>
    </xf>
    <xf numFmtId="3" fontId="23" fillId="0" borderId="13" xfId="13" applyNumberFormat="1" applyFont="1"/>
    <xf numFmtId="0" fontId="15" fillId="2" borderId="13" xfId="0" applyFont="1" applyFill="1" applyBorder="1" applyAlignment="1">
      <alignment horizontal="right" vertical="center"/>
    </xf>
    <xf numFmtId="0" fontId="20" fillId="0" borderId="0" xfId="0" applyFont="1" applyAlignment="1">
      <alignment horizontal="center"/>
    </xf>
    <xf numFmtId="4" fontId="20" fillId="0" borderId="0" xfId="0" applyNumberFormat="1" applyFont="1"/>
    <xf numFmtId="3" fontId="20" fillId="0" borderId="13" xfId="9" applyNumberFormat="1" applyFont="1"/>
    <xf numFmtId="3" fontId="20" fillId="0" borderId="0" xfId="0" applyNumberFormat="1" applyFont="1"/>
    <xf numFmtId="0" fontId="21" fillId="6" borderId="13" xfId="0" applyFont="1" applyFill="1" applyBorder="1"/>
    <xf numFmtId="4" fontId="20" fillId="0" borderId="13" xfId="10" applyNumberFormat="1" applyFont="1"/>
    <xf numFmtId="3" fontId="20" fillId="0" borderId="13" xfId="10" applyNumberFormat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4" fontId="15" fillId="0" borderId="13" xfId="10" applyNumberFormat="1" applyFont="1"/>
    <xf numFmtId="0" fontId="15" fillId="0" borderId="0" xfId="0" applyFont="1"/>
    <xf numFmtId="4" fontId="15" fillId="0" borderId="0" xfId="0" applyNumberFormat="1" applyFont="1"/>
    <xf numFmtId="3" fontId="15" fillId="0" borderId="13" xfId="10" applyNumberFormat="1" applyFont="1"/>
    <xf numFmtId="3" fontId="15" fillId="0" borderId="0" xfId="0" applyNumberFormat="1" applyFont="1"/>
    <xf numFmtId="3" fontId="20" fillId="0" borderId="13" xfId="2" applyNumberFormat="1" applyFont="1" applyFill="1"/>
    <xf numFmtId="0" fontId="17" fillId="0" borderId="0" xfId="0" applyFont="1"/>
    <xf numFmtId="3" fontId="15" fillId="0" borderId="13" xfId="20" applyNumberFormat="1" applyFont="1" applyFill="1"/>
    <xf numFmtId="3" fontId="15" fillId="0" borderId="13" xfId="2" applyNumberFormat="1" applyFont="1" applyFill="1"/>
    <xf numFmtId="3" fontId="15" fillId="0" borderId="13" xfId="3" applyNumberFormat="1" applyFont="1" applyFill="1"/>
    <xf numFmtId="0" fontId="20" fillId="0" borderId="0" xfId="0" applyFont="1" applyAlignment="1">
      <alignment horizontal="left"/>
    </xf>
    <xf numFmtId="4" fontId="18" fillId="0" borderId="0" xfId="0" applyNumberFormat="1" applyFont="1"/>
    <xf numFmtId="3" fontId="22" fillId="0" borderId="13" xfId="3" applyNumberFormat="1" applyFont="1" applyFill="1" applyBorder="1" applyAlignment="1" applyProtection="1">
      <alignment vertical="top"/>
      <protection locked="0"/>
    </xf>
    <xf numFmtId="0" fontId="15" fillId="0" borderId="0" xfId="0" quotePrefix="1" applyFont="1" applyAlignment="1">
      <alignment horizontal="left"/>
    </xf>
    <xf numFmtId="3" fontId="18" fillId="0" borderId="0" xfId="0" applyNumberFormat="1" applyFont="1"/>
    <xf numFmtId="0" fontId="17" fillId="2" borderId="17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19" xfId="0" applyFont="1" applyBorder="1" applyAlignment="1">
      <alignment horizontal="right" vertical="center"/>
    </xf>
    <xf numFmtId="0" fontId="15" fillId="0" borderId="18" xfId="0" applyFont="1" applyBorder="1" applyAlignment="1">
      <alignment vertical="center"/>
    </xf>
    <xf numFmtId="4" fontId="15" fillId="0" borderId="17" xfId="0" applyNumberFormat="1" applyFont="1" applyBorder="1" applyAlignment="1">
      <alignment horizontal="right" vertical="center" wrapText="1"/>
    </xf>
    <xf numFmtId="0" fontId="22" fillId="0" borderId="18" xfId="0" applyFont="1" applyBorder="1" applyAlignment="1">
      <alignment vertical="center"/>
    </xf>
    <xf numFmtId="0" fontId="22" fillId="0" borderId="19" xfId="0" applyFont="1" applyBorder="1" applyAlignment="1">
      <alignment horizontal="left" vertical="center"/>
    </xf>
    <xf numFmtId="4" fontId="20" fillId="0" borderId="17" xfId="0" applyNumberFormat="1" applyFont="1" applyBorder="1" applyAlignment="1">
      <alignment horizontal="right" vertical="center" wrapText="1"/>
    </xf>
    <xf numFmtId="0" fontId="22" fillId="0" borderId="18" xfId="0" applyFont="1" applyBorder="1"/>
    <xf numFmtId="0" fontId="20" fillId="0" borderId="16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 vertical="center"/>
    </xf>
    <xf numFmtId="0" fontId="20" fillId="0" borderId="19" xfId="0" applyFont="1" applyBorder="1" applyAlignment="1">
      <alignment horizontal="left" vertical="center"/>
    </xf>
    <xf numFmtId="0" fontId="20" fillId="0" borderId="19" xfId="0" applyFont="1" applyBorder="1" applyAlignment="1">
      <alignment horizontal="left" vertical="center" wrapText="1"/>
    </xf>
    <xf numFmtId="4" fontId="20" fillId="0" borderId="19" xfId="0" applyNumberFormat="1" applyFont="1" applyBorder="1" applyAlignment="1">
      <alignment horizontal="right" vertical="center" wrapText="1"/>
    </xf>
    <xf numFmtId="0" fontId="22" fillId="0" borderId="18" xfId="0" applyFont="1" applyBorder="1" applyAlignment="1">
      <alignment horizontal="left" vertical="center"/>
    </xf>
    <xf numFmtId="0" fontId="22" fillId="0" borderId="18" xfId="0" applyFont="1" applyBorder="1" applyAlignment="1">
      <alignment horizontal="left"/>
    </xf>
    <xf numFmtId="4" fontId="20" fillId="0" borderId="17" xfId="0" applyNumberFormat="1" applyFont="1" applyBorder="1" applyAlignment="1">
      <alignment horizontal="right" vertical="center"/>
    </xf>
    <xf numFmtId="4" fontId="20" fillId="0" borderId="20" xfId="0" applyNumberFormat="1" applyFont="1" applyBorder="1" applyAlignment="1">
      <alignment horizontal="right" vertical="center"/>
    </xf>
    <xf numFmtId="0" fontId="15" fillId="2" borderId="17" xfId="0" applyFont="1" applyFill="1" applyBorder="1" applyAlignment="1">
      <alignment vertical="center"/>
    </xf>
    <xf numFmtId="0" fontId="15" fillId="2" borderId="21" xfId="0" applyFont="1" applyFill="1" applyBorder="1" applyAlignment="1">
      <alignment vertical="center"/>
    </xf>
    <xf numFmtId="0" fontId="22" fillId="0" borderId="19" xfId="0" applyFont="1" applyBorder="1"/>
    <xf numFmtId="4" fontId="15" fillId="0" borderId="19" xfId="0" applyNumberFormat="1" applyFont="1" applyBorder="1" applyAlignment="1">
      <alignment horizontal="right" vertical="center"/>
    </xf>
    <xf numFmtId="0" fontId="15" fillId="0" borderId="16" xfId="0" applyFont="1" applyBorder="1" applyAlignment="1">
      <alignment vertical="center"/>
    </xf>
    <xf numFmtId="49" fontId="17" fillId="0" borderId="18" xfId="0" applyNumberFormat="1" applyFont="1" applyBorder="1" applyAlignment="1">
      <alignment vertical="center"/>
    </xf>
    <xf numFmtId="0" fontId="22" fillId="0" borderId="16" xfId="0" applyFont="1" applyBorder="1" applyAlignment="1">
      <alignment horizontal="left" vertical="center"/>
    </xf>
    <xf numFmtId="4" fontId="22" fillId="0" borderId="17" xfId="0" applyNumberFormat="1" applyFont="1" applyBorder="1" applyAlignment="1">
      <alignment horizontal="right" vertical="center" wrapText="1"/>
    </xf>
    <xf numFmtId="49" fontId="22" fillId="0" borderId="18" xfId="0" applyNumberFormat="1" applyFont="1" applyBorder="1"/>
    <xf numFmtId="0" fontId="22" fillId="0" borderId="16" xfId="0" applyFont="1" applyBorder="1" applyAlignment="1">
      <alignment horizontal="left" vertical="center" wrapText="1"/>
    </xf>
    <xf numFmtId="0" fontId="22" fillId="0" borderId="19" xfId="0" applyFont="1" applyBorder="1" applyAlignment="1">
      <alignment vertical="center"/>
    </xf>
    <xf numFmtId="4" fontId="22" fillId="0" borderId="19" xfId="0" applyNumberFormat="1" applyFont="1" applyBorder="1" applyAlignment="1">
      <alignment horizontal="right" vertical="center"/>
    </xf>
    <xf numFmtId="0" fontId="17" fillId="0" borderId="18" xfId="0" applyFont="1" applyBorder="1" applyAlignment="1">
      <alignment vertical="center"/>
    </xf>
    <xf numFmtId="0" fontId="17" fillId="0" borderId="16" xfId="0" applyFont="1" applyBorder="1" applyAlignment="1">
      <alignment vertical="center"/>
    </xf>
    <xf numFmtId="4" fontId="17" fillId="0" borderId="17" xfId="0" applyNumberFormat="1" applyFont="1" applyBorder="1" applyAlignment="1">
      <alignment horizontal="right" vertical="center" wrapText="1"/>
    </xf>
    <xf numFmtId="3" fontId="8" fillId="0" borderId="22" xfId="14" applyNumberFormat="1" applyFont="1" applyFill="1" applyBorder="1" applyAlignment="1">
      <alignment horizontal="right" vertical="center" wrapText="1" indent="1"/>
    </xf>
    <xf numFmtId="4" fontId="22" fillId="0" borderId="17" xfId="0" applyNumberFormat="1" applyFont="1" applyBorder="1" applyAlignment="1">
      <alignment horizontal="right" vertical="center"/>
    </xf>
    <xf numFmtId="0" fontId="20" fillId="0" borderId="19" xfId="0" applyFont="1" applyBorder="1" applyAlignment="1">
      <alignment vertical="center"/>
    </xf>
    <xf numFmtId="4" fontId="20" fillId="0" borderId="19" xfId="0" applyNumberFormat="1" applyFont="1" applyBorder="1" applyAlignment="1">
      <alignment horizontal="right" vertical="center"/>
    </xf>
    <xf numFmtId="0" fontId="15" fillId="3" borderId="18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/>
    </xf>
    <xf numFmtId="0" fontId="21" fillId="5" borderId="13" xfId="0" applyFont="1" applyFill="1" applyBorder="1" applyAlignment="1">
      <alignment horizontal="center" vertical="center" wrapText="1"/>
    </xf>
    <xf numFmtId="0" fontId="15" fillId="7" borderId="25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22" fillId="0" borderId="25" xfId="0" applyFont="1" applyBorder="1" applyAlignment="1">
      <alignment horizontal="left" vertical="center" wrapText="1"/>
    </xf>
    <xf numFmtId="0" fontId="22" fillId="0" borderId="29" xfId="0" applyFont="1" applyBorder="1" applyAlignment="1">
      <alignment horizontal="left" vertical="center" wrapText="1"/>
    </xf>
    <xf numFmtId="0" fontId="24" fillId="0" borderId="13" xfId="4" applyFont="1" applyProtection="1">
      <protection locked="0"/>
    </xf>
    <xf numFmtId="0" fontId="8" fillId="0" borderId="13" xfId="4" applyProtection="1">
      <protection locked="0"/>
    </xf>
    <xf numFmtId="0" fontId="20" fillId="9" borderId="13" xfId="50" applyFont="1" applyFill="1" applyAlignment="1">
      <alignment horizontal="center" vertical="center"/>
    </xf>
    <xf numFmtId="0" fontId="8" fillId="10" borderId="0" xfId="0" applyFont="1" applyFill="1" applyAlignment="1" applyProtection="1">
      <alignment horizontal="center" vertical="top" wrapText="1"/>
      <protection locked="0"/>
    </xf>
    <xf numFmtId="0" fontId="22" fillId="10" borderId="0" xfId="0" applyFont="1" applyFill="1" applyAlignment="1">
      <alignment horizontal="center"/>
    </xf>
    <xf numFmtId="3" fontId="15" fillId="8" borderId="22" xfId="14" applyNumberFormat="1" applyFont="1" applyFill="1" applyBorder="1" applyAlignment="1">
      <alignment horizontal="right" vertical="center" wrapText="1" indent="1"/>
    </xf>
    <xf numFmtId="3" fontId="15" fillId="2" borderId="17" xfId="0" applyNumberFormat="1" applyFont="1" applyFill="1" applyBorder="1" applyAlignment="1">
      <alignment horizontal="right" vertical="center" wrapText="1"/>
    </xf>
    <xf numFmtId="3" fontId="15" fillId="8" borderId="22" xfId="14" applyNumberFormat="1" applyFont="1" applyFill="1" applyBorder="1" applyAlignment="1">
      <alignment horizontal="right" vertical="center"/>
    </xf>
    <xf numFmtId="3" fontId="20" fillId="0" borderId="27" xfId="14" applyNumberFormat="1" applyFont="1" applyBorder="1" applyAlignment="1">
      <alignment horizontal="right" vertical="center" wrapText="1" indent="1"/>
    </xf>
    <xf numFmtId="3" fontId="20" fillId="0" borderId="31" xfId="14" applyNumberFormat="1" applyFont="1" applyBorder="1" applyAlignment="1">
      <alignment horizontal="right" vertical="center" wrapText="1" indent="1"/>
    </xf>
    <xf numFmtId="3" fontId="20" fillId="0" borderId="28" xfId="14" applyNumberFormat="1" applyFont="1" applyBorder="1" applyAlignment="1">
      <alignment horizontal="right" vertical="center" wrapText="1" indent="1"/>
    </xf>
    <xf numFmtId="3" fontId="20" fillId="0" borderId="30" xfId="14" applyNumberFormat="1" applyFont="1" applyBorder="1" applyAlignment="1">
      <alignment horizontal="right" vertical="center" wrapText="1" indent="1"/>
    </xf>
    <xf numFmtId="0" fontId="3" fillId="2" borderId="1" xfId="0" applyFont="1" applyFill="1" applyBorder="1" applyAlignment="1">
      <alignment horizontal="center" vertical="center"/>
    </xf>
    <xf numFmtId="0" fontId="4" fillId="0" borderId="20" xfId="0" applyFont="1" applyBorder="1" applyAlignment="1"/>
    <xf numFmtId="0" fontId="3" fillId="2" borderId="2" xfId="0" applyFont="1" applyFill="1" applyBorder="1" applyAlignment="1">
      <alignment horizontal="center" vertical="center"/>
    </xf>
    <xf numFmtId="0" fontId="4" fillId="0" borderId="13" xfId="0" applyFont="1" applyBorder="1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/>
    <xf numFmtId="0" fontId="3" fillId="2" borderId="21" xfId="0" applyFont="1" applyFill="1" applyBorder="1" applyAlignment="1">
      <alignment horizontal="center" vertical="center"/>
    </xf>
    <xf numFmtId="0" fontId="4" fillId="0" borderId="3" xfId="0" applyFont="1" applyBorder="1" applyAlignment="1"/>
    <xf numFmtId="0" fontId="15" fillId="2" borderId="13" xfId="0" applyFont="1" applyFill="1" applyBorder="1" applyAlignment="1">
      <alignment horizontal="center" vertical="center"/>
    </xf>
    <xf numFmtId="0" fontId="16" fillId="0" borderId="13" xfId="0" applyFont="1" applyBorder="1" applyAlignment="1"/>
    <xf numFmtId="0" fontId="17" fillId="2" borderId="13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6" fillId="0" borderId="20" xfId="0" applyFont="1" applyBorder="1" applyAlignment="1"/>
    <xf numFmtId="0" fontId="16" fillId="0" borderId="14" xfId="0" applyFont="1" applyBorder="1" applyAlignment="1"/>
    <xf numFmtId="0" fontId="17" fillId="2" borderId="2" xfId="0" applyFont="1" applyFill="1" applyBorder="1" applyAlignment="1">
      <alignment horizontal="center" vertical="center"/>
    </xf>
    <xf numFmtId="0" fontId="16" fillId="0" borderId="15" xfId="0" applyFont="1" applyBorder="1" applyAlignment="1"/>
    <xf numFmtId="0" fontId="17" fillId="2" borderId="21" xfId="0" applyFont="1" applyFill="1" applyBorder="1" applyAlignment="1">
      <alignment horizontal="center" vertical="center"/>
    </xf>
    <xf numFmtId="0" fontId="16" fillId="0" borderId="3" xfId="0" applyFont="1" applyBorder="1" applyAlignment="1"/>
    <xf numFmtId="0" fontId="16" fillId="0" borderId="4" xfId="0" applyFont="1" applyBorder="1" applyAlignment="1"/>
    <xf numFmtId="0" fontId="17" fillId="2" borderId="18" xfId="0" applyFont="1" applyFill="1" applyBorder="1" applyAlignment="1">
      <alignment horizontal="center" vertical="center"/>
    </xf>
    <xf numFmtId="0" fontId="16" fillId="0" borderId="16" xfId="0" applyFont="1" applyBorder="1" applyAlignment="1"/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5" fillId="7" borderId="23" xfId="0" applyFont="1" applyFill="1" applyBorder="1" applyAlignment="1">
      <alignment horizontal="center" vertical="center" wrapText="1"/>
    </xf>
    <xf numFmtId="0" fontId="16" fillId="0" borderId="24" xfId="0" applyFont="1" applyBorder="1" applyAlignment="1"/>
  </cellXfs>
  <cellStyles count="63">
    <cellStyle name="Euro" xfId="22" xr:uid="{52FB6BA4-37FA-4E3E-881E-F73D0E42A098}"/>
    <cellStyle name="Hipervínculo 2" xfId="12" xr:uid="{B9814939-942C-4B2E-B7E5-3B2EA5A5D118}"/>
    <cellStyle name="Millares 2" xfId="2" xr:uid="{51A64903-F1C0-4BAC-BBDC-F9AB5B49CC6E}"/>
    <cellStyle name="Millares 2 2" xfId="16" xr:uid="{A460B8DD-4383-467F-A843-78841B29F7B7}"/>
    <cellStyle name="Millares 2 2 2" xfId="43" xr:uid="{81C61B2B-F0E3-4B92-B383-E53CE5A7494E}"/>
    <cellStyle name="Millares 2 2 3" xfId="34" xr:uid="{8D276D7F-4F3B-461D-AF6F-201287E64B0D}"/>
    <cellStyle name="Millares 2 2 4" xfId="24" xr:uid="{BA947AAB-826C-484C-9205-FA00D00758F7}"/>
    <cellStyle name="Millares 2 2 5" xfId="55" xr:uid="{799BFA57-5B89-4DB0-97CC-41E11FC3199B}"/>
    <cellStyle name="Millares 2 3" xfId="17" xr:uid="{D557F5BD-13ED-4CB7-A041-4F8DE41688AB}"/>
    <cellStyle name="Millares 2 3 2" xfId="44" xr:uid="{A621F8A2-AE22-4F95-9621-51FF581A6440}"/>
    <cellStyle name="Millares 2 3 3" xfId="35" xr:uid="{F395BC75-5EB7-425D-A7E3-9EA7CE43C273}"/>
    <cellStyle name="Millares 2 3 4" xfId="25" xr:uid="{0C130CCE-E03E-488B-9B3C-E5621C1086A7}"/>
    <cellStyle name="Millares 2 3 5" xfId="56" xr:uid="{0BD06288-BB13-4577-89D2-E4DCEDAA624B}"/>
    <cellStyle name="Millares 2 4" xfId="42" xr:uid="{4EE191E6-DA3D-4A5B-BE6E-65FE441879DE}"/>
    <cellStyle name="Millares 2 5" xfId="33" xr:uid="{08A141C5-E519-4E71-936F-242C15016FBE}"/>
    <cellStyle name="Millares 2 6" xfId="23" xr:uid="{2668F751-0B71-49BC-9543-AD91E826E10D}"/>
    <cellStyle name="Millares 2 7" xfId="54" xr:uid="{484B17BB-3134-40EC-8673-678C021FB397}"/>
    <cellStyle name="Millares 3" xfId="20" xr:uid="{AA65CA40-BB39-42E0-95BD-D48A91B5A7D7}"/>
    <cellStyle name="Millares 3 2" xfId="45" xr:uid="{B7308128-A8AB-4E08-A7BC-8CC9FBC95288}"/>
    <cellStyle name="Millares 3 3" xfId="36" xr:uid="{ACC9ACEE-CCBB-452F-97F0-8617051B1AA3}"/>
    <cellStyle name="Millares 3 4" xfId="26" xr:uid="{C4B80557-B375-4526-9C77-54CA410EDDEA}"/>
    <cellStyle name="Millares 3 5" xfId="57" xr:uid="{6BAAA2FC-C97D-4158-A1CA-2606BA355C81}"/>
    <cellStyle name="Millares 4" xfId="18" xr:uid="{229ABA2A-80E9-4B99-B70C-6EEC3CD9A978}"/>
    <cellStyle name="Millares 5" xfId="19" xr:uid="{D7B75161-E5CD-4A15-B9B0-DC4053423457}"/>
    <cellStyle name="Moneda 2" xfId="27" xr:uid="{0D612130-394F-4AA3-8D16-C05BF9775B04}"/>
    <cellStyle name="Moneda 2 2" xfId="46" xr:uid="{9808514C-906E-487B-8499-15198C3076AD}"/>
    <cellStyle name="Moneda 2 3" xfId="37" xr:uid="{9CCD6DB5-F674-4C29-B4F3-32DE0B47AA4B}"/>
    <cellStyle name="Moneda 2 4" xfId="58" xr:uid="{CB4C4368-9230-4C12-A2D3-F2073F3BDBC6}"/>
    <cellStyle name="Normal" xfId="0" builtinId="0"/>
    <cellStyle name="Normal 2" xfId="3" xr:uid="{9550E95A-A85F-4595-B6F5-790451F4372B}"/>
    <cellStyle name="Normal 2 2" xfId="4" xr:uid="{D6FB5941-4393-48B7-A33C-566CA4DF2714}"/>
    <cellStyle name="Normal 2 3" xfId="10" xr:uid="{85227EA2-CD85-40E4-905A-8B6219E39E95}"/>
    <cellStyle name="Normal 2 3 2" xfId="47" xr:uid="{81A03FCD-F628-4361-9C93-893BAC0E2252}"/>
    <cellStyle name="Normal 2 4" xfId="51" xr:uid="{7CC46AD0-759D-4C0C-A50B-089C8C4695DE}"/>
    <cellStyle name="Normal 2 5" xfId="38" xr:uid="{4DADFC2B-AF3E-4E1D-BA92-355551F64405}"/>
    <cellStyle name="Normal 2 6" xfId="59" xr:uid="{A813D3B3-125C-4318-AC5B-A285CC3CD7A2}"/>
    <cellStyle name="Normal 3" xfId="9" xr:uid="{24B67177-F0CB-4002-9E74-EB4F52A11F74}"/>
    <cellStyle name="Normal 3 2" xfId="11" xr:uid="{E2BA1957-84B4-4100-B924-5680B8F59EC0}"/>
    <cellStyle name="Normal 3 2 2" xfId="14" xr:uid="{7F621512-0115-43EC-8723-7E3C6ADD416A}"/>
    <cellStyle name="Normal 3 3" xfId="13" xr:uid="{2063EC48-60DA-4B2D-8611-1277FDE47A2A}"/>
    <cellStyle name="Normal 3 3 2" xfId="39" xr:uid="{0784484F-B94C-476E-9D1E-48AA4D887EA4}"/>
    <cellStyle name="Normal 3 4" xfId="60" xr:uid="{500ABF72-746B-44DC-BAB5-04E2AB6499A0}"/>
    <cellStyle name="Normal 4" xfId="5" xr:uid="{B6643183-F18E-4B6C-88F8-6E45B99CD781}"/>
    <cellStyle name="Normal 4 2" xfId="29" xr:uid="{74A47A23-0122-49EF-B48B-528432B64D6A}"/>
    <cellStyle name="Normal 4 3" xfId="28" xr:uid="{6ACF0F7B-5451-42A1-8939-1162AC28462B}"/>
    <cellStyle name="Normal 5" xfId="6" xr:uid="{FA41A2F4-B001-4D8C-8423-2F03A5C67A15}"/>
    <cellStyle name="Normal 5 2" xfId="31" xr:uid="{DD664DBE-2940-457E-A4F9-E9F7EBA994A1}"/>
    <cellStyle name="Normal 5 3" xfId="30" xr:uid="{8BFF343C-6CC4-4E13-B5E4-9E9E058F114E}"/>
    <cellStyle name="Normal 56" xfId="7" xr:uid="{DBC6526C-619B-4489-B7AA-B2E0002F37E8}"/>
    <cellStyle name="Normal 6" xfId="1" xr:uid="{C70DAA88-6305-43A2-84BB-1443DACA3DD0}"/>
    <cellStyle name="Normal 6 2" xfId="32" xr:uid="{B92D493C-793A-4EDA-AD8E-6F8E1E18E312}"/>
    <cellStyle name="Normal 6 2 2" xfId="49" xr:uid="{1FCC428B-7101-4BCF-A56C-94C6608DC9FE}"/>
    <cellStyle name="Normal 6 2 3" xfId="41" xr:uid="{EBB50B72-3180-48C8-BAE6-E6F20135F74C}"/>
    <cellStyle name="Normal 6 2 4" xfId="62" xr:uid="{DE8A2603-BF5A-457B-BFB3-43A04660DD81}"/>
    <cellStyle name="Normal 6 3" xfId="48" xr:uid="{A8706832-4A53-4E6E-A8FA-02E5AB85FD49}"/>
    <cellStyle name="Normal 6 4" xfId="40" xr:uid="{2950B326-831E-4C23-BC10-252072FBC158}"/>
    <cellStyle name="Normal 6 5" xfId="61" xr:uid="{571A94EA-30FD-439B-8390-0C84027153E2}"/>
    <cellStyle name="Normal 7" xfId="50" xr:uid="{E1D3A85F-1221-499D-95FC-B127E9863A40}"/>
    <cellStyle name="Normal 8" xfId="21" xr:uid="{6C650EB5-FACA-4461-B2D4-71578A392674}"/>
    <cellStyle name="Normal 9" xfId="53" xr:uid="{15743137-FE3D-432D-9F17-790C6A6A60F0}"/>
    <cellStyle name="Porcentaje" xfId="52" builtinId="5"/>
    <cellStyle name="Porcentaje 2" xfId="8" xr:uid="{6E568687-8D84-4499-A158-36AF1D911E99}"/>
    <cellStyle name="Porcentaje 3" xfId="15" xr:uid="{8FC525B9-BFB7-4086-BABB-9206417C5A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1514475</xdr:colOff>
      <xdr:row>49</xdr:row>
      <xdr:rowOff>180975</xdr:rowOff>
    </xdr:from>
    <xdr:to>
      <xdr:col>1</xdr:col>
      <xdr:colOff>3286125</xdr:colOff>
      <xdr:row>49</xdr:row>
      <xdr:rowOff>180975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557E459D-693E-4680-A8ED-D0DA5A7A8C52}"/>
            </a:ext>
          </a:extLst>
        </xdr:cNvPr>
        <xdr:cNvCxnSpPr/>
      </xdr:nvCxnSpPr>
      <xdr:spPr>
        <a:xfrm>
          <a:off x="2914650" y="7077075"/>
          <a:ext cx="17716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50</xdr:row>
      <xdr:rowOff>0</xdr:rowOff>
    </xdr:from>
    <xdr:to>
      <xdr:col>1</xdr:col>
      <xdr:colOff>371475</xdr:colOff>
      <xdr:row>50</xdr:row>
      <xdr:rowOff>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EFA939AF-CB0D-4904-A834-84E2418D52F4}"/>
            </a:ext>
          </a:extLst>
        </xdr:cNvPr>
        <xdr:cNvCxnSpPr/>
      </xdr:nvCxnSpPr>
      <xdr:spPr>
        <a:xfrm>
          <a:off x="0" y="7086600"/>
          <a:ext cx="17716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6600"/>
    <pageSetUpPr fitToPage="1"/>
  </sheetPr>
  <dimension ref="A1:D52"/>
  <sheetViews>
    <sheetView workbookViewId="0">
      <selection activeCell="D38" sqref="D38"/>
    </sheetView>
  </sheetViews>
  <sheetFormatPr baseColWidth="10" defaultColWidth="14.42578125" defaultRowHeight="15" customHeight="1" x14ac:dyDescent="0.25"/>
  <cols>
    <col min="1" max="1" width="21" customWidth="1"/>
    <col min="2" max="2" width="73.85546875" customWidth="1"/>
    <col min="3" max="26" width="12.85546875" customWidth="1"/>
  </cols>
  <sheetData>
    <row r="1" spans="1:4" ht="11.25" customHeight="1" x14ac:dyDescent="0.25">
      <c r="A1" s="130" t="s">
        <v>585</v>
      </c>
      <c r="B1" s="131"/>
      <c r="C1" s="16" t="s">
        <v>0</v>
      </c>
      <c r="D1" s="17">
        <v>2024</v>
      </c>
    </row>
    <row r="2" spans="1:4" ht="11.25" customHeight="1" x14ac:dyDescent="0.25">
      <c r="A2" s="132" t="s">
        <v>1</v>
      </c>
      <c r="B2" s="133"/>
      <c r="C2" s="18" t="s">
        <v>2</v>
      </c>
      <c r="D2" s="19" t="s">
        <v>3</v>
      </c>
    </row>
    <row r="3" spans="1:4" ht="11.25" customHeight="1" x14ac:dyDescent="0.25">
      <c r="A3" s="132" t="s">
        <v>586</v>
      </c>
      <c r="B3" s="133"/>
      <c r="C3" s="18" t="s">
        <v>4</v>
      </c>
      <c r="D3" s="20">
        <v>1</v>
      </c>
    </row>
    <row r="4" spans="1:4" ht="11.25" customHeight="1" x14ac:dyDescent="0.25">
      <c r="A4" s="136" t="s">
        <v>5</v>
      </c>
      <c r="B4" s="137"/>
      <c r="C4" s="2"/>
      <c r="D4" s="3"/>
    </row>
    <row r="5" spans="1:4" ht="15" customHeight="1" x14ac:dyDescent="0.25">
      <c r="A5" s="4" t="s">
        <v>6</v>
      </c>
      <c r="B5" s="5" t="s">
        <v>7</v>
      </c>
      <c r="C5" s="1"/>
      <c r="D5" s="1"/>
    </row>
    <row r="6" spans="1:4" ht="9.75" customHeight="1" x14ac:dyDescent="0.25">
      <c r="A6" s="6"/>
      <c r="B6" s="7"/>
      <c r="C6" s="1"/>
      <c r="D6" s="1"/>
    </row>
    <row r="7" spans="1:4" ht="9.75" customHeight="1" x14ac:dyDescent="0.25">
      <c r="A7" s="8"/>
      <c r="B7" s="9" t="s">
        <v>8</v>
      </c>
      <c r="C7" s="1"/>
      <c r="D7" s="1"/>
    </row>
    <row r="8" spans="1:4" ht="9.75" customHeight="1" x14ac:dyDescent="0.25">
      <c r="A8" s="8"/>
      <c r="B8" s="9"/>
      <c r="C8" s="1"/>
      <c r="D8" s="1"/>
    </row>
    <row r="9" spans="1:4" ht="11.25" customHeight="1" x14ac:dyDescent="0.25">
      <c r="A9" s="8"/>
      <c r="B9" s="10" t="s">
        <v>9</v>
      </c>
      <c r="C9" s="1"/>
      <c r="D9" s="1"/>
    </row>
    <row r="10" spans="1:4" ht="11.25" customHeight="1" x14ac:dyDescent="0.25">
      <c r="A10" s="11" t="s">
        <v>10</v>
      </c>
      <c r="B10" s="12" t="s">
        <v>11</v>
      </c>
      <c r="C10" s="1"/>
      <c r="D10" s="1"/>
    </row>
    <row r="11" spans="1:4" ht="11.25" customHeight="1" x14ac:dyDescent="0.25">
      <c r="A11" s="11" t="s">
        <v>12</v>
      </c>
      <c r="B11" s="12" t="s">
        <v>13</v>
      </c>
      <c r="C11" s="1"/>
      <c r="D11" s="1"/>
    </row>
    <row r="12" spans="1:4" ht="11.25" customHeight="1" x14ac:dyDescent="0.25">
      <c r="A12" s="11" t="s">
        <v>14</v>
      </c>
      <c r="B12" s="12" t="s">
        <v>15</v>
      </c>
      <c r="C12" s="1"/>
      <c r="D12" s="1"/>
    </row>
    <row r="13" spans="1:4" ht="11.25" customHeight="1" x14ac:dyDescent="0.25">
      <c r="A13" s="11" t="s">
        <v>16</v>
      </c>
      <c r="B13" s="12" t="s">
        <v>17</v>
      </c>
      <c r="C13" s="1"/>
      <c r="D13" s="1"/>
    </row>
    <row r="14" spans="1:4" ht="11.25" customHeight="1" x14ac:dyDescent="0.25">
      <c r="A14" s="11" t="s">
        <v>18</v>
      </c>
      <c r="B14" s="12" t="s">
        <v>19</v>
      </c>
      <c r="C14" s="1"/>
      <c r="D14" s="1"/>
    </row>
    <row r="15" spans="1:4" ht="11.25" customHeight="1" x14ac:dyDescent="0.25">
      <c r="A15" s="11" t="s">
        <v>20</v>
      </c>
      <c r="B15" s="12" t="s">
        <v>21</v>
      </c>
      <c r="C15" s="1"/>
      <c r="D15" s="1"/>
    </row>
    <row r="16" spans="1:4" ht="11.25" customHeight="1" x14ac:dyDescent="0.25">
      <c r="A16" s="11" t="s">
        <v>22</v>
      </c>
      <c r="B16" s="12" t="s">
        <v>23</v>
      </c>
      <c r="C16" s="1"/>
      <c r="D16" s="1"/>
    </row>
    <row r="17" spans="1:2" ht="11.25" customHeight="1" x14ac:dyDescent="0.25">
      <c r="A17" s="11" t="s">
        <v>24</v>
      </c>
      <c r="B17" s="12" t="s">
        <v>25</v>
      </c>
    </row>
    <row r="18" spans="1:2" ht="11.25" customHeight="1" x14ac:dyDescent="0.25">
      <c r="A18" s="11" t="s">
        <v>26</v>
      </c>
      <c r="B18" s="12" t="s">
        <v>27</v>
      </c>
    </row>
    <row r="19" spans="1:2" ht="11.25" customHeight="1" x14ac:dyDescent="0.25">
      <c r="A19" s="11" t="s">
        <v>28</v>
      </c>
      <c r="B19" s="12" t="s">
        <v>29</v>
      </c>
    </row>
    <row r="20" spans="1:2" ht="11.25" customHeight="1" x14ac:dyDescent="0.25">
      <c r="A20" s="11" t="s">
        <v>30</v>
      </c>
      <c r="B20" s="12" t="s">
        <v>31</v>
      </c>
    </row>
    <row r="21" spans="1:2" ht="11.25" customHeight="1" x14ac:dyDescent="0.25">
      <c r="A21" s="11" t="s">
        <v>32</v>
      </c>
      <c r="B21" s="12" t="s">
        <v>33</v>
      </c>
    </row>
    <row r="22" spans="1:2" ht="11.25" customHeight="1" x14ac:dyDescent="0.25">
      <c r="A22" s="11" t="s">
        <v>34</v>
      </c>
      <c r="B22" s="12" t="s">
        <v>35</v>
      </c>
    </row>
    <row r="23" spans="1:2" ht="11.25" customHeight="1" x14ac:dyDescent="0.25">
      <c r="A23" s="11" t="s">
        <v>36</v>
      </c>
      <c r="B23" s="12" t="s">
        <v>37</v>
      </c>
    </row>
    <row r="24" spans="1:2" ht="11.25" customHeight="1" x14ac:dyDescent="0.25">
      <c r="A24" s="11" t="s">
        <v>38</v>
      </c>
      <c r="B24" s="12" t="s">
        <v>39</v>
      </c>
    </row>
    <row r="25" spans="1:2" ht="11.25" customHeight="1" x14ac:dyDescent="0.25">
      <c r="A25" s="11" t="s">
        <v>40</v>
      </c>
      <c r="B25" s="12" t="s">
        <v>41</v>
      </c>
    </row>
    <row r="26" spans="1:2" ht="11.25" customHeight="1" x14ac:dyDescent="0.25">
      <c r="A26" s="11" t="s">
        <v>42</v>
      </c>
      <c r="B26" s="12" t="s">
        <v>43</v>
      </c>
    </row>
    <row r="27" spans="1:2" ht="11.25" customHeight="1" x14ac:dyDescent="0.25">
      <c r="A27" s="11" t="s">
        <v>44</v>
      </c>
      <c r="B27" s="12" t="s">
        <v>45</v>
      </c>
    </row>
    <row r="28" spans="1:2" ht="11.25" customHeight="1" x14ac:dyDescent="0.25">
      <c r="A28" s="11" t="s">
        <v>46</v>
      </c>
      <c r="B28" s="12" t="s">
        <v>47</v>
      </c>
    </row>
    <row r="29" spans="1:2" ht="11.25" customHeight="1" x14ac:dyDescent="0.25">
      <c r="A29" s="11" t="s">
        <v>48</v>
      </c>
      <c r="B29" s="12" t="s">
        <v>49</v>
      </c>
    </row>
    <row r="30" spans="1:2" ht="11.25" customHeight="1" x14ac:dyDescent="0.25">
      <c r="A30" s="11" t="s">
        <v>50</v>
      </c>
      <c r="B30" s="12" t="s">
        <v>51</v>
      </c>
    </row>
    <row r="31" spans="1:2" ht="11.25" customHeight="1" x14ac:dyDescent="0.25">
      <c r="A31" s="11" t="s">
        <v>52</v>
      </c>
      <c r="B31" s="12" t="s">
        <v>53</v>
      </c>
    </row>
    <row r="32" spans="1:2" ht="11.25" customHeight="1" x14ac:dyDescent="0.25">
      <c r="A32" s="11" t="s">
        <v>54</v>
      </c>
      <c r="B32" s="12" t="s">
        <v>55</v>
      </c>
    </row>
    <row r="33" spans="1:2" ht="11.25" customHeight="1" x14ac:dyDescent="0.25"/>
    <row r="34" spans="1:2" ht="11.25" customHeight="1" x14ac:dyDescent="0.25"/>
    <row r="35" spans="1:2" ht="11.25" customHeight="1" x14ac:dyDescent="0.25">
      <c r="A35" s="11" t="s">
        <v>56</v>
      </c>
      <c r="B35" s="21" t="s">
        <v>57</v>
      </c>
    </row>
    <row r="36" spans="1:2" ht="11.25" customHeight="1" x14ac:dyDescent="0.25">
      <c r="A36" s="11" t="s">
        <v>58</v>
      </c>
      <c r="B36" s="21" t="s">
        <v>59</v>
      </c>
    </row>
    <row r="37" spans="1:2" ht="11.25" customHeight="1" x14ac:dyDescent="0.25">
      <c r="A37" s="8"/>
      <c r="B37" s="12"/>
    </row>
    <row r="38" spans="1:2" ht="11.25" customHeight="1" x14ac:dyDescent="0.25">
      <c r="A38" s="8"/>
      <c r="B38" s="9" t="s">
        <v>60</v>
      </c>
    </row>
    <row r="39" spans="1:2" ht="11.25" customHeight="1" x14ac:dyDescent="0.25">
      <c r="A39" s="8" t="s">
        <v>61</v>
      </c>
      <c r="B39" s="21" t="s">
        <v>62</v>
      </c>
    </row>
    <row r="40" spans="1:2" ht="11.25" customHeight="1" x14ac:dyDescent="0.25">
      <c r="A40" s="8"/>
      <c r="B40" s="21" t="s">
        <v>63</v>
      </c>
    </row>
    <row r="41" spans="1:2" ht="11.25" customHeight="1" x14ac:dyDescent="0.25">
      <c r="A41" s="8"/>
      <c r="B41" s="13" t="s">
        <v>64</v>
      </c>
    </row>
    <row r="42" spans="1:2" ht="11.25" customHeight="1" x14ac:dyDescent="0.25">
      <c r="A42" s="8"/>
      <c r="B42" s="13" t="s">
        <v>65</v>
      </c>
    </row>
    <row r="43" spans="1:2" ht="9.75" customHeight="1" x14ac:dyDescent="0.25">
      <c r="A43" s="14"/>
      <c r="B43" s="15"/>
    </row>
    <row r="44" spans="1:2" ht="9.75" customHeight="1" x14ac:dyDescent="0.25">
      <c r="A44" s="1"/>
      <c r="B44" s="1"/>
    </row>
    <row r="45" spans="1:2" ht="32.25" customHeight="1" x14ac:dyDescent="0.25">
      <c r="A45" s="134" t="s">
        <v>66</v>
      </c>
      <c r="B45" s="135"/>
    </row>
    <row r="49" spans="1:2" ht="15" customHeight="1" x14ac:dyDescent="0.25">
      <c r="A49" s="118"/>
      <c r="B49" s="118"/>
    </row>
    <row r="50" spans="1:2" ht="15" customHeight="1" x14ac:dyDescent="0.25">
      <c r="A50" s="119"/>
      <c r="B50" s="119"/>
    </row>
    <row r="51" spans="1:2" ht="15" customHeight="1" x14ac:dyDescent="0.25">
      <c r="A51" s="120" t="s">
        <v>587</v>
      </c>
      <c r="B51" s="120" t="s">
        <v>588</v>
      </c>
    </row>
    <row r="52" spans="1:2" ht="15" customHeight="1" x14ac:dyDescent="0.25">
      <c r="A52" s="121" t="s">
        <v>589</v>
      </c>
      <c r="B52" s="122" t="s">
        <v>590</v>
      </c>
    </row>
  </sheetData>
  <mergeCells count="5">
    <mergeCell ref="A1:B1"/>
    <mergeCell ref="A2:B2"/>
    <mergeCell ref="A3:B3"/>
    <mergeCell ref="A45:B45"/>
    <mergeCell ref="A4:B4"/>
  </mergeCells>
  <dataValidations count="2">
    <dataValidation type="list" allowBlank="1" showInputMessage="1" showErrorMessage="1" prompt="Escoger el corte de la información, ya se trimestral (1 al 4) o anual (Cuenta Pública)." sqref="D3" xr:uid="{00000000-0002-0000-0000-000000000000}">
      <formula1>"1,2,3,4,Cuenta Pública"</formula1>
    </dataValidation>
    <dataValidation type="list" allowBlank="1" showInputMessage="1" showErrorMessage="1" prompt="Escoger el tipo de periodicidad, de acuerdo con su presentación ya sea trimestral en la cuenta pública (Anual)." sqref="D2" xr:uid="{00000000-0002-0000-0000-000001000000}">
      <formula1>"Trimestral,Anual"</formula1>
    </dataValidation>
  </dataValidations>
  <hyperlinks>
    <hyperlink ref="A10" location="ACT!A6" display="ACT-01" xr:uid="{00000000-0004-0000-0000-000000000000}"/>
    <hyperlink ref="A11" location="ACT!A91" display="ACT-03" xr:uid="{00000000-0004-0000-0000-000001000000}"/>
    <hyperlink ref="A12" location="ESF!A6" display="ESF-01" xr:uid="{00000000-0004-0000-0000-000002000000}"/>
    <hyperlink ref="A13" location="ESF!A12" display="ESF-02" xr:uid="{00000000-0004-0000-0000-000003000000}"/>
    <hyperlink ref="A14" location="ESF!A17" display="ESF-03" xr:uid="{00000000-0004-0000-0000-000004000000}"/>
    <hyperlink ref="A15" location="ESF!A29" display="ESF-04" xr:uid="{00000000-0004-0000-0000-000005000000}"/>
    <hyperlink ref="A16" location="ESF!A38" display="ESF-05" xr:uid="{00000000-0004-0000-0000-000006000000}"/>
    <hyperlink ref="A17" location="ESF!A43" display="ESF-06" xr:uid="{00000000-0004-0000-0000-000007000000}"/>
    <hyperlink ref="A18" location="ESF!A47" display="ESF-07" xr:uid="{00000000-0004-0000-0000-000008000000}"/>
    <hyperlink ref="A19" location="ESF!A53" display="ESF-08" xr:uid="{00000000-0004-0000-0000-000009000000}"/>
    <hyperlink ref="A20" location="ESF!A76" display="ESF-09" xr:uid="{00000000-0004-0000-0000-00000A000000}"/>
    <hyperlink ref="A21" location="ESF!A92" display="ESF-10" xr:uid="{00000000-0004-0000-0000-00000B000000}"/>
    <hyperlink ref="A22" location="ESF!A98" display="ESF-11" xr:uid="{00000000-0004-0000-0000-00000C000000}"/>
    <hyperlink ref="A23" location="ESF!A109" display="ESF-12" xr:uid="{00000000-0004-0000-0000-00000D000000}"/>
    <hyperlink ref="A24" location="ESF!A126" display="ESF-13" xr:uid="{00000000-0004-0000-0000-00000E000000}"/>
    <hyperlink ref="A25" location="ESF!A143" display="ESF-14" xr:uid="{00000000-0004-0000-0000-00000F000000}"/>
    <hyperlink ref="A26" location="ESF!A151" display="ESF-15" xr:uid="{00000000-0004-0000-0000-000010000000}"/>
    <hyperlink ref="A27" location="ESF!A156" display="ESF-16" xr:uid="{00000000-0004-0000-0000-000011000000}"/>
    <hyperlink ref="A28" location="VHP!A6" display="VHP-01" xr:uid="{00000000-0004-0000-0000-000012000000}"/>
    <hyperlink ref="A29" location="VHP!A12" display="VHP-02" xr:uid="{00000000-0004-0000-0000-000013000000}"/>
    <hyperlink ref="A30" location="EFE!A6" display="EFE-01" xr:uid="{00000000-0004-0000-0000-000014000000}"/>
    <hyperlink ref="A31" location="EFE!A18" display="EFE-02" xr:uid="{00000000-0004-0000-0000-000015000000}"/>
    <hyperlink ref="A32" location="EFE!A45" display="EFE-03" xr:uid="{00000000-0004-0000-0000-000016000000}"/>
    <hyperlink ref="B35" location="Conciliacion_Ig!B4" display="CONCILIACIÓN ENTRE LOS INGRESOS PRESUPUESTARIOS Y CONTABLES" xr:uid="{00000000-0004-0000-0000-000017000000}"/>
    <hyperlink ref="B36" location="Conciliacion_Eg!B4" display="CONCILIACIÓN ENTRE LOS EGRESOS PRESUPUESTARIOS Y LOS GASTOS CONTABLES" xr:uid="{00000000-0004-0000-0000-000018000000}"/>
    <hyperlink ref="B39" location="Memoria!A8" display="CONTABLES" xr:uid="{00000000-0004-0000-0000-000019000000}"/>
    <hyperlink ref="B40" location="Memoria!A36" display="PRESUPUESTARIAS" xr:uid="{00000000-0004-0000-0000-00001A000000}"/>
    <hyperlink ref="B41" location="Memoria!B38" display="INGRESOS" xr:uid="{00000000-0004-0000-0000-00001B000000}"/>
    <hyperlink ref="B42" location="Memoria!B48" display="EGRESOS" xr:uid="{00000000-0004-0000-0000-00001C000000}"/>
  </hyperlinks>
  <pageMargins left="0.70866141732283472" right="0.70866141732283472" top="0.74803149606299213" bottom="0.74803149606299213" header="0" footer="0"/>
  <pageSetup scale="83" orientation="landscape" r:id="rId1"/>
  <headerFooter>
    <oddHeader>&amp;CNOTAS A LOS ESTADOS FINANCIEROS</oddHeader>
    <oddFooter>&amp;L&amp;F&amp;R&amp;A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4"/>
  <sheetViews>
    <sheetView showGridLines="0" topLeftCell="A166" workbookViewId="0">
      <selection activeCell="E195" sqref="E195"/>
    </sheetView>
  </sheetViews>
  <sheetFormatPr baseColWidth="10" defaultColWidth="14.42578125" defaultRowHeight="15" customHeight="1" x14ac:dyDescent="0.2"/>
  <cols>
    <col min="1" max="1" width="10" style="24" customWidth="1"/>
    <col min="2" max="2" width="72.85546875" style="24" customWidth="1"/>
    <col min="3" max="3" width="15.85546875" style="24" customWidth="1"/>
    <col min="4" max="4" width="11.140625" style="24" customWidth="1"/>
    <col min="5" max="5" width="14" style="24" customWidth="1"/>
    <col min="6" max="26" width="9.140625" style="24" customWidth="1"/>
    <col min="27" max="16384" width="14.42578125" style="24"/>
  </cols>
  <sheetData>
    <row r="1" spans="1:5" ht="13.5" customHeight="1" x14ac:dyDescent="0.2">
      <c r="A1" s="138" t="str">
        <f>ESF!A1</f>
        <v>INSTITUTO TECNOLOGICO SUPERIOR DE GUANAJUATO</v>
      </c>
      <c r="B1" s="139"/>
      <c r="C1" s="139"/>
      <c r="D1" s="22" t="s">
        <v>0</v>
      </c>
      <c r="E1" s="23">
        <f>'Notas a los Edos Financieros'!D1</f>
        <v>2024</v>
      </c>
    </row>
    <row r="2" spans="1:5" ht="13.5" customHeight="1" x14ac:dyDescent="0.2">
      <c r="A2" s="138" t="s">
        <v>67</v>
      </c>
      <c r="B2" s="139"/>
      <c r="C2" s="139"/>
      <c r="D2" s="22" t="s">
        <v>2</v>
      </c>
      <c r="E2" s="23" t="str">
        <f>'Notas a los Edos Financieros'!D2</f>
        <v>Trimestral</v>
      </c>
    </row>
    <row r="3" spans="1:5" ht="13.5" customHeight="1" x14ac:dyDescent="0.2">
      <c r="A3" s="138" t="str">
        <f>ESF!A3</f>
        <v>Correspondiente del 1 de Enero al 31 de Marzo de 2024</v>
      </c>
      <c r="B3" s="139"/>
      <c r="C3" s="139"/>
      <c r="D3" s="22" t="s">
        <v>4</v>
      </c>
      <c r="E3" s="23">
        <f>'Notas a los Edos Financieros'!D3</f>
        <v>1</v>
      </c>
    </row>
    <row r="4" spans="1:5" ht="13.5" customHeight="1" x14ac:dyDescent="0.2">
      <c r="A4" s="138" t="s">
        <v>5</v>
      </c>
      <c r="B4" s="139"/>
      <c r="C4" s="139"/>
      <c r="D4" s="25"/>
      <c r="E4" s="25"/>
    </row>
    <row r="5" spans="1:5" ht="13.5" customHeight="1" x14ac:dyDescent="0.2">
      <c r="A5" s="26" t="s">
        <v>68</v>
      </c>
      <c r="B5" s="27"/>
      <c r="C5" s="27"/>
      <c r="D5" s="28"/>
      <c r="E5" s="27"/>
    </row>
    <row r="6" spans="1:5" ht="9.75" customHeight="1" x14ac:dyDescent="0.2">
      <c r="A6" s="29"/>
      <c r="B6" s="29"/>
      <c r="C6" s="29"/>
      <c r="D6" s="30"/>
      <c r="E6" s="29"/>
    </row>
    <row r="7" spans="1:5" ht="12" customHeight="1" x14ac:dyDescent="0.2">
      <c r="A7" s="27" t="s">
        <v>69</v>
      </c>
      <c r="B7" s="27"/>
      <c r="C7" s="27"/>
      <c r="D7" s="28"/>
      <c r="E7" s="27"/>
    </row>
    <row r="8" spans="1:5" ht="12" customHeight="1" x14ac:dyDescent="0.2">
      <c r="A8" s="31" t="s">
        <v>70</v>
      </c>
      <c r="B8" s="31" t="s">
        <v>71</v>
      </c>
      <c r="C8" s="32" t="s">
        <v>72</v>
      </c>
      <c r="D8" s="33" t="s">
        <v>73</v>
      </c>
      <c r="E8" s="32" t="s">
        <v>74</v>
      </c>
    </row>
    <row r="9" spans="1:5" ht="12" customHeight="1" x14ac:dyDescent="0.2">
      <c r="A9" s="34">
        <v>4000</v>
      </c>
      <c r="B9" s="35" t="s">
        <v>11</v>
      </c>
      <c r="C9" s="36">
        <f>+C10+C57+C69</f>
        <v>14578433.92</v>
      </c>
      <c r="D9" s="37"/>
      <c r="E9" s="29"/>
    </row>
    <row r="10" spans="1:5" ht="12" customHeight="1" x14ac:dyDescent="0.2">
      <c r="A10" s="34">
        <v>4100</v>
      </c>
      <c r="B10" s="35" t="s">
        <v>75</v>
      </c>
      <c r="C10" s="36">
        <f>+C48</f>
        <v>1751447.2</v>
      </c>
      <c r="D10" s="37"/>
      <c r="E10" s="29"/>
    </row>
    <row r="11" spans="1:5" ht="12" customHeight="1" x14ac:dyDescent="0.2">
      <c r="A11" s="34">
        <v>4110</v>
      </c>
      <c r="B11" s="35" t="s">
        <v>76</v>
      </c>
      <c r="C11" s="36">
        <v>0</v>
      </c>
      <c r="D11" s="37" t="str">
        <f t="shared" ref="D11:D20" si="0">IFERROR(C11/$C$12,"")</f>
        <v/>
      </c>
      <c r="E11" s="29"/>
    </row>
    <row r="12" spans="1:5" ht="12" customHeight="1" x14ac:dyDescent="0.2">
      <c r="A12" s="38">
        <v>4111</v>
      </c>
      <c r="B12" s="39" t="s">
        <v>77</v>
      </c>
      <c r="C12" s="40">
        <v>0</v>
      </c>
      <c r="D12" s="37" t="str">
        <f t="shared" si="0"/>
        <v/>
      </c>
      <c r="E12" s="29"/>
    </row>
    <row r="13" spans="1:5" ht="12" customHeight="1" x14ac:dyDescent="0.2">
      <c r="A13" s="38">
        <v>4112</v>
      </c>
      <c r="B13" s="39" t="s">
        <v>78</v>
      </c>
      <c r="C13" s="40">
        <v>0</v>
      </c>
      <c r="D13" s="37" t="str">
        <f t="shared" si="0"/>
        <v/>
      </c>
      <c r="E13" s="29"/>
    </row>
    <row r="14" spans="1:5" ht="12" customHeight="1" x14ac:dyDescent="0.2">
      <c r="A14" s="38">
        <v>4113</v>
      </c>
      <c r="B14" s="39" t="s">
        <v>79</v>
      </c>
      <c r="C14" s="40">
        <v>0</v>
      </c>
      <c r="D14" s="37" t="str">
        <f t="shared" si="0"/>
        <v/>
      </c>
      <c r="E14" s="29"/>
    </row>
    <row r="15" spans="1:5" ht="12" customHeight="1" x14ac:dyDescent="0.2">
      <c r="A15" s="38">
        <v>4114</v>
      </c>
      <c r="B15" s="39" t="s">
        <v>80</v>
      </c>
      <c r="C15" s="40">
        <v>0</v>
      </c>
      <c r="D15" s="37" t="str">
        <f t="shared" si="0"/>
        <v/>
      </c>
      <c r="E15" s="29"/>
    </row>
    <row r="16" spans="1:5" ht="12" customHeight="1" x14ac:dyDescent="0.2">
      <c r="A16" s="38">
        <v>4115</v>
      </c>
      <c r="B16" s="39" t="s">
        <v>81</v>
      </c>
      <c r="C16" s="40">
        <v>0</v>
      </c>
      <c r="D16" s="37" t="str">
        <f t="shared" si="0"/>
        <v/>
      </c>
      <c r="E16" s="29"/>
    </row>
    <row r="17" spans="1:5" ht="12" customHeight="1" x14ac:dyDescent="0.2">
      <c r="A17" s="38">
        <v>4116</v>
      </c>
      <c r="B17" s="39" t="s">
        <v>82</v>
      </c>
      <c r="C17" s="40">
        <v>0</v>
      </c>
      <c r="D17" s="37" t="str">
        <f t="shared" si="0"/>
        <v/>
      </c>
      <c r="E17" s="29"/>
    </row>
    <row r="18" spans="1:5" ht="12" customHeight="1" x14ac:dyDescent="0.2">
      <c r="A18" s="38">
        <v>4117</v>
      </c>
      <c r="B18" s="39" t="s">
        <v>83</v>
      </c>
      <c r="C18" s="40">
        <v>0</v>
      </c>
      <c r="D18" s="37" t="str">
        <f t="shared" si="0"/>
        <v/>
      </c>
      <c r="E18" s="29"/>
    </row>
    <row r="19" spans="1:5" ht="12" customHeight="1" x14ac:dyDescent="0.2">
      <c r="A19" s="38">
        <v>4118</v>
      </c>
      <c r="B19" s="41" t="s">
        <v>84</v>
      </c>
      <c r="C19" s="40">
        <v>0</v>
      </c>
      <c r="D19" s="37" t="str">
        <f t="shared" si="0"/>
        <v/>
      </c>
      <c r="E19" s="29"/>
    </row>
    <row r="20" spans="1:5" ht="12" customHeight="1" x14ac:dyDescent="0.2">
      <c r="A20" s="38">
        <v>4119</v>
      </c>
      <c r="B20" s="39" t="s">
        <v>85</v>
      </c>
      <c r="C20" s="40">
        <v>0</v>
      </c>
      <c r="D20" s="37" t="str">
        <f t="shared" si="0"/>
        <v/>
      </c>
      <c r="E20" s="29"/>
    </row>
    <row r="21" spans="1:5" ht="12" customHeight="1" x14ac:dyDescent="0.2">
      <c r="A21" s="34">
        <v>4120</v>
      </c>
      <c r="B21" s="35" t="s">
        <v>86</v>
      </c>
      <c r="C21" s="36">
        <v>0</v>
      </c>
      <c r="D21" s="37" t="str">
        <f t="shared" ref="D21:D26" si="1">IFERROR(C21/$C$21,"")</f>
        <v/>
      </c>
      <c r="E21" s="29"/>
    </row>
    <row r="22" spans="1:5" ht="12" customHeight="1" x14ac:dyDescent="0.2">
      <c r="A22" s="38">
        <v>4121</v>
      </c>
      <c r="B22" s="39" t="s">
        <v>87</v>
      </c>
      <c r="C22" s="40">
        <v>0</v>
      </c>
      <c r="D22" s="37" t="str">
        <f t="shared" si="1"/>
        <v/>
      </c>
      <c r="E22" s="29"/>
    </row>
    <row r="23" spans="1:5" ht="12" customHeight="1" x14ac:dyDescent="0.2">
      <c r="A23" s="38">
        <v>4122</v>
      </c>
      <c r="B23" s="39" t="s">
        <v>88</v>
      </c>
      <c r="C23" s="40">
        <v>0</v>
      </c>
      <c r="D23" s="37" t="str">
        <f t="shared" si="1"/>
        <v/>
      </c>
      <c r="E23" s="29"/>
    </row>
    <row r="24" spans="1:5" ht="12" customHeight="1" x14ac:dyDescent="0.2">
      <c r="A24" s="38">
        <v>4123</v>
      </c>
      <c r="B24" s="39" t="s">
        <v>89</v>
      </c>
      <c r="C24" s="40">
        <v>0</v>
      </c>
      <c r="D24" s="37" t="str">
        <f t="shared" si="1"/>
        <v/>
      </c>
      <c r="E24" s="29"/>
    </row>
    <row r="25" spans="1:5" ht="12" customHeight="1" x14ac:dyDescent="0.2">
      <c r="A25" s="38">
        <v>4124</v>
      </c>
      <c r="B25" s="39" t="s">
        <v>90</v>
      </c>
      <c r="C25" s="40">
        <v>0</v>
      </c>
      <c r="D25" s="37" t="str">
        <f t="shared" si="1"/>
        <v/>
      </c>
      <c r="E25" s="29"/>
    </row>
    <row r="26" spans="1:5" ht="12" customHeight="1" x14ac:dyDescent="0.2">
      <c r="A26" s="38">
        <v>4129</v>
      </c>
      <c r="B26" s="39" t="s">
        <v>91</v>
      </c>
      <c r="C26" s="40">
        <v>0</v>
      </c>
      <c r="D26" s="37" t="str">
        <f t="shared" si="1"/>
        <v/>
      </c>
      <c r="E26" s="29"/>
    </row>
    <row r="27" spans="1:5" ht="12" customHeight="1" x14ac:dyDescent="0.2">
      <c r="A27" s="34">
        <v>4130</v>
      </c>
      <c r="B27" s="35" t="s">
        <v>92</v>
      </c>
      <c r="C27" s="36">
        <v>0</v>
      </c>
      <c r="D27" s="37" t="str">
        <f t="shared" ref="D27:D29" si="2">IFERROR(C27/$C$27,"")</f>
        <v/>
      </c>
      <c r="E27" s="29"/>
    </row>
    <row r="28" spans="1:5" ht="12" customHeight="1" x14ac:dyDescent="0.2">
      <c r="A28" s="38">
        <v>4131</v>
      </c>
      <c r="B28" s="39" t="s">
        <v>93</v>
      </c>
      <c r="C28" s="40">
        <v>0</v>
      </c>
      <c r="D28" s="37" t="str">
        <f t="shared" si="2"/>
        <v/>
      </c>
      <c r="E28" s="29"/>
    </row>
    <row r="29" spans="1:5" ht="12" customHeight="1" x14ac:dyDescent="0.2">
      <c r="A29" s="38">
        <v>4132</v>
      </c>
      <c r="B29" s="41" t="s">
        <v>94</v>
      </c>
      <c r="C29" s="40">
        <v>0</v>
      </c>
      <c r="D29" s="37" t="str">
        <f t="shared" si="2"/>
        <v/>
      </c>
      <c r="E29" s="29"/>
    </row>
    <row r="30" spans="1:5" ht="12" customHeight="1" x14ac:dyDescent="0.2">
      <c r="A30" s="34">
        <v>4140</v>
      </c>
      <c r="B30" s="35" t="s">
        <v>95</v>
      </c>
      <c r="C30" s="36">
        <v>0</v>
      </c>
      <c r="D30" s="37" t="str">
        <f t="shared" ref="D30:D35" si="3">IFERROR(C30/$C$30,"")</f>
        <v/>
      </c>
      <c r="E30" s="29"/>
    </row>
    <row r="31" spans="1:5" ht="12" customHeight="1" x14ac:dyDescent="0.2">
      <c r="A31" s="38">
        <v>4141</v>
      </c>
      <c r="B31" s="39" t="s">
        <v>96</v>
      </c>
      <c r="C31" s="40">
        <v>0</v>
      </c>
      <c r="D31" s="37" t="str">
        <f t="shared" si="3"/>
        <v/>
      </c>
      <c r="E31" s="29"/>
    </row>
    <row r="32" spans="1:5" ht="12" customHeight="1" x14ac:dyDescent="0.2">
      <c r="A32" s="38">
        <v>4143</v>
      </c>
      <c r="B32" s="39" t="s">
        <v>97</v>
      </c>
      <c r="C32" s="40">
        <v>0</v>
      </c>
      <c r="D32" s="37" t="str">
        <f t="shared" si="3"/>
        <v/>
      </c>
      <c r="E32" s="29"/>
    </row>
    <row r="33" spans="1:5" ht="12" customHeight="1" x14ac:dyDescent="0.2">
      <c r="A33" s="38">
        <v>4144</v>
      </c>
      <c r="B33" s="39" t="s">
        <v>98</v>
      </c>
      <c r="C33" s="40">
        <v>0</v>
      </c>
      <c r="D33" s="37" t="str">
        <f t="shared" si="3"/>
        <v/>
      </c>
      <c r="E33" s="29"/>
    </row>
    <row r="34" spans="1:5" ht="12" customHeight="1" x14ac:dyDescent="0.2">
      <c r="A34" s="38">
        <v>4145</v>
      </c>
      <c r="B34" s="41" t="s">
        <v>99</v>
      </c>
      <c r="C34" s="40">
        <v>0</v>
      </c>
      <c r="D34" s="37" t="str">
        <f t="shared" si="3"/>
        <v/>
      </c>
      <c r="E34" s="29"/>
    </row>
    <row r="35" spans="1:5" ht="12" customHeight="1" x14ac:dyDescent="0.2">
      <c r="A35" s="38">
        <v>4149</v>
      </c>
      <c r="B35" s="39" t="s">
        <v>100</v>
      </c>
      <c r="C35" s="40">
        <v>0</v>
      </c>
      <c r="D35" s="37" t="str">
        <f t="shared" si="3"/>
        <v/>
      </c>
      <c r="E35" s="29"/>
    </row>
    <row r="36" spans="1:5" ht="12" customHeight="1" x14ac:dyDescent="0.2">
      <c r="A36" s="34">
        <v>4150</v>
      </c>
      <c r="B36" s="35" t="s">
        <v>101</v>
      </c>
      <c r="C36" s="36">
        <v>0</v>
      </c>
      <c r="D36" s="37" t="str">
        <f t="shared" ref="D36:D38" si="4">IFERROR(C36/$C$36,"")</f>
        <v/>
      </c>
      <c r="E36" s="29"/>
    </row>
    <row r="37" spans="1:5" ht="12" customHeight="1" x14ac:dyDescent="0.2">
      <c r="A37" s="38">
        <v>4151</v>
      </c>
      <c r="B37" s="39" t="s">
        <v>101</v>
      </c>
      <c r="C37" s="40">
        <v>0</v>
      </c>
      <c r="D37" s="37" t="str">
        <f t="shared" si="4"/>
        <v/>
      </c>
      <c r="E37" s="29"/>
    </row>
    <row r="38" spans="1:5" ht="12" customHeight="1" x14ac:dyDescent="0.2">
      <c r="A38" s="38">
        <v>4154</v>
      </c>
      <c r="B38" s="41" t="s">
        <v>102</v>
      </c>
      <c r="C38" s="40">
        <v>0</v>
      </c>
      <c r="D38" s="37" t="str">
        <f t="shared" si="4"/>
        <v/>
      </c>
      <c r="E38" s="29"/>
    </row>
    <row r="39" spans="1:5" ht="12" customHeight="1" x14ac:dyDescent="0.2">
      <c r="A39" s="34">
        <v>4160</v>
      </c>
      <c r="B39" s="35" t="s">
        <v>103</v>
      </c>
      <c r="C39" s="36">
        <v>0</v>
      </c>
      <c r="D39" s="37" t="str">
        <f t="shared" ref="D39:D47" si="5">IFERROR(C39/$C$39,"")</f>
        <v/>
      </c>
      <c r="E39" s="29"/>
    </row>
    <row r="40" spans="1:5" ht="12" customHeight="1" x14ac:dyDescent="0.2">
      <c r="A40" s="38">
        <v>4161</v>
      </c>
      <c r="B40" s="39" t="s">
        <v>104</v>
      </c>
      <c r="C40" s="40">
        <v>0</v>
      </c>
      <c r="D40" s="37" t="str">
        <f t="shared" si="5"/>
        <v/>
      </c>
      <c r="E40" s="29"/>
    </row>
    <row r="41" spans="1:5" ht="12" customHeight="1" x14ac:dyDescent="0.2">
      <c r="A41" s="38">
        <v>4162</v>
      </c>
      <c r="B41" s="39" t="s">
        <v>105</v>
      </c>
      <c r="C41" s="40">
        <v>0</v>
      </c>
      <c r="D41" s="37" t="str">
        <f t="shared" si="5"/>
        <v/>
      </c>
      <c r="E41" s="29"/>
    </row>
    <row r="42" spans="1:5" ht="12" customHeight="1" x14ac:dyDescent="0.2">
      <c r="A42" s="38">
        <v>4163</v>
      </c>
      <c r="B42" s="39" t="s">
        <v>106</v>
      </c>
      <c r="C42" s="40">
        <v>0</v>
      </c>
      <c r="D42" s="37" t="str">
        <f t="shared" si="5"/>
        <v/>
      </c>
      <c r="E42" s="29"/>
    </row>
    <row r="43" spans="1:5" ht="12" customHeight="1" x14ac:dyDescent="0.2">
      <c r="A43" s="38">
        <v>4164</v>
      </c>
      <c r="B43" s="39" t="s">
        <v>107</v>
      </c>
      <c r="C43" s="40">
        <v>0</v>
      </c>
      <c r="D43" s="37" t="str">
        <f t="shared" si="5"/>
        <v/>
      </c>
      <c r="E43" s="29"/>
    </row>
    <row r="44" spans="1:5" ht="12" customHeight="1" x14ac:dyDescent="0.2">
      <c r="A44" s="38">
        <v>4165</v>
      </c>
      <c r="B44" s="39" t="s">
        <v>108</v>
      </c>
      <c r="C44" s="40">
        <v>0</v>
      </c>
      <c r="D44" s="37" t="str">
        <f t="shared" si="5"/>
        <v/>
      </c>
      <c r="E44" s="29"/>
    </row>
    <row r="45" spans="1:5" ht="12" customHeight="1" x14ac:dyDescent="0.2">
      <c r="A45" s="38">
        <v>4166</v>
      </c>
      <c r="B45" s="41" t="s">
        <v>109</v>
      </c>
      <c r="C45" s="40">
        <v>0</v>
      </c>
      <c r="D45" s="37" t="str">
        <f t="shared" si="5"/>
        <v/>
      </c>
      <c r="E45" s="29"/>
    </row>
    <row r="46" spans="1:5" ht="12" customHeight="1" x14ac:dyDescent="0.2">
      <c r="A46" s="38">
        <v>4168</v>
      </c>
      <c r="B46" s="39" t="s">
        <v>110</v>
      </c>
      <c r="C46" s="40">
        <v>0</v>
      </c>
      <c r="D46" s="37" t="str">
        <f t="shared" si="5"/>
        <v/>
      </c>
      <c r="E46" s="29"/>
    </row>
    <row r="47" spans="1:5" ht="12" customHeight="1" x14ac:dyDescent="0.2">
      <c r="A47" s="38">
        <v>4169</v>
      </c>
      <c r="B47" s="39" t="s">
        <v>111</v>
      </c>
      <c r="C47" s="40">
        <v>0</v>
      </c>
      <c r="D47" s="37" t="str">
        <f t="shared" si="5"/>
        <v/>
      </c>
      <c r="E47" s="29"/>
    </row>
    <row r="48" spans="1:5" ht="12" customHeight="1" x14ac:dyDescent="0.2">
      <c r="A48" s="34">
        <v>4170</v>
      </c>
      <c r="B48" s="35" t="s">
        <v>112</v>
      </c>
      <c r="C48" s="36">
        <f>+C51</f>
        <v>1751447.2</v>
      </c>
      <c r="D48" s="37">
        <f t="shared" ref="D48:D56" si="6">IFERROR(C48/$C$48,"")</f>
        <v>1</v>
      </c>
      <c r="E48" s="29"/>
    </row>
    <row r="49" spans="1:5" ht="12" customHeight="1" x14ac:dyDescent="0.2">
      <c r="A49" s="38">
        <v>4171</v>
      </c>
      <c r="B49" s="39" t="s">
        <v>113</v>
      </c>
      <c r="C49" s="40">
        <v>0</v>
      </c>
      <c r="D49" s="37">
        <f t="shared" si="6"/>
        <v>0</v>
      </c>
      <c r="E49" s="29"/>
    </row>
    <row r="50" spans="1:5" ht="12" customHeight="1" x14ac:dyDescent="0.2">
      <c r="A50" s="38">
        <v>4172</v>
      </c>
      <c r="B50" s="39" t="s">
        <v>114</v>
      </c>
      <c r="C50" s="40">
        <v>0</v>
      </c>
      <c r="D50" s="37">
        <f t="shared" si="6"/>
        <v>0</v>
      </c>
      <c r="E50" s="29"/>
    </row>
    <row r="51" spans="1:5" ht="12" customHeight="1" x14ac:dyDescent="0.2">
      <c r="A51" s="38">
        <v>4173</v>
      </c>
      <c r="B51" s="41" t="s">
        <v>115</v>
      </c>
      <c r="C51" s="42">
        <v>1751447.2</v>
      </c>
      <c r="D51" s="37">
        <f t="shared" si="6"/>
        <v>1</v>
      </c>
      <c r="E51" s="29"/>
    </row>
    <row r="52" spans="1:5" ht="12" customHeight="1" x14ac:dyDescent="0.2">
      <c r="A52" s="38">
        <v>4174</v>
      </c>
      <c r="B52" s="41" t="s">
        <v>116</v>
      </c>
      <c r="C52" s="40">
        <v>0</v>
      </c>
      <c r="D52" s="37">
        <f t="shared" si="6"/>
        <v>0</v>
      </c>
      <c r="E52" s="29"/>
    </row>
    <row r="53" spans="1:5" ht="12" customHeight="1" x14ac:dyDescent="0.2">
      <c r="A53" s="38">
        <v>4175</v>
      </c>
      <c r="B53" s="41" t="s">
        <v>117</v>
      </c>
      <c r="C53" s="40">
        <v>0</v>
      </c>
      <c r="D53" s="37">
        <f t="shared" si="6"/>
        <v>0</v>
      </c>
      <c r="E53" s="29"/>
    </row>
    <row r="54" spans="1:5" ht="12" customHeight="1" x14ac:dyDescent="0.2">
      <c r="A54" s="38">
        <v>4176</v>
      </c>
      <c r="B54" s="41" t="s">
        <v>118</v>
      </c>
      <c r="C54" s="40">
        <v>0</v>
      </c>
      <c r="D54" s="37">
        <f t="shared" si="6"/>
        <v>0</v>
      </c>
      <c r="E54" s="29"/>
    </row>
    <row r="55" spans="1:5" ht="12" customHeight="1" x14ac:dyDescent="0.2">
      <c r="A55" s="38">
        <v>4177</v>
      </c>
      <c r="B55" s="41" t="s">
        <v>119</v>
      </c>
      <c r="C55" s="40">
        <v>0</v>
      </c>
      <c r="D55" s="37">
        <f t="shared" si="6"/>
        <v>0</v>
      </c>
      <c r="E55" s="29"/>
    </row>
    <row r="56" spans="1:5" ht="12" customHeight="1" x14ac:dyDescent="0.2">
      <c r="A56" s="38">
        <v>4178</v>
      </c>
      <c r="B56" s="41" t="s">
        <v>120</v>
      </c>
      <c r="C56" s="40">
        <v>0</v>
      </c>
      <c r="D56" s="37">
        <f t="shared" si="6"/>
        <v>0</v>
      </c>
      <c r="E56" s="29"/>
    </row>
    <row r="57" spans="1:5" ht="12" customHeight="1" x14ac:dyDescent="0.2">
      <c r="A57" s="34">
        <v>4200</v>
      </c>
      <c r="B57" s="43" t="s">
        <v>121</v>
      </c>
      <c r="C57" s="36">
        <f>+C58</f>
        <v>12352543.960000001</v>
      </c>
      <c r="D57" s="37"/>
      <c r="E57" s="29"/>
    </row>
    <row r="58" spans="1:5" ht="12" customHeight="1" x14ac:dyDescent="0.2">
      <c r="A58" s="34">
        <v>4210</v>
      </c>
      <c r="B58" s="43" t="s">
        <v>122</v>
      </c>
      <c r="C58" s="36">
        <f>+C61+C65</f>
        <v>12352543.960000001</v>
      </c>
      <c r="D58" s="37">
        <f t="shared" ref="D58:D63" si="7">IFERROR(C58/$C$58,"")</f>
        <v>1</v>
      </c>
      <c r="E58" s="29"/>
    </row>
    <row r="59" spans="1:5" ht="12" customHeight="1" x14ac:dyDescent="0.2">
      <c r="A59" s="38">
        <v>4211</v>
      </c>
      <c r="B59" s="39" t="s">
        <v>123</v>
      </c>
      <c r="C59" s="40">
        <v>0</v>
      </c>
      <c r="D59" s="37">
        <f t="shared" si="7"/>
        <v>0</v>
      </c>
      <c r="E59" s="29"/>
    </row>
    <row r="60" spans="1:5" ht="12" customHeight="1" x14ac:dyDescent="0.2">
      <c r="A60" s="38">
        <v>4212</v>
      </c>
      <c r="B60" s="39" t="s">
        <v>124</v>
      </c>
      <c r="C60" s="40">
        <v>0</v>
      </c>
      <c r="D60" s="37">
        <f t="shared" si="7"/>
        <v>0</v>
      </c>
      <c r="E60" s="29"/>
    </row>
    <row r="61" spans="1:5" ht="12" customHeight="1" x14ac:dyDescent="0.2">
      <c r="A61" s="38">
        <v>4213</v>
      </c>
      <c r="B61" s="39" t="s">
        <v>125</v>
      </c>
      <c r="C61" s="42">
        <v>5610356</v>
      </c>
      <c r="D61" s="37">
        <f t="shared" si="7"/>
        <v>0.45418628083149926</v>
      </c>
      <c r="E61" s="29"/>
    </row>
    <row r="62" spans="1:5" ht="12" customHeight="1" x14ac:dyDescent="0.2">
      <c r="A62" s="38">
        <v>4214</v>
      </c>
      <c r="B62" s="39" t="s">
        <v>126</v>
      </c>
      <c r="C62" s="40">
        <v>0</v>
      </c>
      <c r="D62" s="37">
        <f t="shared" si="7"/>
        <v>0</v>
      </c>
      <c r="E62" s="29"/>
    </row>
    <row r="63" spans="1:5" ht="12" customHeight="1" x14ac:dyDescent="0.2">
      <c r="A63" s="38">
        <v>4215</v>
      </c>
      <c r="B63" s="39" t="s">
        <v>127</v>
      </c>
      <c r="C63" s="40">
        <v>0</v>
      </c>
      <c r="D63" s="37">
        <f t="shared" si="7"/>
        <v>0</v>
      </c>
      <c r="E63" s="29"/>
    </row>
    <row r="64" spans="1:5" ht="12" customHeight="1" x14ac:dyDescent="0.2">
      <c r="A64" s="34">
        <v>4220</v>
      </c>
      <c r="B64" s="35" t="s">
        <v>128</v>
      </c>
      <c r="C64" s="36">
        <v>0</v>
      </c>
      <c r="D64" s="37" t="str">
        <f t="shared" ref="D64:D68" si="8">IFERROR(C64/$C$64,"")</f>
        <v/>
      </c>
      <c r="E64" s="29"/>
    </row>
    <row r="65" spans="1:5" ht="12" customHeight="1" x14ac:dyDescent="0.2">
      <c r="A65" s="38">
        <v>4221</v>
      </c>
      <c r="B65" s="39" t="s">
        <v>129</v>
      </c>
      <c r="C65" s="42">
        <v>6742187.96</v>
      </c>
      <c r="D65" s="37" t="str">
        <f t="shared" si="8"/>
        <v/>
      </c>
      <c r="E65" s="29"/>
    </row>
    <row r="66" spans="1:5" ht="12" customHeight="1" x14ac:dyDescent="0.2">
      <c r="A66" s="38">
        <v>4223</v>
      </c>
      <c r="B66" s="39" t="s">
        <v>130</v>
      </c>
      <c r="C66" s="40">
        <v>0</v>
      </c>
      <c r="D66" s="37" t="str">
        <f t="shared" si="8"/>
        <v/>
      </c>
      <c r="E66" s="29"/>
    </row>
    <row r="67" spans="1:5" ht="12" customHeight="1" x14ac:dyDescent="0.2">
      <c r="A67" s="38">
        <v>4225</v>
      </c>
      <c r="B67" s="39" t="s">
        <v>131</v>
      </c>
      <c r="C67" s="40">
        <v>0</v>
      </c>
      <c r="D67" s="37" t="str">
        <f t="shared" si="8"/>
        <v/>
      </c>
      <c r="E67" s="29"/>
    </row>
    <row r="68" spans="1:5" ht="12" customHeight="1" x14ac:dyDescent="0.2">
      <c r="A68" s="38">
        <v>4227</v>
      </c>
      <c r="B68" s="39" t="s">
        <v>132</v>
      </c>
      <c r="C68" s="40">
        <v>0</v>
      </c>
      <c r="D68" s="37" t="str">
        <f t="shared" si="8"/>
        <v/>
      </c>
      <c r="E68" s="29"/>
    </row>
    <row r="69" spans="1:5" ht="12" customHeight="1" x14ac:dyDescent="0.2">
      <c r="A69" s="44">
        <v>4300</v>
      </c>
      <c r="B69" s="35" t="s">
        <v>133</v>
      </c>
      <c r="C69" s="36">
        <f>+C83</f>
        <v>474442.76</v>
      </c>
      <c r="D69" s="37"/>
      <c r="E69" s="39"/>
    </row>
    <row r="70" spans="1:5" ht="12" customHeight="1" x14ac:dyDescent="0.2">
      <c r="A70" s="44">
        <v>4310</v>
      </c>
      <c r="B70" s="35" t="s">
        <v>134</v>
      </c>
      <c r="C70" s="36">
        <v>0</v>
      </c>
      <c r="D70" s="37" t="str">
        <f t="shared" ref="D70:D72" si="9">IFERROR(C70/$C$70,"")</f>
        <v/>
      </c>
      <c r="E70" s="39"/>
    </row>
    <row r="71" spans="1:5" ht="12" customHeight="1" x14ac:dyDescent="0.2">
      <c r="A71" s="45">
        <v>4311</v>
      </c>
      <c r="B71" s="39" t="s">
        <v>135</v>
      </c>
      <c r="C71" s="40">
        <v>0</v>
      </c>
      <c r="D71" s="37" t="str">
        <f t="shared" si="9"/>
        <v/>
      </c>
      <c r="E71" s="39"/>
    </row>
    <row r="72" spans="1:5" ht="12" customHeight="1" x14ac:dyDescent="0.2">
      <c r="A72" s="45">
        <v>4319</v>
      </c>
      <c r="B72" s="39" t="s">
        <v>136</v>
      </c>
      <c r="C72" s="40">
        <v>0</v>
      </c>
      <c r="D72" s="37" t="str">
        <f t="shared" si="9"/>
        <v/>
      </c>
      <c r="E72" s="39"/>
    </row>
    <row r="73" spans="1:5" ht="12" customHeight="1" x14ac:dyDescent="0.2">
      <c r="A73" s="44">
        <v>4320</v>
      </c>
      <c r="B73" s="35" t="s">
        <v>137</v>
      </c>
      <c r="C73" s="36">
        <v>0</v>
      </c>
      <c r="D73" s="37" t="str">
        <f t="shared" ref="D73:D78" si="10">IFERROR(C73/$C$73,"")</f>
        <v/>
      </c>
      <c r="E73" s="39"/>
    </row>
    <row r="74" spans="1:5" ht="12" customHeight="1" x14ac:dyDescent="0.2">
      <c r="A74" s="45">
        <v>4321</v>
      </c>
      <c r="B74" s="39" t="s">
        <v>138</v>
      </c>
      <c r="C74" s="40">
        <v>0</v>
      </c>
      <c r="D74" s="37" t="str">
        <f t="shared" si="10"/>
        <v/>
      </c>
      <c r="E74" s="39"/>
    </row>
    <row r="75" spans="1:5" ht="12" customHeight="1" x14ac:dyDescent="0.2">
      <c r="A75" s="45">
        <v>4322</v>
      </c>
      <c r="B75" s="39" t="s">
        <v>139</v>
      </c>
      <c r="C75" s="40">
        <v>0</v>
      </c>
      <c r="D75" s="37" t="str">
        <f t="shared" si="10"/>
        <v/>
      </c>
      <c r="E75" s="39"/>
    </row>
    <row r="76" spans="1:5" ht="12" customHeight="1" x14ac:dyDescent="0.2">
      <c r="A76" s="45">
        <v>4323</v>
      </c>
      <c r="B76" s="39" t="s">
        <v>140</v>
      </c>
      <c r="C76" s="40">
        <v>0</v>
      </c>
      <c r="D76" s="37" t="str">
        <f t="shared" si="10"/>
        <v/>
      </c>
      <c r="E76" s="39"/>
    </row>
    <row r="77" spans="1:5" ht="12" customHeight="1" x14ac:dyDescent="0.2">
      <c r="A77" s="45">
        <v>4324</v>
      </c>
      <c r="B77" s="39" t="s">
        <v>141</v>
      </c>
      <c r="C77" s="40">
        <v>0</v>
      </c>
      <c r="D77" s="37" t="str">
        <f t="shared" si="10"/>
        <v/>
      </c>
      <c r="E77" s="39"/>
    </row>
    <row r="78" spans="1:5" ht="12" customHeight="1" x14ac:dyDescent="0.2">
      <c r="A78" s="45">
        <v>4325</v>
      </c>
      <c r="B78" s="39" t="s">
        <v>142</v>
      </c>
      <c r="C78" s="40">
        <v>0</v>
      </c>
      <c r="D78" s="37" t="str">
        <f t="shared" si="10"/>
        <v/>
      </c>
      <c r="E78" s="39"/>
    </row>
    <row r="79" spans="1:5" ht="12" customHeight="1" x14ac:dyDescent="0.2">
      <c r="A79" s="44">
        <v>4330</v>
      </c>
      <c r="B79" s="35" t="s">
        <v>143</v>
      </c>
      <c r="C79" s="36">
        <v>0</v>
      </c>
      <c r="D79" s="37" t="str">
        <f t="shared" ref="D79:D80" si="11">IFERROR(C79/$C$79,"")</f>
        <v/>
      </c>
      <c r="E79" s="39"/>
    </row>
    <row r="80" spans="1:5" ht="12" customHeight="1" x14ac:dyDescent="0.2">
      <c r="A80" s="45">
        <v>4331</v>
      </c>
      <c r="B80" s="39" t="s">
        <v>143</v>
      </c>
      <c r="C80" s="40">
        <v>0</v>
      </c>
      <c r="D80" s="37" t="str">
        <f t="shared" si="11"/>
        <v/>
      </c>
      <c r="E80" s="39"/>
    </row>
    <row r="81" spans="1:5" ht="12" customHeight="1" x14ac:dyDescent="0.2">
      <c r="A81" s="44">
        <v>4340</v>
      </c>
      <c r="B81" s="35" t="s">
        <v>144</v>
      </c>
      <c r="C81" s="36">
        <v>0</v>
      </c>
      <c r="D81" s="37" t="str">
        <f t="shared" ref="D81:D82" si="12">IFERROR(C81/$C$81,"")</f>
        <v/>
      </c>
      <c r="E81" s="39"/>
    </row>
    <row r="82" spans="1:5" ht="12" customHeight="1" x14ac:dyDescent="0.2">
      <c r="A82" s="45">
        <v>4341</v>
      </c>
      <c r="B82" s="39" t="s">
        <v>144</v>
      </c>
      <c r="C82" s="40">
        <v>0</v>
      </c>
      <c r="D82" s="37" t="str">
        <f t="shared" si="12"/>
        <v/>
      </c>
      <c r="E82" s="39"/>
    </row>
    <row r="83" spans="1:5" ht="12" customHeight="1" x14ac:dyDescent="0.2">
      <c r="A83" s="44">
        <v>4390</v>
      </c>
      <c r="B83" s="35" t="s">
        <v>145</v>
      </c>
      <c r="C83" s="36">
        <f>+C90</f>
        <v>474442.76</v>
      </c>
      <c r="D83" s="37">
        <f t="shared" ref="D83:D90" si="13">IFERROR(C83/$C$83,"")</f>
        <v>1</v>
      </c>
      <c r="E83" s="39"/>
    </row>
    <row r="84" spans="1:5" ht="12" customHeight="1" x14ac:dyDescent="0.2">
      <c r="A84" s="45">
        <v>4392</v>
      </c>
      <c r="B84" s="39" t="s">
        <v>146</v>
      </c>
      <c r="C84" s="40">
        <v>0</v>
      </c>
      <c r="D84" s="37">
        <f t="shared" si="13"/>
        <v>0</v>
      </c>
      <c r="E84" s="39"/>
    </row>
    <row r="85" spans="1:5" ht="12" customHeight="1" x14ac:dyDescent="0.2">
      <c r="A85" s="45">
        <v>4393</v>
      </c>
      <c r="B85" s="39" t="s">
        <v>147</v>
      </c>
      <c r="C85" s="40">
        <v>0</v>
      </c>
      <c r="D85" s="37">
        <f t="shared" si="13"/>
        <v>0</v>
      </c>
      <c r="E85" s="39"/>
    </row>
    <row r="86" spans="1:5" ht="12" customHeight="1" x14ac:dyDescent="0.2">
      <c r="A86" s="45">
        <v>4394</v>
      </c>
      <c r="B86" s="39" t="s">
        <v>148</v>
      </c>
      <c r="C86" s="40">
        <v>0</v>
      </c>
      <c r="D86" s="37">
        <f t="shared" si="13"/>
        <v>0</v>
      </c>
      <c r="E86" s="39"/>
    </row>
    <row r="87" spans="1:5" ht="12" customHeight="1" x14ac:dyDescent="0.2">
      <c r="A87" s="45">
        <v>4395</v>
      </c>
      <c r="B87" s="39" t="s">
        <v>149</v>
      </c>
      <c r="C87" s="40">
        <v>0</v>
      </c>
      <c r="D87" s="37">
        <f t="shared" si="13"/>
        <v>0</v>
      </c>
      <c r="E87" s="39"/>
    </row>
    <row r="88" spans="1:5" ht="12" customHeight="1" x14ac:dyDescent="0.2">
      <c r="A88" s="45">
        <v>4396</v>
      </c>
      <c r="B88" s="39" t="s">
        <v>150</v>
      </c>
      <c r="C88" s="40">
        <v>0</v>
      </c>
      <c r="D88" s="37">
        <f t="shared" si="13"/>
        <v>0</v>
      </c>
      <c r="E88" s="39"/>
    </row>
    <row r="89" spans="1:5" ht="12" customHeight="1" x14ac:dyDescent="0.2">
      <c r="A89" s="45">
        <v>4397</v>
      </c>
      <c r="B89" s="39" t="s">
        <v>151</v>
      </c>
      <c r="C89" s="40">
        <v>0</v>
      </c>
      <c r="D89" s="37">
        <f t="shared" si="13"/>
        <v>0</v>
      </c>
      <c r="E89" s="39"/>
    </row>
    <row r="90" spans="1:5" ht="12" customHeight="1" x14ac:dyDescent="0.2">
      <c r="A90" s="45">
        <v>4399</v>
      </c>
      <c r="B90" s="39" t="s">
        <v>145</v>
      </c>
      <c r="C90" s="42">
        <v>474442.76</v>
      </c>
      <c r="D90" s="37">
        <f t="shared" si="13"/>
        <v>1</v>
      </c>
      <c r="E90" s="39"/>
    </row>
    <row r="91" spans="1:5" ht="12" customHeight="1" x14ac:dyDescent="0.2">
      <c r="A91" s="29"/>
      <c r="B91" s="29"/>
      <c r="C91" s="29"/>
      <c r="D91" s="30"/>
      <c r="E91" s="29"/>
    </row>
    <row r="92" spans="1:5" ht="12" customHeight="1" x14ac:dyDescent="0.2">
      <c r="A92" s="27" t="s">
        <v>152</v>
      </c>
      <c r="B92" s="27"/>
      <c r="C92" s="27"/>
      <c r="D92" s="28"/>
      <c r="E92" s="27"/>
    </row>
    <row r="93" spans="1:5" ht="12" customHeight="1" x14ac:dyDescent="0.2">
      <c r="A93" s="31" t="s">
        <v>70</v>
      </c>
      <c r="B93" s="31" t="s">
        <v>71</v>
      </c>
      <c r="C93" s="32" t="s">
        <v>72</v>
      </c>
      <c r="D93" s="33" t="s">
        <v>73</v>
      </c>
      <c r="E93" s="32" t="s">
        <v>74</v>
      </c>
    </row>
    <row r="94" spans="1:5" ht="12" customHeight="1" x14ac:dyDescent="0.2">
      <c r="A94" s="44">
        <v>5000</v>
      </c>
      <c r="B94" s="35" t="s">
        <v>13</v>
      </c>
      <c r="C94" s="36">
        <f>+C95+C123</f>
        <v>8606906.1300000008</v>
      </c>
      <c r="D94" s="46"/>
      <c r="E94" s="39"/>
    </row>
    <row r="95" spans="1:5" ht="12" customHeight="1" x14ac:dyDescent="0.2">
      <c r="A95" s="44">
        <v>5100</v>
      </c>
      <c r="B95" s="35" t="s">
        <v>153</v>
      </c>
      <c r="C95" s="36">
        <f>+C96+C103+C113</f>
        <v>8589933.7100000009</v>
      </c>
      <c r="D95" s="46"/>
      <c r="E95" s="39"/>
    </row>
    <row r="96" spans="1:5" ht="12" customHeight="1" x14ac:dyDescent="0.2">
      <c r="A96" s="44">
        <v>5110</v>
      </c>
      <c r="B96" s="35" t="s">
        <v>154</v>
      </c>
      <c r="C96" s="36">
        <f>SUM(C97:C102)</f>
        <v>7589869.5300000003</v>
      </c>
      <c r="D96" s="46">
        <f t="shared" ref="D96:D102" si="14">IFERROR(C96/$C$96,"")</f>
        <v>1</v>
      </c>
      <c r="E96" s="39"/>
    </row>
    <row r="97" spans="1:5" ht="12" customHeight="1" x14ac:dyDescent="0.2">
      <c r="A97" s="45">
        <v>5111</v>
      </c>
      <c r="B97" s="39" t="s">
        <v>155</v>
      </c>
      <c r="C97" s="42">
        <v>5733515.0700000003</v>
      </c>
      <c r="D97" s="46">
        <f t="shared" si="14"/>
        <v>0.7554168154455746</v>
      </c>
      <c r="E97" s="39"/>
    </row>
    <row r="98" spans="1:5" ht="12" customHeight="1" x14ac:dyDescent="0.2">
      <c r="A98" s="45">
        <v>5112</v>
      </c>
      <c r="B98" s="39" t="s">
        <v>156</v>
      </c>
      <c r="C98" s="42">
        <v>0</v>
      </c>
      <c r="D98" s="46">
        <f t="shared" si="14"/>
        <v>0</v>
      </c>
      <c r="E98" s="39"/>
    </row>
    <row r="99" spans="1:5" ht="12" customHeight="1" x14ac:dyDescent="0.2">
      <c r="A99" s="45">
        <v>5113</v>
      </c>
      <c r="B99" s="39" t="s">
        <v>157</v>
      </c>
      <c r="C99" s="42">
        <v>671131.74</v>
      </c>
      <c r="D99" s="46">
        <f t="shared" si="14"/>
        <v>8.8424674145880872E-2</v>
      </c>
      <c r="E99" s="39"/>
    </row>
    <row r="100" spans="1:5" ht="12" customHeight="1" x14ac:dyDescent="0.2">
      <c r="A100" s="45">
        <v>5114</v>
      </c>
      <c r="B100" s="39" t="s">
        <v>158</v>
      </c>
      <c r="C100" s="42">
        <v>895063.16</v>
      </c>
      <c r="D100" s="46">
        <f t="shared" si="14"/>
        <v>0.11792866220718816</v>
      </c>
      <c r="E100" s="39"/>
    </row>
    <row r="101" spans="1:5" ht="12" customHeight="1" x14ac:dyDescent="0.2">
      <c r="A101" s="45">
        <v>5115</v>
      </c>
      <c r="B101" s="39" t="s">
        <v>159</v>
      </c>
      <c r="C101" s="42">
        <v>290159.56</v>
      </c>
      <c r="D101" s="46">
        <f t="shared" si="14"/>
        <v>3.8229848201356366E-2</v>
      </c>
      <c r="E101" s="39"/>
    </row>
    <row r="102" spans="1:5" ht="12" customHeight="1" x14ac:dyDescent="0.2">
      <c r="A102" s="45">
        <v>5116</v>
      </c>
      <c r="B102" s="39" t="s">
        <v>160</v>
      </c>
      <c r="C102" s="42">
        <v>0</v>
      </c>
      <c r="D102" s="46">
        <f t="shared" si="14"/>
        <v>0</v>
      </c>
      <c r="E102" s="39"/>
    </row>
    <row r="103" spans="1:5" ht="12" customHeight="1" x14ac:dyDescent="0.2">
      <c r="A103" s="44">
        <v>5120</v>
      </c>
      <c r="B103" s="35" t="s">
        <v>161</v>
      </c>
      <c r="C103" s="47">
        <f>SUM(C104:C112)</f>
        <v>38529.43</v>
      </c>
      <c r="D103" s="46">
        <f t="shared" ref="D103:D112" si="15">IFERROR(C103/$C$103,"")</f>
        <v>1</v>
      </c>
      <c r="E103" s="39"/>
    </row>
    <row r="104" spans="1:5" ht="12" customHeight="1" x14ac:dyDescent="0.2">
      <c r="A104" s="45">
        <v>5121</v>
      </c>
      <c r="B104" s="39" t="s">
        <v>162</v>
      </c>
      <c r="C104" s="42">
        <v>0</v>
      </c>
      <c r="D104" s="46">
        <f t="shared" si="15"/>
        <v>0</v>
      </c>
      <c r="E104" s="39"/>
    </row>
    <row r="105" spans="1:5" ht="12" customHeight="1" x14ac:dyDescent="0.2">
      <c r="A105" s="45">
        <v>5122</v>
      </c>
      <c r="B105" s="39" t="s">
        <v>163</v>
      </c>
      <c r="C105" s="42">
        <v>6977.5</v>
      </c>
      <c r="D105" s="46">
        <f t="shared" si="15"/>
        <v>0.18109533413808612</v>
      </c>
      <c r="E105" s="39"/>
    </row>
    <row r="106" spans="1:5" ht="12" customHeight="1" x14ac:dyDescent="0.2">
      <c r="A106" s="45">
        <v>5123</v>
      </c>
      <c r="B106" s="39" t="s">
        <v>164</v>
      </c>
      <c r="C106" s="42">
        <v>0</v>
      </c>
      <c r="D106" s="46">
        <f t="shared" si="15"/>
        <v>0</v>
      </c>
      <c r="E106" s="39"/>
    </row>
    <row r="107" spans="1:5" ht="12" customHeight="1" x14ac:dyDescent="0.2">
      <c r="A107" s="45">
        <v>5124</v>
      </c>
      <c r="B107" s="39" t="s">
        <v>165</v>
      </c>
      <c r="C107" s="42">
        <v>0</v>
      </c>
      <c r="D107" s="46">
        <f t="shared" si="15"/>
        <v>0</v>
      </c>
      <c r="E107" s="39"/>
    </row>
    <row r="108" spans="1:5" ht="12" customHeight="1" x14ac:dyDescent="0.2">
      <c r="A108" s="45">
        <v>5125</v>
      </c>
      <c r="B108" s="39" t="s">
        <v>166</v>
      </c>
      <c r="C108" s="42">
        <v>0</v>
      </c>
      <c r="D108" s="46">
        <f t="shared" si="15"/>
        <v>0</v>
      </c>
      <c r="E108" s="39"/>
    </row>
    <row r="109" spans="1:5" ht="12" customHeight="1" x14ac:dyDescent="0.2">
      <c r="A109" s="45">
        <v>5126</v>
      </c>
      <c r="B109" s="39" t="s">
        <v>167</v>
      </c>
      <c r="C109" s="42">
        <v>30551.93</v>
      </c>
      <c r="D109" s="46">
        <f t="shared" si="15"/>
        <v>0.79295047967229204</v>
      </c>
      <c r="E109" s="39"/>
    </row>
    <row r="110" spans="1:5" ht="12" customHeight="1" x14ac:dyDescent="0.2">
      <c r="A110" s="45">
        <v>5127</v>
      </c>
      <c r="B110" s="39" t="s">
        <v>168</v>
      </c>
      <c r="C110" s="42">
        <v>0</v>
      </c>
      <c r="D110" s="46">
        <f t="shared" si="15"/>
        <v>0</v>
      </c>
      <c r="E110" s="39"/>
    </row>
    <row r="111" spans="1:5" ht="12" customHeight="1" x14ac:dyDescent="0.2">
      <c r="A111" s="45">
        <v>5128</v>
      </c>
      <c r="B111" s="39" t="s">
        <v>169</v>
      </c>
      <c r="C111" s="42">
        <v>0</v>
      </c>
      <c r="D111" s="46">
        <f t="shared" si="15"/>
        <v>0</v>
      </c>
      <c r="E111" s="39"/>
    </row>
    <row r="112" spans="1:5" ht="12" customHeight="1" x14ac:dyDescent="0.2">
      <c r="A112" s="45">
        <v>5129</v>
      </c>
      <c r="B112" s="39" t="s">
        <v>170</v>
      </c>
      <c r="C112" s="42">
        <v>1000</v>
      </c>
      <c r="D112" s="46">
        <f t="shared" si="15"/>
        <v>2.5954186189621802E-2</v>
      </c>
      <c r="E112" s="39"/>
    </row>
    <row r="113" spans="1:5" ht="12" customHeight="1" x14ac:dyDescent="0.2">
      <c r="A113" s="44">
        <v>5130</v>
      </c>
      <c r="B113" s="35" t="s">
        <v>171</v>
      </c>
      <c r="C113" s="36">
        <f>SUM(C114:C122)</f>
        <v>961534.75</v>
      </c>
      <c r="D113" s="46">
        <f t="shared" ref="D113:D122" si="16">IFERROR(C113/$C$113,"")</f>
        <v>1</v>
      </c>
      <c r="E113" s="39"/>
    </row>
    <row r="114" spans="1:5" ht="12" customHeight="1" x14ac:dyDescent="0.2">
      <c r="A114" s="45">
        <v>5131</v>
      </c>
      <c r="B114" s="39" t="s">
        <v>172</v>
      </c>
      <c r="C114" s="42">
        <v>122034.78</v>
      </c>
      <c r="D114" s="46">
        <f t="shared" si="16"/>
        <v>0.12691666109831184</v>
      </c>
      <c r="E114" s="39"/>
    </row>
    <row r="115" spans="1:5" ht="12" customHeight="1" x14ac:dyDescent="0.2">
      <c r="A115" s="45">
        <v>5132</v>
      </c>
      <c r="B115" s="39" t="s">
        <v>173</v>
      </c>
      <c r="C115" s="42">
        <v>82224.05</v>
      </c>
      <c r="D115" s="46">
        <f t="shared" si="16"/>
        <v>8.5513342081500437E-2</v>
      </c>
      <c r="E115" s="39"/>
    </row>
    <row r="116" spans="1:5" ht="12" customHeight="1" x14ac:dyDescent="0.2">
      <c r="A116" s="45">
        <v>5133</v>
      </c>
      <c r="B116" s="39" t="s">
        <v>174</v>
      </c>
      <c r="C116" s="42">
        <v>208927.11</v>
      </c>
      <c r="D116" s="46">
        <f t="shared" si="16"/>
        <v>0.21728503312022782</v>
      </c>
      <c r="E116" s="39"/>
    </row>
    <row r="117" spans="1:5" ht="12" customHeight="1" x14ac:dyDescent="0.2">
      <c r="A117" s="45">
        <v>5134</v>
      </c>
      <c r="B117" s="39" t="s">
        <v>175</v>
      </c>
      <c r="C117" s="42">
        <v>22536.42</v>
      </c>
      <c r="D117" s="46">
        <f t="shared" si="16"/>
        <v>2.3437967270553663E-2</v>
      </c>
      <c r="E117" s="39"/>
    </row>
    <row r="118" spans="1:5" ht="12" customHeight="1" x14ac:dyDescent="0.2">
      <c r="A118" s="45">
        <v>5135</v>
      </c>
      <c r="B118" s="39" t="s">
        <v>176</v>
      </c>
      <c r="C118" s="42">
        <v>301775.23</v>
      </c>
      <c r="D118" s="46">
        <f t="shared" si="16"/>
        <v>0.31384745065115949</v>
      </c>
      <c r="E118" s="39"/>
    </row>
    <row r="119" spans="1:5" ht="12" customHeight="1" x14ac:dyDescent="0.2">
      <c r="A119" s="45">
        <v>5136</v>
      </c>
      <c r="B119" s="39" t="s">
        <v>177</v>
      </c>
      <c r="C119" s="42">
        <v>0</v>
      </c>
      <c r="D119" s="46">
        <f t="shared" si="16"/>
        <v>0</v>
      </c>
      <c r="E119" s="39"/>
    </row>
    <row r="120" spans="1:5" ht="12" customHeight="1" x14ac:dyDescent="0.2">
      <c r="A120" s="45">
        <v>5137</v>
      </c>
      <c r="B120" s="39" t="s">
        <v>178</v>
      </c>
      <c r="C120" s="42">
        <v>32251.53</v>
      </c>
      <c r="D120" s="46">
        <f t="shared" si="16"/>
        <v>3.3541720671041789E-2</v>
      </c>
      <c r="E120" s="39"/>
    </row>
    <row r="121" spans="1:5" ht="12" customHeight="1" x14ac:dyDescent="0.2">
      <c r="A121" s="45">
        <v>5138</v>
      </c>
      <c r="B121" s="39" t="s">
        <v>179</v>
      </c>
      <c r="C121" s="42">
        <v>61747.65</v>
      </c>
      <c r="D121" s="46">
        <f t="shared" si="16"/>
        <v>6.4217803880722985E-2</v>
      </c>
      <c r="E121" s="39"/>
    </row>
    <row r="122" spans="1:5" ht="12" customHeight="1" x14ac:dyDescent="0.2">
      <c r="A122" s="45">
        <v>5139</v>
      </c>
      <c r="B122" s="39" t="s">
        <v>180</v>
      </c>
      <c r="C122" s="42">
        <v>130037.98</v>
      </c>
      <c r="D122" s="46">
        <f t="shared" si="16"/>
        <v>0.13524002122648193</v>
      </c>
      <c r="E122" s="39"/>
    </row>
    <row r="123" spans="1:5" ht="12" customHeight="1" x14ac:dyDescent="0.2">
      <c r="A123" s="44">
        <v>5200</v>
      </c>
      <c r="B123" s="35" t="s">
        <v>181</v>
      </c>
      <c r="C123" s="36">
        <f>+C133</f>
        <v>16972.419999999998</v>
      </c>
      <c r="D123" s="46"/>
      <c r="E123" s="39"/>
    </row>
    <row r="124" spans="1:5" ht="12" customHeight="1" x14ac:dyDescent="0.2">
      <c r="A124" s="44">
        <v>5210</v>
      </c>
      <c r="B124" s="35" t="s">
        <v>182</v>
      </c>
      <c r="C124" s="36">
        <v>0</v>
      </c>
      <c r="D124" s="46" t="str">
        <f t="shared" ref="D124:D126" si="17">IFERROR(C124/$C$124,"")</f>
        <v/>
      </c>
      <c r="E124" s="39"/>
    </row>
    <row r="125" spans="1:5" ht="12" customHeight="1" x14ac:dyDescent="0.2">
      <c r="A125" s="45">
        <v>5211</v>
      </c>
      <c r="B125" s="39" t="s">
        <v>183</v>
      </c>
      <c r="C125" s="40">
        <v>0</v>
      </c>
      <c r="D125" s="46" t="str">
        <f t="shared" si="17"/>
        <v/>
      </c>
      <c r="E125" s="39"/>
    </row>
    <row r="126" spans="1:5" ht="12" customHeight="1" x14ac:dyDescent="0.2">
      <c r="A126" s="45">
        <v>5212</v>
      </c>
      <c r="B126" s="39" t="s">
        <v>184</v>
      </c>
      <c r="C126" s="40">
        <v>0</v>
      </c>
      <c r="D126" s="46" t="str">
        <f t="shared" si="17"/>
        <v/>
      </c>
      <c r="E126" s="39"/>
    </row>
    <row r="127" spans="1:5" ht="12" customHeight="1" x14ac:dyDescent="0.2">
      <c r="A127" s="44">
        <v>5220</v>
      </c>
      <c r="B127" s="35" t="s">
        <v>185</v>
      </c>
      <c r="C127" s="36">
        <v>0</v>
      </c>
      <c r="D127" s="46" t="str">
        <f t="shared" ref="D127:D129" si="18">IFERROR(C127/$C$127,"")</f>
        <v/>
      </c>
      <c r="E127" s="39"/>
    </row>
    <row r="128" spans="1:5" ht="12" customHeight="1" x14ac:dyDescent="0.2">
      <c r="A128" s="45">
        <v>5221</v>
      </c>
      <c r="B128" s="39" t="s">
        <v>186</v>
      </c>
      <c r="C128" s="40">
        <v>0</v>
      </c>
      <c r="D128" s="46" t="str">
        <f t="shared" si="18"/>
        <v/>
      </c>
      <c r="E128" s="39"/>
    </row>
    <row r="129" spans="1:5" ht="12" customHeight="1" x14ac:dyDescent="0.2">
      <c r="A129" s="45">
        <v>5222</v>
      </c>
      <c r="B129" s="39" t="s">
        <v>187</v>
      </c>
      <c r="C129" s="40">
        <v>0</v>
      </c>
      <c r="D129" s="46" t="str">
        <f t="shared" si="18"/>
        <v/>
      </c>
      <c r="E129" s="39"/>
    </row>
    <row r="130" spans="1:5" ht="12" customHeight="1" x14ac:dyDescent="0.2">
      <c r="A130" s="44">
        <v>5230</v>
      </c>
      <c r="B130" s="35" t="s">
        <v>130</v>
      </c>
      <c r="C130" s="36">
        <v>0</v>
      </c>
      <c r="D130" s="46" t="str">
        <f t="shared" ref="D130:D132" si="19">IFERROR(C130/$C$130,"")</f>
        <v/>
      </c>
      <c r="E130" s="39"/>
    </row>
    <row r="131" spans="1:5" ht="12" customHeight="1" x14ac:dyDescent="0.2">
      <c r="A131" s="45">
        <v>5231</v>
      </c>
      <c r="B131" s="39" t="s">
        <v>188</v>
      </c>
      <c r="C131" s="40">
        <v>0</v>
      </c>
      <c r="D131" s="46" t="str">
        <f t="shared" si="19"/>
        <v/>
      </c>
      <c r="E131" s="39"/>
    </row>
    <row r="132" spans="1:5" ht="12" customHeight="1" x14ac:dyDescent="0.2">
      <c r="A132" s="45">
        <v>5232</v>
      </c>
      <c r="B132" s="39" t="s">
        <v>189</v>
      </c>
      <c r="C132" s="40">
        <v>0</v>
      </c>
      <c r="D132" s="46" t="str">
        <f t="shared" si="19"/>
        <v/>
      </c>
      <c r="E132" s="39"/>
    </row>
    <row r="133" spans="1:5" ht="12" customHeight="1" x14ac:dyDescent="0.2">
      <c r="A133" s="44">
        <v>5240</v>
      </c>
      <c r="B133" s="35" t="s">
        <v>190</v>
      </c>
      <c r="C133" s="36">
        <f>SUM(C134:C135)</f>
        <v>16972.419999999998</v>
      </c>
      <c r="D133" s="46">
        <f t="shared" ref="D133:D137" si="20">IFERROR(C133/$C$133,"")</f>
        <v>1</v>
      </c>
      <c r="E133" s="39"/>
    </row>
    <row r="134" spans="1:5" ht="12" customHeight="1" x14ac:dyDescent="0.2">
      <c r="A134" s="45">
        <v>5241</v>
      </c>
      <c r="B134" s="39" t="s">
        <v>191</v>
      </c>
      <c r="C134" s="42">
        <v>5092.42</v>
      </c>
      <c r="D134" s="46">
        <f t="shared" si="20"/>
        <v>0.30004088986720812</v>
      </c>
      <c r="E134" s="39"/>
    </row>
    <row r="135" spans="1:5" ht="12" customHeight="1" x14ac:dyDescent="0.2">
      <c r="A135" s="45">
        <v>5242</v>
      </c>
      <c r="B135" s="39" t="s">
        <v>192</v>
      </c>
      <c r="C135" s="42">
        <v>11880</v>
      </c>
      <c r="D135" s="46">
        <f t="shared" si="20"/>
        <v>0.699959110132792</v>
      </c>
      <c r="E135" s="39"/>
    </row>
    <row r="136" spans="1:5" ht="12" customHeight="1" x14ac:dyDescent="0.2">
      <c r="A136" s="45">
        <v>5243</v>
      </c>
      <c r="B136" s="39" t="s">
        <v>193</v>
      </c>
      <c r="C136" s="40">
        <v>0</v>
      </c>
      <c r="D136" s="46">
        <f t="shared" si="20"/>
        <v>0</v>
      </c>
      <c r="E136" s="39"/>
    </row>
    <row r="137" spans="1:5" ht="12" customHeight="1" x14ac:dyDescent="0.2">
      <c r="A137" s="45">
        <v>5244</v>
      </c>
      <c r="B137" s="39" t="s">
        <v>194</v>
      </c>
      <c r="C137" s="40">
        <v>0</v>
      </c>
      <c r="D137" s="46">
        <f t="shared" si="20"/>
        <v>0</v>
      </c>
      <c r="E137" s="39"/>
    </row>
    <row r="138" spans="1:5" ht="12" customHeight="1" x14ac:dyDescent="0.2">
      <c r="A138" s="44">
        <v>5250</v>
      </c>
      <c r="B138" s="35" t="s">
        <v>131</v>
      </c>
      <c r="C138" s="36">
        <v>0</v>
      </c>
      <c r="D138" s="46" t="str">
        <f t="shared" ref="D138:D141" si="21">IFERROR(C138/$C$138,"")</f>
        <v/>
      </c>
      <c r="E138" s="39"/>
    </row>
    <row r="139" spans="1:5" ht="12" customHeight="1" x14ac:dyDescent="0.2">
      <c r="A139" s="45">
        <v>5251</v>
      </c>
      <c r="B139" s="39" t="s">
        <v>195</v>
      </c>
      <c r="C139" s="40">
        <v>0</v>
      </c>
      <c r="D139" s="46" t="str">
        <f t="shared" si="21"/>
        <v/>
      </c>
      <c r="E139" s="39"/>
    </row>
    <row r="140" spans="1:5" ht="12" customHeight="1" x14ac:dyDescent="0.2">
      <c r="A140" s="45">
        <v>5252</v>
      </c>
      <c r="B140" s="39" t="s">
        <v>196</v>
      </c>
      <c r="C140" s="40">
        <v>0</v>
      </c>
      <c r="D140" s="46" t="str">
        <f t="shared" si="21"/>
        <v/>
      </c>
      <c r="E140" s="39"/>
    </row>
    <row r="141" spans="1:5" ht="12" customHeight="1" x14ac:dyDescent="0.2">
      <c r="A141" s="45">
        <v>5259</v>
      </c>
      <c r="B141" s="39" t="s">
        <v>197</v>
      </c>
      <c r="C141" s="40">
        <v>0</v>
      </c>
      <c r="D141" s="46" t="str">
        <f t="shared" si="21"/>
        <v/>
      </c>
      <c r="E141" s="39"/>
    </row>
    <row r="142" spans="1:5" ht="12" customHeight="1" x14ac:dyDescent="0.2">
      <c r="A142" s="44">
        <v>5260</v>
      </c>
      <c r="B142" s="35" t="s">
        <v>198</v>
      </c>
      <c r="C142" s="36">
        <v>0</v>
      </c>
      <c r="D142" s="46" t="str">
        <f t="shared" ref="D142:D144" si="22">IFERROR(C142/$C$142,"")</f>
        <v/>
      </c>
      <c r="E142" s="39"/>
    </row>
    <row r="143" spans="1:5" ht="12" customHeight="1" x14ac:dyDescent="0.2">
      <c r="A143" s="45">
        <v>5261</v>
      </c>
      <c r="B143" s="39" t="s">
        <v>199</v>
      </c>
      <c r="C143" s="40">
        <v>0</v>
      </c>
      <c r="D143" s="46" t="str">
        <f t="shared" si="22"/>
        <v/>
      </c>
      <c r="E143" s="39"/>
    </row>
    <row r="144" spans="1:5" ht="12" customHeight="1" x14ac:dyDescent="0.2">
      <c r="A144" s="45">
        <v>5262</v>
      </c>
      <c r="B144" s="39" t="s">
        <v>200</v>
      </c>
      <c r="C144" s="40">
        <v>0</v>
      </c>
      <c r="D144" s="46" t="str">
        <f t="shared" si="22"/>
        <v/>
      </c>
      <c r="E144" s="39"/>
    </row>
    <row r="145" spans="1:5" ht="12" customHeight="1" x14ac:dyDescent="0.2">
      <c r="A145" s="44">
        <v>5270</v>
      </c>
      <c r="B145" s="35" t="s">
        <v>201</v>
      </c>
      <c r="C145" s="36">
        <v>0</v>
      </c>
      <c r="D145" s="46" t="str">
        <f t="shared" ref="D145:D146" si="23">IFERROR(C145/$C$145,"")</f>
        <v/>
      </c>
      <c r="E145" s="39"/>
    </row>
    <row r="146" spans="1:5" ht="12" customHeight="1" x14ac:dyDescent="0.2">
      <c r="A146" s="45">
        <v>5271</v>
      </c>
      <c r="B146" s="39" t="s">
        <v>202</v>
      </c>
      <c r="C146" s="40">
        <v>0</v>
      </c>
      <c r="D146" s="46" t="str">
        <f t="shared" si="23"/>
        <v/>
      </c>
      <c r="E146" s="39"/>
    </row>
    <row r="147" spans="1:5" ht="12" customHeight="1" x14ac:dyDescent="0.2">
      <c r="A147" s="44">
        <v>5280</v>
      </c>
      <c r="B147" s="35" t="s">
        <v>203</v>
      </c>
      <c r="C147" s="36">
        <v>0</v>
      </c>
      <c r="D147" s="46" t="str">
        <f t="shared" ref="D147:D152" si="24">IFERROR(C147/$C$147,"")</f>
        <v/>
      </c>
      <c r="E147" s="39"/>
    </row>
    <row r="148" spans="1:5" ht="12" customHeight="1" x14ac:dyDescent="0.2">
      <c r="A148" s="45">
        <v>5281</v>
      </c>
      <c r="B148" s="39" t="s">
        <v>204</v>
      </c>
      <c r="C148" s="40">
        <v>0</v>
      </c>
      <c r="D148" s="46" t="str">
        <f t="shared" si="24"/>
        <v/>
      </c>
      <c r="E148" s="39"/>
    </row>
    <row r="149" spans="1:5" ht="12" customHeight="1" x14ac:dyDescent="0.2">
      <c r="A149" s="45">
        <v>5282</v>
      </c>
      <c r="B149" s="39" t="s">
        <v>205</v>
      </c>
      <c r="C149" s="40">
        <v>0</v>
      </c>
      <c r="D149" s="46" t="str">
        <f t="shared" si="24"/>
        <v/>
      </c>
      <c r="E149" s="39"/>
    </row>
    <row r="150" spans="1:5" ht="12" customHeight="1" x14ac:dyDescent="0.2">
      <c r="A150" s="45">
        <v>5283</v>
      </c>
      <c r="B150" s="39" t="s">
        <v>206</v>
      </c>
      <c r="C150" s="40">
        <v>0</v>
      </c>
      <c r="D150" s="46" t="str">
        <f t="shared" si="24"/>
        <v/>
      </c>
      <c r="E150" s="39"/>
    </row>
    <row r="151" spans="1:5" ht="12" customHeight="1" x14ac:dyDescent="0.2">
      <c r="A151" s="45">
        <v>5284</v>
      </c>
      <c r="B151" s="39" t="s">
        <v>207</v>
      </c>
      <c r="C151" s="40">
        <v>0</v>
      </c>
      <c r="D151" s="46" t="str">
        <f t="shared" si="24"/>
        <v/>
      </c>
      <c r="E151" s="39"/>
    </row>
    <row r="152" spans="1:5" ht="12" customHeight="1" x14ac:dyDescent="0.2">
      <c r="A152" s="45">
        <v>5285</v>
      </c>
      <c r="B152" s="39" t="s">
        <v>208</v>
      </c>
      <c r="C152" s="40">
        <v>0</v>
      </c>
      <c r="D152" s="46" t="str">
        <f t="shared" si="24"/>
        <v/>
      </c>
      <c r="E152" s="39"/>
    </row>
    <row r="153" spans="1:5" ht="12" customHeight="1" x14ac:dyDescent="0.2">
      <c r="A153" s="44">
        <v>5290</v>
      </c>
      <c r="B153" s="35" t="s">
        <v>209</v>
      </c>
      <c r="C153" s="36">
        <v>0</v>
      </c>
      <c r="D153" s="46" t="str">
        <f t="shared" ref="D153:D155" si="25">IFERROR(C153/$C$153,"")</f>
        <v/>
      </c>
      <c r="E153" s="39"/>
    </row>
    <row r="154" spans="1:5" ht="12" customHeight="1" x14ac:dyDescent="0.2">
      <c r="A154" s="45">
        <v>5291</v>
      </c>
      <c r="B154" s="39" t="s">
        <v>210</v>
      </c>
      <c r="C154" s="40">
        <v>0</v>
      </c>
      <c r="D154" s="46" t="str">
        <f t="shared" si="25"/>
        <v/>
      </c>
      <c r="E154" s="39"/>
    </row>
    <row r="155" spans="1:5" ht="12" customHeight="1" x14ac:dyDescent="0.2">
      <c r="A155" s="45">
        <v>5292</v>
      </c>
      <c r="B155" s="39" t="s">
        <v>211</v>
      </c>
      <c r="C155" s="40">
        <v>0</v>
      </c>
      <c r="D155" s="46" t="str">
        <f t="shared" si="25"/>
        <v/>
      </c>
      <c r="E155" s="39"/>
    </row>
    <row r="156" spans="1:5" ht="12" customHeight="1" x14ac:dyDescent="0.2">
      <c r="A156" s="44">
        <v>5300</v>
      </c>
      <c r="B156" s="35" t="s">
        <v>212</v>
      </c>
      <c r="C156" s="36">
        <v>0</v>
      </c>
      <c r="D156" s="46"/>
      <c r="E156" s="39"/>
    </row>
    <row r="157" spans="1:5" ht="12" customHeight="1" x14ac:dyDescent="0.2">
      <c r="A157" s="44">
        <v>5310</v>
      </c>
      <c r="B157" s="35" t="s">
        <v>123</v>
      </c>
      <c r="C157" s="36">
        <v>0</v>
      </c>
      <c r="D157" s="46" t="str">
        <f t="shared" ref="D157:D159" si="26">IFERROR(C157/$C$157,"")</f>
        <v/>
      </c>
      <c r="E157" s="39"/>
    </row>
    <row r="158" spans="1:5" ht="12" customHeight="1" x14ac:dyDescent="0.2">
      <c r="A158" s="45">
        <v>5311</v>
      </c>
      <c r="B158" s="39" t="s">
        <v>213</v>
      </c>
      <c r="C158" s="40">
        <v>0</v>
      </c>
      <c r="D158" s="46" t="str">
        <f t="shared" si="26"/>
        <v/>
      </c>
      <c r="E158" s="39"/>
    </row>
    <row r="159" spans="1:5" ht="12" customHeight="1" x14ac:dyDescent="0.2">
      <c r="A159" s="45">
        <v>5312</v>
      </c>
      <c r="B159" s="39" t="s">
        <v>214</v>
      </c>
      <c r="C159" s="40">
        <v>0</v>
      </c>
      <c r="D159" s="46" t="str">
        <f t="shared" si="26"/>
        <v/>
      </c>
      <c r="E159" s="39"/>
    </row>
    <row r="160" spans="1:5" ht="12" customHeight="1" x14ac:dyDescent="0.2">
      <c r="A160" s="44">
        <v>5320</v>
      </c>
      <c r="B160" s="35" t="s">
        <v>124</v>
      </c>
      <c r="C160" s="36">
        <v>0</v>
      </c>
      <c r="D160" s="46" t="str">
        <f t="shared" ref="D160:D162" si="27">IFERROR(C160/$C$160,"")</f>
        <v/>
      </c>
      <c r="E160" s="39"/>
    </row>
    <row r="161" spans="1:5" ht="12" customHeight="1" x14ac:dyDescent="0.2">
      <c r="A161" s="45">
        <v>5321</v>
      </c>
      <c r="B161" s="39" t="s">
        <v>215</v>
      </c>
      <c r="C161" s="40">
        <v>0</v>
      </c>
      <c r="D161" s="46" t="str">
        <f t="shared" si="27"/>
        <v/>
      </c>
      <c r="E161" s="39"/>
    </row>
    <row r="162" spans="1:5" ht="12" customHeight="1" x14ac:dyDescent="0.2">
      <c r="A162" s="45">
        <v>5322</v>
      </c>
      <c r="B162" s="39" t="s">
        <v>216</v>
      </c>
      <c r="C162" s="40">
        <v>0</v>
      </c>
      <c r="D162" s="46" t="str">
        <f t="shared" si="27"/>
        <v/>
      </c>
      <c r="E162" s="39"/>
    </row>
    <row r="163" spans="1:5" ht="12" customHeight="1" x14ac:dyDescent="0.2">
      <c r="A163" s="44">
        <v>5330</v>
      </c>
      <c r="B163" s="35" t="s">
        <v>125</v>
      </c>
      <c r="C163" s="36">
        <v>0</v>
      </c>
      <c r="D163" s="46" t="str">
        <f t="shared" ref="D163:D165" si="28">IFERROR(C163/$C$163,"")</f>
        <v/>
      </c>
      <c r="E163" s="39"/>
    </row>
    <row r="164" spans="1:5" ht="12" customHeight="1" x14ac:dyDescent="0.2">
      <c r="A164" s="45">
        <v>5331</v>
      </c>
      <c r="B164" s="39" t="s">
        <v>217</v>
      </c>
      <c r="C164" s="40">
        <v>0</v>
      </c>
      <c r="D164" s="46" t="str">
        <f t="shared" si="28"/>
        <v/>
      </c>
      <c r="E164" s="39"/>
    </row>
    <row r="165" spans="1:5" ht="12" customHeight="1" x14ac:dyDescent="0.2">
      <c r="A165" s="45">
        <v>5332</v>
      </c>
      <c r="B165" s="39" t="s">
        <v>218</v>
      </c>
      <c r="C165" s="40">
        <v>0</v>
      </c>
      <c r="D165" s="46" t="str">
        <f t="shared" si="28"/>
        <v/>
      </c>
      <c r="E165" s="39"/>
    </row>
    <row r="166" spans="1:5" ht="12" customHeight="1" x14ac:dyDescent="0.2">
      <c r="A166" s="44">
        <v>5400</v>
      </c>
      <c r="B166" s="35" t="s">
        <v>219</v>
      </c>
      <c r="C166" s="36">
        <v>0</v>
      </c>
      <c r="D166" s="46"/>
      <c r="E166" s="39"/>
    </row>
    <row r="167" spans="1:5" ht="12" customHeight="1" x14ac:dyDescent="0.2">
      <c r="A167" s="44">
        <v>5410</v>
      </c>
      <c r="B167" s="35" t="s">
        <v>220</v>
      </c>
      <c r="C167" s="36">
        <v>0</v>
      </c>
      <c r="D167" s="46" t="str">
        <f t="shared" ref="D167:D169" si="29">IFERROR(C167/$C$167,"")</f>
        <v/>
      </c>
      <c r="E167" s="39"/>
    </row>
    <row r="168" spans="1:5" ht="12" customHeight="1" x14ac:dyDescent="0.2">
      <c r="A168" s="45">
        <v>5411</v>
      </c>
      <c r="B168" s="39" t="s">
        <v>221</v>
      </c>
      <c r="C168" s="40">
        <v>0</v>
      </c>
      <c r="D168" s="46" t="str">
        <f t="shared" si="29"/>
        <v/>
      </c>
      <c r="E168" s="39"/>
    </row>
    <row r="169" spans="1:5" ht="12" customHeight="1" x14ac:dyDescent="0.2">
      <c r="A169" s="45">
        <v>5412</v>
      </c>
      <c r="B169" s="39" t="s">
        <v>222</v>
      </c>
      <c r="C169" s="40">
        <v>0</v>
      </c>
      <c r="D169" s="46" t="str">
        <f t="shared" si="29"/>
        <v/>
      </c>
      <c r="E169" s="39"/>
    </row>
    <row r="170" spans="1:5" ht="12" customHeight="1" x14ac:dyDescent="0.2">
      <c r="A170" s="44">
        <v>5420</v>
      </c>
      <c r="B170" s="35" t="s">
        <v>223</v>
      </c>
      <c r="C170" s="36">
        <v>0</v>
      </c>
      <c r="D170" s="46" t="str">
        <f t="shared" ref="D170:D172" si="30">IFERROR(C170/$C$170,"")</f>
        <v/>
      </c>
      <c r="E170" s="39"/>
    </row>
    <row r="171" spans="1:5" ht="12" customHeight="1" x14ac:dyDescent="0.2">
      <c r="A171" s="45">
        <v>5421</v>
      </c>
      <c r="B171" s="39" t="s">
        <v>224</v>
      </c>
      <c r="C171" s="40">
        <v>0</v>
      </c>
      <c r="D171" s="46" t="str">
        <f t="shared" si="30"/>
        <v/>
      </c>
      <c r="E171" s="39"/>
    </row>
    <row r="172" spans="1:5" ht="12" customHeight="1" x14ac:dyDescent="0.2">
      <c r="A172" s="45">
        <v>5422</v>
      </c>
      <c r="B172" s="39" t="s">
        <v>225</v>
      </c>
      <c r="C172" s="40">
        <v>0</v>
      </c>
      <c r="D172" s="46" t="str">
        <f t="shared" si="30"/>
        <v/>
      </c>
      <c r="E172" s="39"/>
    </row>
    <row r="173" spans="1:5" ht="12" customHeight="1" x14ac:dyDescent="0.2">
      <c r="A173" s="44">
        <v>5430</v>
      </c>
      <c r="B173" s="35" t="s">
        <v>226</v>
      </c>
      <c r="C173" s="36">
        <v>0</v>
      </c>
      <c r="D173" s="46" t="str">
        <f t="shared" ref="D173:D175" si="31">IFERROR(C173/$C$173,"")</f>
        <v/>
      </c>
      <c r="E173" s="39"/>
    </row>
    <row r="174" spans="1:5" ht="12" customHeight="1" x14ac:dyDescent="0.2">
      <c r="A174" s="45">
        <v>5431</v>
      </c>
      <c r="B174" s="39" t="s">
        <v>227</v>
      </c>
      <c r="C174" s="40">
        <v>0</v>
      </c>
      <c r="D174" s="46" t="str">
        <f t="shared" si="31"/>
        <v/>
      </c>
      <c r="E174" s="39"/>
    </row>
    <row r="175" spans="1:5" ht="12" customHeight="1" x14ac:dyDescent="0.2">
      <c r="A175" s="45">
        <v>5432</v>
      </c>
      <c r="B175" s="39" t="s">
        <v>228</v>
      </c>
      <c r="C175" s="40">
        <v>0</v>
      </c>
      <c r="D175" s="46" t="str">
        <f t="shared" si="31"/>
        <v/>
      </c>
      <c r="E175" s="39"/>
    </row>
    <row r="176" spans="1:5" ht="12" customHeight="1" x14ac:dyDescent="0.2">
      <c r="A176" s="44">
        <v>5440</v>
      </c>
      <c r="B176" s="35" t="s">
        <v>229</v>
      </c>
      <c r="C176" s="36">
        <v>0</v>
      </c>
      <c r="D176" s="46" t="str">
        <f t="shared" ref="D176:D177" si="32">IFERROR(C176/$C$176,"")</f>
        <v/>
      </c>
      <c r="E176" s="39"/>
    </row>
    <row r="177" spans="1:5" ht="12" customHeight="1" x14ac:dyDescent="0.2">
      <c r="A177" s="45">
        <v>5441</v>
      </c>
      <c r="B177" s="39" t="s">
        <v>229</v>
      </c>
      <c r="C177" s="40">
        <v>0</v>
      </c>
      <c r="D177" s="46" t="str">
        <f t="shared" si="32"/>
        <v/>
      </c>
      <c r="E177" s="39"/>
    </row>
    <row r="178" spans="1:5" ht="12" customHeight="1" x14ac:dyDescent="0.2">
      <c r="A178" s="44">
        <v>5450</v>
      </c>
      <c r="B178" s="35" t="s">
        <v>230</v>
      </c>
      <c r="C178" s="36">
        <v>0</v>
      </c>
      <c r="D178" s="46" t="str">
        <f t="shared" ref="D178:D180" si="33">IFERROR(C178/$C$178,"")</f>
        <v/>
      </c>
      <c r="E178" s="39"/>
    </row>
    <row r="179" spans="1:5" ht="12" customHeight="1" x14ac:dyDescent="0.2">
      <c r="A179" s="45">
        <v>5451</v>
      </c>
      <c r="B179" s="39" t="s">
        <v>231</v>
      </c>
      <c r="C179" s="40">
        <v>0</v>
      </c>
      <c r="D179" s="46" t="str">
        <f t="shared" si="33"/>
        <v/>
      </c>
      <c r="E179" s="39"/>
    </row>
    <row r="180" spans="1:5" ht="12" customHeight="1" x14ac:dyDescent="0.2">
      <c r="A180" s="45">
        <v>5452</v>
      </c>
      <c r="B180" s="39" t="s">
        <v>232</v>
      </c>
      <c r="C180" s="40">
        <v>0</v>
      </c>
      <c r="D180" s="46" t="str">
        <f t="shared" si="33"/>
        <v/>
      </c>
      <c r="E180" s="39"/>
    </row>
    <row r="181" spans="1:5" ht="12" customHeight="1" x14ac:dyDescent="0.2">
      <c r="A181" s="44">
        <v>5500</v>
      </c>
      <c r="B181" s="35" t="s">
        <v>233</v>
      </c>
      <c r="C181" s="36">
        <v>0</v>
      </c>
      <c r="D181" s="46"/>
      <c r="E181" s="39"/>
    </row>
    <row r="182" spans="1:5" ht="12" customHeight="1" x14ac:dyDescent="0.2">
      <c r="A182" s="44">
        <v>5510</v>
      </c>
      <c r="B182" s="35" t="s">
        <v>234</v>
      </c>
      <c r="C182" s="36">
        <v>0</v>
      </c>
      <c r="D182" s="46" t="str">
        <f t="shared" ref="D182:D190" si="34">IFERROR(C182/$C$182,"")</f>
        <v/>
      </c>
      <c r="E182" s="39"/>
    </row>
    <row r="183" spans="1:5" ht="12" customHeight="1" x14ac:dyDescent="0.2">
      <c r="A183" s="45">
        <v>5511</v>
      </c>
      <c r="B183" s="39" t="s">
        <v>235</v>
      </c>
      <c r="C183" s="40">
        <v>0</v>
      </c>
      <c r="D183" s="46" t="str">
        <f t="shared" si="34"/>
        <v/>
      </c>
      <c r="E183" s="39"/>
    </row>
    <row r="184" spans="1:5" ht="12" customHeight="1" x14ac:dyDescent="0.2">
      <c r="A184" s="45">
        <v>5512</v>
      </c>
      <c r="B184" s="39" t="s">
        <v>236</v>
      </c>
      <c r="C184" s="40">
        <v>0</v>
      </c>
      <c r="D184" s="46" t="str">
        <f t="shared" si="34"/>
        <v/>
      </c>
      <c r="E184" s="39"/>
    </row>
    <row r="185" spans="1:5" ht="12" customHeight="1" x14ac:dyDescent="0.2">
      <c r="A185" s="45">
        <v>5513</v>
      </c>
      <c r="B185" s="39" t="s">
        <v>237</v>
      </c>
      <c r="C185" s="40">
        <v>0</v>
      </c>
      <c r="D185" s="46" t="str">
        <f t="shared" si="34"/>
        <v/>
      </c>
      <c r="E185" s="39"/>
    </row>
    <row r="186" spans="1:5" ht="12" customHeight="1" x14ac:dyDescent="0.2">
      <c r="A186" s="45">
        <v>5514</v>
      </c>
      <c r="B186" s="39" t="s">
        <v>238</v>
      </c>
      <c r="C186" s="40">
        <v>0</v>
      </c>
      <c r="D186" s="46" t="str">
        <f t="shared" si="34"/>
        <v/>
      </c>
      <c r="E186" s="39"/>
    </row>
    <row r="187" spans="1:5" ht="12" customHeight="1" x14ac:dyDescent="0.2">
      <c r="A187" s="45">
        <v>5515</v>
      </c>
      <c r="B187" s="39" t="s">
        <v>239</v>
      </c>
      <c r="C187" s="40">
        <v>0</v>
      </c>
      <c r="D187" s="46" t="str">
        <f t="shared" si="34"/>
        <v/>
      </c>
      <c r="E187" s="39"/>
    </row>
    <row r="188" spans="1:5" ht="12" customHeight="1" x14ac:dyDescent="0.2">
      <c r="A188" s="45">
        <v>5516</v>
      </c>
      <c r="B188" s="39" t="s">
        <v>240</v>
      </c>
      <c r="C188" s="40">
        <v>0</v>
      </c>
      <c r="D188" s="46" t="str">
        <f t="shared" si="34"/>
        <v/>
      </c>
      <c r="E188" s="39"/>
    </row>
    <row r="189" spans="1:5" ht="12" customHeight="1" x14ac:dyDescent="0.2">
      <c r="A189" s="45">
        <v>5517</v>
      </c>
      <c r="B189" s="39" t="s">
        <v>241</v>
      </c>
      <c r="C189" s="40">
        <v>0</v>
      </c>
      <c r="D189" s="46" t="str">
        <f t="shared" si="34"/>
        <v/>
      </c>
      <c r="E189" s="39"/>
    </row>
    <row r="190" spans="1:5" ht="12" customHeight="1" x14ac:dyDescent="0.2">
      <c r="A190" s="45">
        <v>5518</v>
      </c>
      <c r="B190" s="39" t="s">
        <v>242</v>
      </c>
      <c r="C190" s="40">
        <v>0</v>
      </c>
      <c r="D190" s="46" t="str">
        <f t="shared" si="34"/>
        <v/>
      </c>
      <c r="E190" s="39"/>
    </row>
    <row r="191" spans="1:5" ht="12" customHeight="1" x14ac:dyDescent="0.2">
      <c r="A191" s="44">
        <v>5520</v>
      </c>
      <c r="B191" s="35" t="s">
        <v>243</v>
      </c>
      <c r="C191" s="36">
        <v>0</v>
      </c>
      <c r="D191" s="46" t="str">
        <f t="shared" ref="D191:D193" si="35">IFERROR(C191/$C$191,"")</f>
        <v/>
      </c>
      <c r="E191" s="39"/>
    </row>
    <row r="192" spans="1:5" ht="12" customHeight="1" x14ac:dyDescent="0.2">
      <c r="A192" s="45">
        <v>5521</v>
      </c>
      <c r="B192" s="39" t="s">
        <v>244</v>
      </c>
      <c r="C192" s="40">
        <v>0</v>
      </c>
      <c r="D192" s="46" t="str">
        <f t="shared" si="35"/>
        <v/>
      </c>
      <c r="E192" s="39"/>
    </row>
    <row r="193" spans="1:5" ht="12" customHeight="1" x14ac:dyDescent="0.2">
      <c r="A193" s="45">
        <v>5522</v>
      </c>
      <c r="B193" s="39" t="s">
        <v>245</v>
      </c>
      <c r="C193" s="40">
        <v>0</v>
      </c>
      <c r="D193" s="46" t="str">
        <f t="shared" si="35"/>
        <v/>
      </c>
      <c r="E193" s="39"/>
    </row>
    <row r="194" spans="1:5" ht="12" customHeight="1" x14ac:dyDescent="0.2">
      <c r="A194" s="44">
        <v>5530</v>
      </c>
      <c r="B194" s="35" t="s">
        <v>246</v>
      </c>
      <c r="C194" s="36">
        <v>0</v>
      </c>
      <c r="D194" s="46" t="str">
        <f t="shared" ref="D194:D199" si="36">IFERROR(C194/$C$194,"")</f>
        <v/>
      </c>
      <c r="E194" s="39"/>
    </row>
    <row r="195" spans="1:5" ht="12" customHeight="1" x14ac:dyDescent="0.2">
      <c r="A195" s="45">
        <v>5531</v>
      </c>
      <c r="B195" s="39" t="s">
        <v>247</v>
      </c>
      <c r="C195" s="40">
        <v>0</v>
      </c>
      <c r="D195" s="46" t="str">
        <f t="shared" si="36"/>
        <v/>
      </c>
      <c r="E195" s="39"/>
    </row>
    <row r="196" spans="1:5" ht="12" customHeight="1" x14ac:dyDescent="0.2">
      <c r="A196" s="45">
        <v>5532</v>
      </c>
      <c r="B196" s="39" t="s">
        <v>248</v>
      </c>
      <c r="C196" s="40">
        <v>0</v>
      </c>
      <c r="D196" s="46" t="str">
        <f t="shared" si="36"/>
        <v/>
      </c>
      <c r="E196" s="39"/>
    </row>
    <row r="197" spans="1:5" ht="12" customHeight="1" x14ac:dyDescent="0.2">
      <c r="A197" s="45">
        <v>5533</v>
      </c>
      <c r="B197" s="39" t="s">
        <v>249</v>
      </c>
      <c r="C197" s="40">
        <v>0</v>
      </c>
      <c r="D197" s="46" t="str">
        <f t="shared" si="36"/>
        <v/>
      </c>
      <c r="E197" s="39"/>
    </row>
    <row r="198" spans="1:5" ht="12" customHeight="1" x14ac:dyDescent="0.2">
      <c r="A198" s="45">
        <v>5534</v>
      </c>
      <c r="B198" s="39" t="s">
        <v>250</v>
      </c>
      <c r="C198" s="40">
        <v>0</v>
      </c>
      <c r="D198" s="46" t="str">
        <f t="shared" si="36"/>
        <v/>
      </c>
      <c r="E198" s="39"/>
    </row>
    <row r="199" spans="1:5" ht="12" customHeight="1" x14ac:dyDescent="0.2">
      <c r="A199" s="45">
        <v>5535</v>
      </c>
      <c r="B199" s="39" t="s">
        <v>251</v>
      </c>
      <c r="C199" s="40">
        <v>0</v>
      </c>
      <c r="D199" s="46" t="str">
        <f t="shared" si="36"/>
        <v/>
      </c>
      <c r="E199" s="39"/>
    </row>
    <row r="200" spans="1:5" ht="12" customHeight="1" x14ac:dyDescent="0.2">
      <c r="A200" s="44">
        <v>5590</v>
      </c>
      <c r="B200" s="35" t="s">
        <v>252</v>
      </c>
      <c r="C200" s="36">
        <v>0</v>
      </c>
      <c r="D200" s="46" t="str">
        <f t="shared" ref="D200:D209" si="37">IFERROR(C200/$C$200,"")</f>
        <v/>
      </c>
      <c r="E200" s="39"/>
    </row>
    <row r="201" spans="1:5" ht="12" customHeight="1" x14ac:dyDescent="0.2">
      <c r="A201" s="45">
        <v>5591</v>
      </c>
      <c r="B201" s="39" t="s">
        <v>253</v>
      </c>
      <c r="C201" s="40">
        <v>0</v>
      </c>
      <c r="D201" s="46" t="str">
        <f t="shared" si="37"/>
        <v/>
      </c>
      <c r="E201" s="39"/>
    </row>
    <row r="202" spans="1:5" ht="12" customHeight="1" x14ac:dyDescent="0.2">
      <c r="A202" s="45">
        <v>5592</v>
      </c>
      <c r="B202" s="39" t="s">
        <v>254</v>
      </c>
      <c r="C202" s="40">
        <v>0</v>
      </c>
      <c r="D202" s="46" t="str">
        <f t="shared" si="37"/>
        <v/>
      </c>
      <c r="E202" s="39"/>
    </row>
    <row r="203" spans="1:5" ht="12" customHeight="1" x14ac:dyDescent="0.2">
      <c r="A203" s="45">
        <v>5593</v>
      </c>
      <c r="B203" s="39" t="s">
        <v>255</v>
      </c>
      <c r="C203" s="40">
        <v>0</v>
      </c>
      <c r="D203" s="46" t="str">
        <f t="shared" si="37"/>
        <v/>
      </c>
      <c r="E203" s="39"/>
    </row>
    <row r="204" spans="1:5" ht="12" customHeight="1" x14ac:dyDescent="0.2">
      <c r="A204" s="45">
        <v>5594</v>
      </c>
      <c r="B204" s="39" t="s">
        <v>256</v>
      </c>
      <c r="C204" s="40">
        <v>0</v>
      </c>
      <c r="D204" s="46" t="str">
        <f t="shared" si="37"/>
        <v/>
      </c>
      <c r="E204" s="39"/>
    </row>
    <row r="205" spans="1:5" ht="12" customHeight="1" x14ac:dyDescent="0.2">
      <c r="A205" s="45">
        <v>5595</v>
      </c>
      <c r="B205" s="39" t="s">
        <v>257</v>
      </c>
      <c r="C205" s="40">
        <v>0</v>
      </c>
      <c r="D205" s="46" t="str">
        <f t="shared" si="37"/>
        <v/>
      </c>
      <c r="E205" s="39"/>
    </row>
    <row r="206" spans="1:5" ht="12" customHeight="1" x14ac:dyDescent="0.2">
      <c r="A206" s="45">
        <v>5596</v>
      </c>
      <c r="B206" s="39" t="s">
        <v>149</v>
      </c>
      <c r="C206" s="40">
        <v>0</v>
      </c>
      <c r="D206" s="46" t="str">
        <f t="shared" si="37"/>
        <v/>
      </c>
      <c r="E206" s="39"/>
    </row>
    <row r="207" spans="1:5" ht="12" customHeight="1" x14ac:dyDescent="0.2">
      <c r="A207" s="45">
        <v>5597</v>
      </c>
      <c r="B207" s="39" t="s">
        <v>258</v>
      </c>
      <c r="C207" s="40">
        <v>0</v>
      </c>
      <c r="D207" s="46" t="str">
        <f t="shared" si="37"/>
        <v/>
      </c>
      <c r="E207" s="39"/>
    </row>
    <row r="208" spans="1:5" ht="12" customHeight="1" x14ac:dyDescent="0.2">
      <c r="A208" s="45">
        <v>5598</v>
      </c>
      <c r="B208" s="39" t="s">
        <v>259</v>
      </c>
      <c r="C208" s="40">
        <v>0</v>
      </c>
      <c r="D208" s="46" t="str">
        <f t="shared" si="37"/>
        <v/>
      </c>
      <c r="E208" s="39"/>
    </row>
    <row r="209" spans="1:5" ht="12" customHeight="1" x14ac:dyDescent="0.2">
      <c r="A209" s="45">
        <v>5599</v>
      </c>
      <c r="B209" s="39" t="s">
        <v>260</v>
      </c>
      <c r="C209" s="40">
        <v>0</v>
      </c>
      <c r="D209" s="46" t="str">
        <f t="shared" si="37"/>
        <v/>
      </c>
      <c r="E209" s="39"/>
    </row>
    <row r="210" spans="1:5" ht="12" customHeight="1" x14ac:dyDescent="0.2">
      <c r="A210" s="44">
        <v>5600</v>
      </c>
      <c r="B210" s="35" t="s">
        <v>261</v>
      </c>
      <c r="C210" s="36">
        <v>0</v>
      </c>
      <c r="D210" s="46"/>
      <c r="E210" s="39"/>
    </row>
    <row r="211" spans="1:5" ht="12" customHeight="1" x14ac:dyDescent="0.2">
      <c r="A211" s="44">
        <v>5610</v>
      </c>
      <c r="B211" s="35" t="s">
        <v>262</v>
      </c>
      <c r="C211" s="36">
        <v>0</v>
      </c>
      <c r="D211" s="46" t="str">
        <f t="shared" ref="D211:D212" si="38">IFERROR(C211/$C$211,"")</f>
        <v/>
      </c>
      <c r="E211" s="39"/>
    </row>
    <row r="212" spans="1:5" ht="12" customHeight="1" x14ac:dyDescent="0.2">
      <c r="A212" s="45">
        <v>5611</v>
      </c>
      <c r="B212" s="39" t="s">
        <v>263</v>
      </c>
      <c r="C212" s="40">
        <v>0</v>
      </c>
      <c r="D212" s="46" t="str">
        <f t="shared" si="38"/>
        <v/>
      </c>
      <c r="E212" s="39"/>
    </row>
    <row r="213" spans="1:5" ht="12" customHeight="1" x14ac:dyDescent="0.2">
      <c r="A213" s="29"/>
      <c r="B213" s="29"/>
      <c r="C213" s="29"/>
      <c r="D213" s="30"/>
      <c r="E213" s="29"/>
    </row>
    <row r="214" spans="1:5" ht="12" customHeight="1" x14ac:dyDescent="0.2">
      <c r="A214" s="29"/>
      <c r="B214" s="29" t="s">
        <v>66</v>
      </c>
      <c r="C214" s="29"/>
      <c r="D214" s="30"/>
      <c r="E214" s="29"/>
    </row>
  </sheetData>
  <mergeCells count="4">
    <mergeCell ref="A1:C1"/>
    <mergeCell ref="A2:C2"/>
    <mergeCell ref="A3:C3"/>
    <mergeCell ref="A4:C4"/>
  </mergeCells>
  <pageMargins left="0.7" right="0.7" top="0.75" bottom="0.75" header="0" footer="0"/>
  <pageSetup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3"/>
  <sheetViews>
    <sheetView showGridLines="0" topLeftCell="A9" workbookViewId="0">
      <selection sqref="A1:H52"/>
    </sheetView>
  </sheetViews>
  <sheetFormatPr baseColWidth="10" defaultColWidth="14.42578125" defaultRowHeight="15" customHeight="1" x14ac:dyDescent="0.2"/>
  <cols>
    <col min="1" max="1" width="10" style="24" customWidth="1"/>
    <col min="2" max="2" width="64.5703125" style="24" customWidth="1"/>
    <col min="3" max="3" width="16.42578125" style="24" customWidth="1"/>
    <col min="4" max="4" width="19.140625" style="24" customWidth="1"/>
    <col min="5" max="5" width="24.5703125" style="24" customWidth="1"/>
    <col min="6" max="6" width="22.85546875" style="24" customWidth="1"/>
    <col min="7" max="8" width="16.85546875" style="24" customWidth="1"/>
    <col min="9" max="9" width="13.85546875" style="24" customWidth="1"/>
    <col min="10" max="10" width="23.85546875" style="24" customWidth="1"/>
    <col min="11" max="26" width="9.140625" style="24" customWidth="1"/>
    <col min="27" max="16384" width="14.42578125" style="24"/>
  </cols>
  <sheetData>
    <row r="1" spans="1:8" ht="12.75" customHeight="1" x14ac:dyDescent="0.2">
      <c r="A1" s="140" t="str">
        <f>'Notas a los Edos Financieros'!A1</f>
        <v>INSTITUTO TECNOLOGICO SUPERIOR DE GUANAJUATO</v>
      </c>
      <c r="B1" s="139"/>
      <c r="C1" s="139"/>
      <c r="D1" s="139"/>
      <c r="E1" s="139"/>
      <c r="F1" s="139"/>
      <c r="G1" s="48" t="s">
        <v>0</v>
      </c>
      <c r="H1" s="23">
        <f>'Notas a los Edos Financieros'!D1</f>
        <v>2024</v>
      </c>
    </row>
    <row r="2" spans="1:8" ht="12.75" customHeight="1" x14ac:dyDescent="0.2">
      <c r="A2" s="140" t="s">
        <v>264</v>
      </c>
      <c r="B2" s="139"/>
      <c r="C2" s="139"/>
      <c r="D2" s="139"/>
      <c r="E2" s="139"/>
      <c r="F2" s="139"/>
      <c r="G2" s="48" t="s">
        <v>2</v>
      </c>
      <c r="H2" s="23" t="str">
        <f>'Notas a los Edos Financieros'!D2</f>
        <v>Trimestral</v>
      </c>
    </row>
    <row r="3" spans="1:8" ht="12.75" customHeight="1" x14ac:dyDescent="0.2">
      <c r="A3" s="140" t="str">
        <f>'Notas a los Edos Financieros'!A3</f>
        <v>Correspondiente del 1 de Enero al 31 de Marzo de 2024</v>
      </c>
      <c r="B3" s="139"/>
      <c r="C3" s="139"/>
      <c r="D3" s="139"/>
      <c r="E3" s="139"/>
      <c r="F3" s="139"/>
      <c r="G3" s="48" t="s">
        <v>4</v>
      </c>
      <c r="H3" s="23">
        <f>'Notas a los Edos Financieros'!D3</f>
        <v>1</v>
      </c>
    </row>
    <row r="4" spans="1:8" ht="12.75" customHeight="1" x14ac:dyDescent="0.2">
      <c r="A4" s="138" t="s">
        <v>5</v>
      </c>
      <c r="B4" s="139"/>
      <c r="C4" s="139"/>
      <c r="D4" s="139"/>
      <c r="E4" s="139"/>
      <c r="F4" s="139"/>
      <c r="G4" s="48"/>
      <c r="H4" s="23"/>
    </row>
    <row r="5" spans="1:8" ht="12.75" customHeight="1" x14ac:dyDescent="0.2">
      <c r="A5" s="26" t="s">
        <v>68</v>
      </c>
      <c r="B5" s="27"/>
      <c r="C5" s="27"/>
      <c r="D5" s="27"/>
      <c r="E5" s="27"/>
      <c r="F5" s="27"/>
      <c r="G5" s="27"/>
      <c r="H5" s="27"/>
    </row>
    <row r="6" spans="1:8" ht="12.75" customHeight="1" x14ac:dyDescent="0.2">
      <c r="A6" s="29"/>
      <c r="B6" s="29"/>
      <c r="C6" s="29"/>
      <c r="D6" s="29"/>
      <c r="E6" s="29"/>
      <c r="F6" s="29"/>
      <c r="G6" s="29"/>
      <c r="H6" s="29"/>
    </row>
    <row r="7" spans="1:8" ht="12" customHeight="1" x14ac:dyDescent="0.2">
      <c r="A7" s="27" t="s">
        <v>265</v>
      </c>
      <c r="B7" s="27"/>
      <c r="C7" s="27"/>
      <c r="D7" s="27"/>
      <c r="E7" s="27"/>
      <c r="F7" s="27"/>
      <c r="G7" s="27"/>
      <c r="H7" s="27"/>
    </row>
    <row r="8" spans="1:8" ht="12" customHeight="1" x14ac:dyDescent="0.2">
      <c r="A8" s="31" t="s">
        <v>70</v>
      </c>
      <c r="B8" s="31" t="s">
        <v>71</v>
      </c>
      <c r="C8" s="31" t="s">
        <v>72</v>
      </c>
      <c r="D8" s="31" t="s">
        <v>266</v>
      </c>
      <c r="E8" s="31"/>
      <c r="F8" s="31"/>
      <c r="G8" s="31"/>
      <c r="H8" s="31"/>
    </row>
    <row r="9" spans="1:8" ht="12" customHeight="1" x14ac:dyDescent="0.2">
      <c r="A9" s="49">
        <v>1114</v>
      </c>
      <c r="B9" s="29" t="s">
        <v>267</v>
      </c>
      <c r="C9" s="50">
        <v>0</v>
      </c>
      <c r="D9" s="29"/>
      <c r="E9" s="29"/>
      <c r="F9" s="29"/>
      <c r="G9" s="29"/>
      <c r="H9" s="29"/>
    </row>
    <row r="10" spans="1:8" ht="12" customHeight="1" x14ac:dyDescent="0.2">
      <c r="A10" s="49">
        <v>1115</v>
      </c>
      <c r="B10" s="29" t="s">
        <v>268</v>
      </c>
      <c r="C10" s="50">
        <v>0</v>
      </c>
      <c r="D10" s="29"/>
      <c r="E10" s="29"/>
      <c r="F10" s="29"/>
      <c r="G10" s="29"/>
      <c r="H10" s="29"/>
    </row>
    <row r="11" spans="1:8" ht="12" customHeight="1" x14ac:dyDescent="0.2">
      <c r="A11" s="49">
        <v>1121</v>
      </c>
      <c r="B11" s="29" t="s">
        <v>269</v>
      </c>
      <c r="C11" s="51">
        <v>17461103.039999999</v>
      </c>
      <c r="D11" s="29"/>
      <c r="E11" s="29"/>
      <c r="F11" s="29"/>
      <c r="G11" s="29"/>
      <c r="H11" s="29"/>
    </row>
    <row r="12" spans="1:8" ht="12" customHeight="1" x14ac:dyDescent="0.2">
      <c r="A12" s="29"/>
      <c r="B12" s="29"/>
      <c r="C12" s="29"/>
      <c r="D12" s="29"/>
      <c r="E12" s="29"/>
      <c r="F12" s="29"/>
      <c r="G12" s="29"/>
      <c r="H12" s="29"/>
    </row>
    <row r="13" spans="1:8" ht="12" customHeight="1" x14ac:dyDescent="0.2">
      <c r="A13" s="27" t="s">
        <v>270</v>
      </c>
      <c r="B13" s="27"/>
      <c r="C13" s="27"/>
      <c r="D13" s="27"/>
      <c r="E13" s="27"/>
      <c r="F13" s="27"/>
      <c r="G13" s="27"/>
      <c r="H13" s="27"/>
    </row>
    <row r="14" spans="1:8" ht="12" customHeight="1" x14ac:dyDescent="0.2">
      <c r="A14" s="31" t="s">
        <v>70</v>
      </c>
      <c r="B14" s="31" t="s">
        <v>71</v>
      </c>
      <c r="C14" s="31" t="s">
        <v>72</v>
      </c>
      <c r="D14" s="31">
        <v>2023</v>
      </c>
      <c r="E14" s="31">
        <f t="shared" ref="E14:G14" si="0">D14-1</f>
        <v>2022</v>
      </c>
      <c r="F14" s="31">
        <f t="shared" si="0"/>
        <v>2021</v>
      </c>
      <c r="G14" s="31">
        <f t="shared" si="0"/>
        <v>2020</v>
      </c>
      <c r="H14" s="31" t="s">
        <v>271</v>
      </c>
    </row>
    <row r="15" spans="1:8" ht="12" customHeight="1" x14ac:dyDescent="0.2">
      <c r="A15" s="49">
        <v>1122</v>
      </c>
      <c r="B15" s="29" t="s">
        <v>272</v>
      </c>
      <c r="C15" s="50">
        <f>+D15</f>
        <v>33507</v>
      </c>
      <c r="D15" s="50">
        <v>33507</v>
      </c>
      <c r="E15" s="50">
        <v>0</v>
      </c>
      <c r="F15" s="50">
        <v>0</v>
      </c>
      <c r="G15" s="50">
        <v>0</v>
      </c>
      <c r="H15" s="29"/>
    </row>
    <row r="16" spans="1:8" ht="12" customHeight="1" x14ac:dyDescent="0.2">
      <c r="A16" s="49">
        <v>1124</v>
      </c>
      <c r="B16" s="29" t="s">
        <v>273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29"/>
    </row>
    <row r="17" spans="1:8" ht="12" customHeight="1" x14ac:dyDescent="0.2"/>
    <row r="18" spans="1:8" ht="12" customHeight="1" x14ac:dyDescent="0.2">
      <c r="A18" s="27" t="s">
        <v>274</v>
      </c>
      <c r="B18" s="27"/>
      <c r="C18" s="27"/>
      <c r="D18" s="27"/>
      <c r="E18" s="27"/>
      <c r="F18" s="27"/>
      <c r="G18" s="27"/>
      <c r="H18" s="27"/>
    </row>
    <row r="19" spans="1:8" ht="12" customHeight="1" x14ac:dyDescent="0.2">
      <c r="A19" s="31" t="s">
        <v>70</v>
      </c>
      <c r="B19" s="31" t="s">
        <v>71</v>
      </c>
      <c r="C19" s="31" t="s">
        <v>72</v>
      </c>
      <c r="D19" s="31" t="s">
        <v>275</v>
      </c>
      <c r="E19" s="31" t="s">
        <v>276</v>
      </c>
      <c r="F19" s="31" t="s">
        <v>277</v>
      </c>
      <c r="G19" s="31" t="s">
        <v>278</v>
      </c>
      <c r="H19" s="31" t="s">
        <v>279</v>
      </c>
    </row>
    <row r="20" spans="1:8" ht="12" customHeight="1" x14ac:dyDescent="0.2">
      <c r="A20" s="49">
        <v>1123</v>
      </c>
      <c r="B20" s="29" t="s">
        <v>280</v>
      </c>
      <c r="C20" s="51">
        <v>117.48</v>
      </c>
      <c r="D20" s="51">
        <v>117.48</v>
      </c>
      <c r="E20" s="50">
        <v>0</v>
      </c>
      <c r="F20" s="50">
        <v>0</v>
      </c>
      <c r="G20" s="50">
        <v>0</v>
      </c>
      <c r="H20" s="29"/>
    </row>
    <row r="21" spans="1:8" ht="12" customHeight="1" x14ac:dyDescent="0.2">
      <c r="A21" s="49">
        <v>1125</v>
      </c>
      <c r="B21" s="29" t="s">
        <v>281</v>
      </c>
      <c r="C21" s="51">
        <v>1512.33</v>
      </c>
      <c r="D21" s="51">
        <v>1512.33</v>
      </c>
      <c r="E21" s="50">
        <v>0</v>
      </c>
      <c r="F21" s="50">
        <v>0</v>
      </c>
      <c r="G21" s="50">
        <v>0</v>
      </c>
      <c r="H21" s="29"/>
    </row>
    <row r="22" spans="1:8" ht="12" customHeight="1" x14ac:dyDescent="0.2">
      <c r="A22" s="45">
        <v>1126</v>
      </c>
      <c r="B22" s="39" t="s">
        <v>282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29"/>
    </row>
    <row r="23" spans="1:8" ht="12" customHeight="1" x14ac:dyDescent="0.2">
      <c r="A23" s="45">
        <v>1129</v>
      </c>
      <c r="B23" s="39" t="s">
        <v>283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29"/>
    </row>
    <row r="24" spans="1:8" ht="12" customHeight="1" x14ac:dyDescent="0.2">
      <c r="A24" s="49">
        <v>1131</v>
      </c>
      <c r="B24" s="29" t="s">
        <v>284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29"/>
    </row>
    <row r="25" spans="1:8" ht="12" customHeight="1" x14ac:dyDescent="0.2">
      <c r="A25" s="49">
        <v>1132</v>
      </c>
      <c r="B25" s="29" t="s">
        <v>285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29"/>
    </row>
    <row r="26" spans="1:8" ht="12" customHeight="1" x14ac:dyDescent="0.2">
      <c r="A26" s="49">
        <v>1133</v>
      </c>
      <c r="B26" s="29" t="s">
        <v>286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29"/>
    </row>
    <row r="27" spans="1:8" ht="12" customHeight="1" x14ac:dyDescent="0.2">
      <c r="A27" s="49">
        <v>1134</v>
      </c>
      <c r="B27" s="29" t="s">
        <v>287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29"/>
    </row>
    <row r="28" spans="1:8" ht="12" customHeight="1" x14ac:dyDescent="0.2">
      <c r="A28" s="49">
        <v>1139</v>
      </c>
      <c r="B28" s="29" t="s">
        <v>288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29"/>
    </row>
    <row r="29" spans="1:8" ht="12" customHeight="1" x14ac:dyDescent="0.2">
      <c r="A29" s="29"/>
      <c r="B29" s="29"/>
      <c r="C29" s="29"/>
      <c r="D29" s="29"/>
      <c r="E29" s="29"/>
      <c r="F29" s="29"/>
      <c r="G29" s="29"/>
      <c r="H29" s="29"/>
    </row>
    <row r="30" spans="1:8" ht="12" customHeight="1" x14ac:dyDescent="0.2">
      <c r="A30" s="27" t="s">
        <v>289</v>
      </c>
      <c r="B30" s="27"/>
      <c r="C30" s="27"/>
      <c r="D30" s="27"/>
      <c r="E30" s="27"/>
      <c r="F30" s="27"/>
      <c r="G30" s="27"/>
      <c r="H30" s="27"/>
    </row>
    <row r="31" spans="1:8" ht="12" customHeight="1" x14ac:dyDescent="0.2">
      <c r="A31" s="31" t="s">
        <v>70</v>
      </c>
      <c r="B31" s="31" t="s">
        <v>71</v>
      </c>
      <c r="C31" s="31" t="s">
        <v>72</v>
      </c>
      <c r="D31" s="31" t="s">
        <v>290</v>
      </c>
      <c r="E31" s="31" t="s">
        <v>291</v>
      </c>
      <c r="F31" s="31" t="s">
        <v>292</v>
      </c>
      <c r="G31" s="31"/>
      <c r="H31" s="31"/>
    </row>
    <row r="32" spans="1:8" ht="12" customHeight="1" x14ac:dyDescent="0.2">
      <c r="A32" s="49">
        <v>1140</v>
      </c>
      <c r="B32" s="29" t="s">
        <v>293</v>
      </c>
      <c r="C32" s="50">
        <v>0</v>
      </c>
      <c r="D32" s="29"/>
      <c r="E32" s="29"/>
      <c r="F32" s="29"/>
      <c r="G32" s="29"/>
      <c r="H32" s="29"/>
    </row>
    <row r="33" spans="1:6" ht="12" customHeight="1" x14ac:dyDescent="0.2">
      <c r="A33" s="49">
        <v>1141</v>
      </c>
      <c r="B33" s="29" t="s">
        <v>294</v>
      </c>
      <c r="C33" s="50">
        <v>0</v>
      </c>
      <c r="D33" s="29"/>
      <c r="E33" s="29"/>
      <c r="F33" s="29"/>
    </row>
    <row r="34" spans="1:6" ht="12" customHeight="1" x14ac:dyDescent="0.2">
      <c r="A34" s="49">
        <v>1142</v>
      </c>
      <c r="B34" s="29" t="s">
        <v>295</v>
      </c>
      <c r="C34" s="50">
        <v>0</v>
      </c>
      <c r="D34" s="29"/>
      <c r="E34" s="29"/>
      <c r="F34" s="29"/>
    </row>
    <row r="35" spans="1:6" ht="12" customHeight="1" x14ac:dyDescent="0.2">
      <c r="A35" s="49">
        <v>1143</v>
      </c>
      <c r="B35" s="29" t="s">
        <v>296</v>
      </c>
      <c r="C35" s="50">
        <v>0</v>
      </c>
      <c r="D35" s="29"/>
      <c r="E35" s="29"/>
      <c r="F35" s="29"/>
    </row>
    <row r="36" spans="1:6" ht="12" customHeight="1" x14ac:dyDescent="0.2">
      <c r="A36" s="49">
        <v>1144</v>
      </c>
      <c r="B36" s="29" t="s">
        <v>297</v>
      </c>
      <c r="C36" s="50">
        <v>0</v>
      </c>
      <c r="D36" s="29"/>
      <c r="E36" s="29"/>
      <c r="F36" s="29"/>
    </row>
    <row r="37" spans="1:6" ht="12" customHeight="1" x14ac:dyDescent="0.2">
      <c r="A37" s="49">
        <v>1145</v>
      </c>
      <c r="B37" s="29" t="s">
        <v>298</v>
      </c>
      <c r="C37" s="50">
        <v>0</v>
      </c>
      <c r="D37" s="29"/>
      <c r="E37" s="29"/>
      <c r="F37" s="29"/>
    </row>
    <row r="38" spans="1:6" ht="12" customHeight="1" x14ac:dyDescent="0.2">
      <c r="A38" s="29"/>
      <c r="B38" s="29"/>
      <c r="C38" s="29"/>
      <c r="D38" s="29"/>
      <c r="E38" s="29"/>
      <c r="F38" s="29"/>
    </row>
    <row r="39" spans="1:6" ht="12" customHeight="1" x14ac:dyDescent="0.2">
      <c r="A39" s="27" t="s">
        <v>299</v>
      </c>
      <c r="B39" s="27"/>
      <c r="C39" s="27"/>
      <c r="D39" s="27"/>
      <c r="E39" s="27"/>
      <c r="F39" s="27"/>
    </row>
    <row r="40" spans="1:6" ht="12" customHeight="1" x14ac:dyDescent="0.2">
      <c r="A40" s="31" t="s">
        <v>70</v>
      </c>
      <c r="B40" s="31" t="s">
        <v>71</v>
      </c>
      <c r="C40" s="31" t="s">
        <v>72</v>
      </c>
      <c r="D40" s="31" t="s">
        <v>291</v>
      </c>
      <c r="E40" s="31" t="s">
        <v>300</v>
      </c>
      <c r="F40" s="31" t="s">
        <v>292</v>
      </c>
    </row>
    <row r="41" spans="1:6" ht="12" customHeight="1" x14ac:dyDescent="0.2">
      <c r="A41" s="49">
        <v>1150</v>
      </c>
      <c r="B41" s="29" t="s">
        <v>301</v>
      </c>
      <c r="C41" s="50">
        <v>0</v>
      </c>
      <c r="D41" s="29"/>
      <c r="E41" s="29"/>
      <c r="F41" s="29"/>
    </row>
    <row r="42" spans="1:6" ht="12" customHeight="1" x14ac:dyDescent="0.2">
      <c r="A42" s="49">
        <v>1151</v>
      </c>
      <c r="B42" s="29" t="s">
        <v>302</v>
      </c>
      <c r="C42" s="50">
        <v>0</v>
      </c>
      <c r="D42" s="29"/>
      <c r="E42" s="29"/>
      <c r="F42" s="29"/>
    </row>
    <row r="43" spans="1:6" ht="12" customHeight="1" x14ac:dyDescent="0.2">
      <c r="A43" s="29"/>
      <c r="B43" s="29"/>
      <c r="C43" s="29"/>
      <c r="D43" s="29"/>
      <c r="E43" s="29"/>
      <c r="F43" s="29"/>
    </row>
    <row r="44" spans="1:6" ht="12" customHeight="1" x14ac:dyDescent="0.2">
      <c r="A44" s="27" t="s">
        <v>303</v>
      </c>
      <c r="B44" s="27"/>
      <c r="C44" s="27"/>
      <c r="D44" s="27"/>
      <c r="E44" s="27"/>
      <c r="F44" s="27"/>
    </row>
    <row r="45" spans="1:6" ht="12" customHeight="1" x14ac:dyDescent="0.2">
      <c r="A45" s="31" t="s">
        <v>70</v>
      </c>
      <c r="B45" s="31" t="s">
        <v>71</v>
      </c>
      <c r="C45" s="31" t="s">
        <v>72</v>
      </c>
      <c r="D45" s="31" t="s">
        <v>266</v>
      </c>
      <c r="E45" s="31" t="s">
        <v>279</v>
      </c>
      <c r="F45" s="31"/>
    </row>
    <row r="46" spans="1:6" ht="12" customHeight="1" x14ac:dyDescent="0.2">
      <c r="A46" s="49">
        <v>1213</v>
      </c>
      <c r="B46" s="29" t="s">
        <v>304</v>
      </c>
      <c r="C46" s="50">
        <v>0</v>
      </c>
      <c r="D46" s="29"/>
      <c r="E46" s="29"/>
      <c r="F46" s="29"/>
    </row>
    <row r="47" spans="1:6" ht="12" customHeight="1" x14ac:dyDescent="0.2">
      <c r="A47" s="29"/>
      <c r="B47" s="29"/>
      <c r="C47" s="29"/>
      <c r="D47" s="29"/>
      <c r="E47" s="29"/>
      <c r="F47" s="29"/>
    </row>
    <row r="48" spans="1:6" ht="12" customHeight="1" x14ac:dyDescent="0.2">
      <c r="A48" s="27" t="s">
        <v>305</v>
      </c>
      <c r="B48" s="27"/>
      <c r="C48" s="27"/>
      <c r="D48" s="27"/>
      <c r="E48" s="27"/>
      <c r="F48" s="27"/>
    </row>
    <row r="49" spans="1:10" ht="12" customHeight="1" x14ac:dyDescent="0.2">
      <c r="A49" s="31" t="s">
        <v>70</v>
      </c>
      <c r="B49" s="31" t="s">
        <v>71</v>
      </c>
      <c r="C49" s="31" t="s">
        <v>72</v>
      </c>
      <c r="D49" s="31"/>
      <c r="E49" s="31"/>
      <c r="F49" s="31"/>
      <c r="G49" s="31"/>
      <c r="H49" s="31"/>
      <c r="I49" s="29"/>
      <c r="J49" s="29"/>
    </row>
    <row r="50" spans="1:10" ht="12" customHeight="1" x14ac:dyDescent="0.2">
      <c r="A50" s="49">
        <v>1211</v>
      </c>
      <c r="B50" s="29" t="s">
        <v>306</v>
      </c>
      <c r="C50" s="50">
        <v>0</v>
      </c>
      <c r="D50" s="29"/>
      <c r="E50" s="29"/>
      <c r="F50" s="29"/>
      <c r="G50" s="29"/>
      <c r="H50" s="29"/>
      <c r="I50" s="29"/>
      <c r="J50" s="29"/>
    </row>
    <row r="51" spans="1:10" ht="12" customHeight="1" x14ac:dyDescent="0.2">
      <c r="A51" s="49">
        <v>1212</v>
      </c>
      <c r="B51" s="29" t="s">
        <v>307</v>
      </c>
      <c r="C51" s="50">
        <v>0</v>
      </c>
      <c r="D51" s="29"/>
      <c r="E51" s="29"/>
      <c r="F51" s="29"/>
      <c r="G51" s="29"/>
      <c r="H51" s="29"/>
      <c r="I51" s="29"/>
      <c r="J51" s="29"/>
    </row>
    <row r="52" spans="1:10" ht="12" customHeight="1" x14ac:dyDescent="0.2">
      <c r="A52" s="49">
        <v>1214</v>
      </c>
      <c r="B52" s="29" t="s">
        <v>308</v>
      </c>
      <c r="C52" s="50">
        <v>0</v>
      </c>
      <c r="D52" s="29"/>
      <c r="E52" s="29"/>
      <c r="F52" s="29"/>
      <c r="G52" s="29"/>
      <c r="H52" s="29"/>
      <c r="I52" s="29"/>
      <c r="J52" s="29"/>
    </row>
    <row r="53" spans="1:10" ht="12" customHeight="1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</row>
    <row r="54" spans="1:10" ht="12" customHeight="1" x14ac:dyDescent="0.2">
      <c r="A54" s="27" t="s">
        <v>309</v>
      </c>
      <c r="B54" s="27"/>
      <c r="C54" s="27"/>
      <c r="D54" s="27"/>
      <c r="E54" s="27"/>
      <c r="F54" s="27"/>
      <c r="G54" s="27"/>
      <c r="H54" s="27"/>
      <c r="I54" s="27"/>
      <c r="J54" s="27"/>
    </row>
    <row r="55" spans="1:10" ht="12" customHeight="1" x14ac:dyDescent="0.2">
      <c r="A55" s="31" t="s">
        <v>70</v>
      </c>
      <c r="B55" s="31" t="s">
        <v>71</v>
      </c>
      <c r="C55" s="31" t="s">
        <v>72</v>
      </c>
      <c r="D55" s="31" t="s">
        <v>310</v>
      </c>
      <c r="E55" s="31" t="s">
        <v>311</v>
      </c>
      <c r="F55" s="31" t="s">
        <v>312</v>
      </c>
      <c r="G55" s="31" t="s">
        <v>313</v>
      </c>
      <c r="H55" s="31" t="s">
        <v>314</v>
      </c>
      <c r="I55" s="31" t="s">
        <v>315</v>
      </c>
      <c r="J55" s="31" t="s">
        <v>316</v>
      </c>
    </row>
    <row r="56" spans="1:10" ht="12" customHeight="1" x14ac:dyDescent="0.2">
      <c r="A56" s="49">
        <v>1230</v>
      </c>
      <c r="B56" s="29" t="s">
        <v>317</v>
      </c>
      <c r="C56" s="51">
        <v>76349406.210000008</v>
      </c>
      <c r="D56" s="52">
        <v>0</v>
      </c>
      <c r="E56" s="51">
        <v>0</v>
      </c>
      <c r="F56" s="29"/>
      <c r="G56" s="29"/>
      <c r="H56" s="29"/>
      <c r="I56" s="29"/>
      <c r="J56" s="29"/>
    </row>
    <row r="57" spans="1:10" ht="12" customHeight="1" x14ac:dyDescent="0.2">
      <c r="A57" s="49">
        <v>1231</v>
      </c>
      <c r="B57" s="29" t="s">
        <v>318</v>
      </c>
      <c r="C57" s="51">
        <v>0</v>
      </c>
      <c r="D57" s="52">
        <v>0</v>
      </c>
      <c r="E57" s="51">
        <v>0</v>
      </c>
      <c r="F57" s="29"/>
      <c r="G57" s="29"/>
      <c r="H57" s="29"/>
      <c r="I57" s="29"/>
      <c r="J57" s="29"/>
    </row>
    <row r="58" spans="1:10" ht="12" customHeight="1" x14ac:dyDescent="0.2">
      <c r="A58" s="49">
        <v>1232</v>
      </c>
      <c r="B58" s="29" t="s">
        <v>319</v>
      </c>
      <c r="C58" s="51">
        <v>0</v>
      </c>
      <c r="D58" s="52">
        <v>0</v>
      </c>
      <c r="E58" s="51">
        <v>0</v>
      </c>
      <c r="F58" s="29"/>
      <c r="G58" s="29"/>
      <c r="H58" s="29"/>
      <c r="I58" s="29"/>
      <c r="J58" s="29"/>
    </row>
    <row r="59" spans="1:10" ht="12" customHeight="1" x14ac:dyDescent="0.2">
      <c r="A59" s="49">
        <v>1233</v>
      </c>
      <c r="B59" s="29" t="s">
        <v>320</v>
      </c>
      <c r="C59" s="51">
        <v>26523712.760000002</v>
      </c>
      <c r="D59" s="52">
        <v>0</v>
      </c>
      <c r="E59" s="51">
        <v>0</v>
      </c>
      <c r="F59" s="29"/>
      <c r="G59" s="29"/>
      <c r="H59" s="29"/>
      <c r="I59" s="29"/>
      <c r="J59" s="29"/>
    </row>
    <row r="60" spans="1:10" ht="12" customHeight="1" x14ac:dyDescent="0.2">
      <c r="A60" s="49">
        <v>1234</v>
      </c>
      <c r="B60" s="29" t="s">
        <v>321</v>
      </c>
      <c r="C60" s="51">
        <v>0</v>
      </c>
      <c r="D60" s="52">
        <v>0</v>
      </c>
      <c r="E60" s="51">
        <v>0</v>
      </c>
      <c r="F60" s="29"/>
      <c r="G60" s="29"/>
      <c r="H60" s="29"/>
      <c r="I60" s="29"/>
      <c r="J60" s="29"/>
    </row>
    <row r="61" spans="1:10" ht="12" customHeight="1" x14ac:dyDescent="0.2">
      <c r="A61" s="49">
        <v>1235</v>
      </c>
      <c r="B61" s="29" t="s">
        <v>322</v>
      </c>
      <c r="C61" s="51">
        <v>0</v>
      </c>
      <c r="D61" s="52">
        <v>0</v>
      </c>
      <c r="E61" s="51">
        <v>0</v>
      </c>
      <c r="F61" s="29"/>
      <c r="G61" s="29"/>
      <c r="H61" s="29"/>
      <c r="I61" s="29"/>
      <c r="J61" s="29"/>
    </row>
    <row r="62" spans="1:10" ht="12" customHeight="1" x14ac:dyDescent="0.2">
      <c r="A62" s="49">
        <v>1236</v>
      </c>
      <c r="B62" s="29" t="s">
        <v>323</v>
      </c>
      <c r="C62" s="51">
        <v>49825693.450000003</v>
      </c>
      <c r="D62" s="52">
        <v>0</v>
      </c>
      <c r="E62" s="51">
        <v>0</v>
      </c>
      <c r="F62" s="29"/>
      <c r="G62" s="29"/>
      <c r="H62" s="29"/>
      <c r="I62" s="29"/>
      <c r="J62" s="29"/>
    </row>
    <row r="63" spans="1:10" ht="12" customHeight="1" x14ac:dyDescent="0.2">
      <c r="A63" s="49">
        <v>1239</v>
      </c>
      <c r="B63" s="29" t="s">
        <v>324</v>
      </c>
      <c r="C63" s="51">
        <v>0</v>
      </c>
      <c r="D63" s="52">
        <v>0</v>
      </c>
      <c r="E63" s="51">
        <v>0</v>
      </c>
      <c r="F63" s="29"/>
      <c r="G63" s="29"/>
      <c r="H63" s="29"/>
      <c r="I63" s="29"/>
      <c r="J63" s="29"/>
    </row>
    <row r="64" spans="1:10" ht="12" customHeight="1" x14ac:dyDescent="0.2">
      <c r="A64" s="49">
        <v>1240</v>
      </c>
      <c r="B64" s="29" t="s">
        <v>325</v>
      </c>
      <c r="C64" s="51">
        <v>18523493.07</v>
      </c>
      <c r="D64" s="52">
        <v>0</v>
      </c>
      <c r="E64" s="51">
        <v>5762182.4699999997</v>
      </c>
      <c r="F64" s="29"/>
      <c r="G64" s="29"/>
      <c r="H64" s="29"/>
      <c r="I64" s="29"/>
      <c r="J64" s="29"/>
    </row>
    <row r="65" spans="1:10" ht="12" customHeight="1" x14ac:dyDescent="0.2">
      <c r="A65" s="49">
        <v>1241</v>
      </c>
      <c r="B65" s="29" t="s">
        <v>326</v>
      </c>
      <c r="C65" s="51">
        <v>3882981.89</v>
      </c>
      <c r="D65" s="52">
        <v>0</v>
      </c>
      <c r="E65" s="51">
        <v>1876154.43</v>
      </c>
      <c r="F65" s="29"/>
      <c r="G65" s="29"/>
      <c r="H65" s="29"/>
      <c r="I65" s="29"/>
      <c r="J65" s="29"/>
    </row>
    <row r="66" spans="1:10" ht="12" customHeight="1" x14ac:dyDescent="0.2">
      <c r="A66" s="49">
        <v>1242</v>
      </c>
      <c r="B66" s="29" t="s">
        <v>327</v>
      </c>
      <c r="C66" s="51">
        <v>571573.86</v>
      </c>
      <c r="D66" s="52">
        <v>0</v>
      </c>
      <c r="E66" s="51">
        <v>98942.25</v>
      </c>
      <c r="F66" s="29"/>
      <c r="G66" s="29"/>
      <c r="H66" s="29"/>
      <c r="I66" s="29"/>
      <c r="J66" s="29"/>
    </row>
    <row r="67" spans="1:10" ht="12" customHeight="1" x14ac:dyDescent="0.2">
      <c r="A67" s="49">
        <v>1243</v>
      </c>
      <c r="B67" s="29" t="s">
        <v>328</v>
      </c>
      <c r="C67" s="51">
        <v>11975618.310000001</v>
      </c>
      <c r="D67" s="52">
        <v>0</v>
      </c>
      <c r="E67" s="51">
        <v>2308778.33</v>
      </c>
      <c r="F67" s="29"/>
      <c r="G67" s="29"/>
      <c r="H67" s="29"/>
      <c r="I67" s="29"/>
      <c r="J67" s="29"/>
    </row>
    <row r="68" spans="1:10" ht="12" customHeight="1" x14ac:dyDescent="0.2">
      <c r="A68" s="49">
        <v>1244</v>
      </c>
      <c r="B68" s="29" t="s">
        <v>329</v>
      </c>
      <c r="C68" s="51">
        <v>1276869.95</v>
      </c>
      <c r="D68" s="52">
        <v>0</v>
      </c>
      <c r="E68" s="51">
        <v>1006971.95</v>
      </c>
      <c r="F68" s="29"/>
      <c r="G68" s="29"/>
      <c r="H68" s="29"/>
      <c r="I68" s="29"/>
      <c r="J68" s="29"/>
    </row>
    <row r="69" spans="1:10" ht="12" customHeight="1" x14ac:dyDescent="0.2">
      <c r="A69" s="49">
        <v>1245</v>
      </c>
      <c r="B69" s="29" t="s">
        <v>330</v>
      </c>
      <c r="C69" s="51">
        <v>0</v>
      </c>
      <c r="D69" s="52">
        <v>0</v>
      </c>
      <c r="E69" s="51">
        <v>0</v>
      </c>
      <c r="F69" s="29"/>
      <c r="G69" s="29"/>
      <c r="H69" s="29"/>
      <c r="I69" s="29"/>
      <c r="J69" s="29"/>
    </row>
    <row r="70" spans="1:10" ht="12" customHeight="1" x14ac:dyDescent="0.2">
      <c r="A70" s="49">
        <v>1246</v>
      </c>
      <c r="B70" s="29" t="s">
        <v>331</v>
      </c>
      <c r="C70" s="51">
        <v>816449.06</v>
      </c>
      <c r="D70" s="52">
        <v>0</v>
      </c>
      <c r="E70" s="51">
        <v>471335.51</v>
      </c>
      <c r="F70" s="29"/>
      <c r="G70" s="29"/>
      <c r="H70" s="29"/>
      <c r="I70" s="29"/>
      <c r="J70" s="29"/>
    </row>
    <row r="71" spans="1:10" ht="12" customHeight="1" x14ac:dyDescent="0.2">
      <c r="A71" s="49">
        <v>1247</v>
      </c>
      <c r="B71" s="29" t="s">
        <v>332</v>
      </c>
      <c r="C71" s="51">
        <v>0</v>
      </c>
      <c r="D71" s="52">
        <v>0</v>
      </c>
      <c r="E71" s="51">
        <v>0</v>
      </c>
      <c r="F71" s="29"/>
      <c r="G71" s="29"/>
      <c r="H71" s="29"/>
      <c r="I71" s="29"/>
      <c r="J71" s="29"/>
    </row>
    <row r="72" spans="1:10" ht="12" customHeight="1" x14ac:dyDescent="0.2">
      <c r="A72" s="49">
        <v>1248</v>
      </c>
      <c r="B72" s="29" t="s">
        <v>333</v>
      </c>
      <c r="C72" s="51">
        <v>0</v>
      </c>
      <c r="D72" s="52">
        <v>0</v>
      </c>
      <c r="E72" s="51">
        <v>0</v>
      </c>
      <c r="F72" s="29"/>
      <c r="G72" s="29"/>
      <c r="H72" s="29"/>
      <c r="I72" s="29"/>
      <c r="J72" s="29"/>
    </row>
    <row r="73" spans="1:10" ht="12" customHeight="1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</row>
    <row r="74" spans="1:10" ht="12" customHeight="1" x14ac:dyDescent="0.2">
      <c r="A74" s="27" t="s">
        <v>334</v>
      </c>
      <c r="B74" s="27"/>
      <c r="C74" s="27"/>
      <c r="D74" s="27"/>
      <c r="E74" s="27"/>
      <c r="F74" s="27"/>
      <c r="G74" s="27"/>
      <c r="H74" s="29"/>
      <c r="I74" s="29"/>
      <c r="J74" s="29"/>
    </row>
    <row r="75" spans="1:10" ht="12" customHeight="1" x14ac:dyDescent="0.2">
      <c r="A75" s="31" t="s">
        <v>70</v>
      </c>
      <c r="B75" s="31" t="s">
        <v>71</v>
      </c>
      <c r="C75" s="31" t="s">
        <v>72</v>
      </c>
      <c r="D75" s="31" t="s">
        <v>335</v>
      </c>
      <c r="E75" s="31" t="s">
        <v>336</v>
      </c>
      <c r="F75" s="31" t="s">
        <v>337</v>
      </c>
      <c r="G75" s="31" t="s">
        <v>338</v>
      </c>
      <c r="H75" s="29"/>
      <c r="I75" s="29"/>
      <c r="J75" s="29"/>
    </row>
    <row r="76" spans="1:10" ht="12" customHeight="1" x14ac:dyDescent="0.2">
      <c r="A76" s="49">
        <v>1250</v>
      </c>
      <c r="B76" s="29" t="s">
        <v>339</v>
      </c>
      <c r="C76" s="50">
        <v>0</v>
      </c>
      <c r="D76" s="50">
        <v>0</v>
      </c>
      <c r="E76" s="50">
        <v>0</v>
      </c>
      <c r="F76" s="29"/>
      <c r="G76" s="29"/>
      <c r="H76" s="29"/>
      <c r="I76" s="29"/>
      <c r="J76" s="29"/>
    </row>
    <row r="77" spans="1:10" ht="12" customHeight="1" x14ac:dyDescent="0.2">
      <c r="A77" s="49">
        <v>1251</v>
      </c>
      <c r="B77" s="29" t="s">
        <v>340</v>
      </c>
      <c r="C77" s="50">
        <v>0</v>
      </c>
      <c r="D77" s="50">
        <v>0</v>
      </c>
      <c r="E77" s="50">
        <v>0</v>
      </c>
      <c r="F77" s="29"/>
      <c r="G77" s="29"/>
      <c r="H77" s="29"/>
      <c r="I77" s="29"/>
      <c r="J77" s="29"/>
    </row>
    <row r="78" spans="1:10" ht="12" customHeight="1" x14ac:dyDescent="0.2">
      <c r="A78" s="49">
        <v>1252</v>
      </c>
      <c r="B78" s="29" t="s">
        <v>341</v>
      </c>
      <c r="C78" s="50">
        <v>0</v>
      </c>
      <c r="D78" s="50">
        <v>0</v>
      </c>
      <c r="E78" s="50">
        <v>0</v>
      </c>
      <c r="F78" s="29"/>
      <c r="G78" s="29"/>
      <c r="H78" s="29"/>
      <c r="I78" s="29"/>
      <c r="J78" s="29"/>
    </row>
    <row r="79" spans="1:10" ht="12" customHeight="1" x14ac:dyDescent="0.2">
      <c r="A79" s="49">
        <v>1253</v>
      </c>
      <c r="B79" s="29" t="s">
        <v>342</v>
      </c>
      <c r="C79" s="50">
        <v>0</v>
      </c>
      <c r="D79" s="50">
        <v>0</v>
      </c>
      <c r="E79" s="50">
        <v>0</v>
      </c>
      <c r="F79" s="29"/>
      <c r="G79" s="29"/>
      <c r="H79" s="29"/>
      <c r="I79" s="29"/>
      <c r="J79" s="29"/>
    </row>
    <row r="80" spans="1:10" ht="12" customHeight="1" x14ac:dyDescent="0.2">
      <c r="A80" s="49">
        <v>1254</v>
      </c>
      <c r="B80" s="29" t="s">
        <v>343</v>
      </c>
      <c r="C80" s="50">
        <v>0</v>
      </c>
      <c r="D80" s="50">
        <v>0</v>
      </c>
      <c r="E80" s="50">
        <v>0</v>
      </c>
      <c r="F80" s="29"/>
      <c r="G80" s="29"/>
      <c r="H80" s="29"/>
      <c r="I80" s="29"/>
      <c r="J80" s="29"/>
    </row>
    <row r="81" spans="1:7" ht="12" customHeight="1" x14ac:dyDescent="0.2">
      <c r="A81" s="49">
        <v>1259</v>
      </c>
      <c r="B81" s="29" t="s">
        <v>344</v>
      </c>
      <c r="C81" s="50">
        <v>0</v>
      </c>
      <c r="D81" s="50">
        <v>0</v>
      </c>
      <c r="E81" s="50">
        <v>0</v>
      </c>
      <c r="F81" s="29"/>
      <c r="G81" s="29"/>
    </row>
    <row r="82" spans="1:7" ht="12" customHeight="1" x14ac:dyDescent="0.2">
      <c r="A82" s="49">
        <v>1270</v>
      </c>
      <c r="B82" s="29" t="s">
        <v>345</v>
      </c>
      <c r="C82" s="50">
        <v>0</v>
      </c>
      <c r="D82" s="50">
        <v>0</v>
      </c>
      <c r="E82" s="50">
        <v>0</v>
      </c>
      <c r="F82" s="29"/>
      <c r="G82" s="29"/>
    </row>
    <row r="83" spans="1:7" ht="12" customHeight="1" x14ac:dyDescent="0.2">
      <c r="A83" s="49">
        <v>1271</v>
      </c>
      <c r="B83" s="29" t="s">
        <v>346</v>
      </c>
      <c r="C83" s="50">
        <v>0</v>
      </c>
      <c r="D83" s="50">
        <v>0</v>
      </c>
      <c r="E83" s="50">
        <v>0</v>
      </c>
      <c r="F83" s="29"/>
      <c r="G83" s="29"/>
    </row>
    <row r="84" spans="1:7" ht="12" customHeight="1" x14ac:dyDescent="0.2">
      <c r="A84" s="49">
        <v>1272</v>
      </c>
      <c r="B84" s="29" t="s">
        <v>347</v>
      </c>
      <c r="C84" s="50">
        <v>0</v>
      </c>
      <c r="D84" s="50">
        <v>0</v>
      </c>
      <c r="E84" s="50">
        <v>0</v>
      </c>
      <c r="F84" s="29"/>
      <c r="G84" s="29"/>
    </row>
    <row r="85" spans="1:7" ht="12" customHeight="1" x14ac:dyDescent="0.2">
      <c r="A85" s="49">
        <v>1273</v>
      </c>
      <c r="B85" s="29" t="s">
        <v>348</v>
      </c>
      <c r="C85" s="50">
        <v>0</v>
      </c>
      <c r="D85" s="50">
        <v>0</v>
      </c>
      <c r="E85" s="50">
        <v>0</v>
      </c>
      <c r="F85" s="29"/>
      <c r="G85" s="29"/>
    </row>
    <row r="86" spans="1:7" ht="12" customHeight="1" x14ac:dyDescent="0.2">
      <c r="A86" s="49">
        <v>1274</v>
      </c>
      <c r="B86" s="29" t="s">
        <v>349</v>
      </c>
      <c r="C86" s="50">
        <v>0</v>
      </c>
      <c r="D86" s="50">
        <v>0</v>
      </c>
      <c r="E86" s="50">
        <v>0</v>
      </c>
      <c r="F86" s="29"/>
      <c r="G86" s="29"/>
    </row>
    <row r="87" spans="1:7" ht="12" customHeight="1" x14ac:dyDescent="0.2">
      <c r="A87" s="49">
        <v>1275</v>
      </c>
      <c r="B87" s="29" t="s">
        <v>350</v>
      </c>
      <c r="C87" s="50">
        <v>0</v>
      </c>
      <c r="D87" s="50">
        <v>0</v>
      </c>
      <c r="E87" s="50">
        <v>0</v>
      </c>
      <c r="F87" s="29"/>
      <c r="G87" s="29"/>
    </row>
    <row r="88" spans="1:7" ht="12" customHeight="1" x14ac:dyDescent="0.2">
      <c r="A88" s="49">
        <v>1279</v>
      </c>
      <c r="B88" s="29" t="s">
        <v>351</v>
      </c>
      <c r="C88" s="50">
        <v>0</v>
      </c>
      <c r="D88" s="50">
        <v>0</v>
      </c>
      <c r="E88" s="50">
        <v>0</v>
      </c>
      <c r="F88" s="29"/>
      <c r="G88" s="29"/>
    </row>
    <row r="89" spans="1:7" ht="12" customHeight="1" x14ac:dyDescent="0.2">
      <c r="A89" s="29"/>
      <c r="B89" s="29"/>
      <c r="C89" s="29"/>
      <c r="D89" s="29"/>
      <c r="E89" s="29"/>
      <c r="F89" s="29"/>
      <c r="G89" s="29"/>
    </row>
    <row r="90" spans="1:7" ht="12" customHeight="1" x14ac:dyDescent="0.2">
      <c r="A90" s="27" t="s">
        <v>352</v>
      </c>
      <c r="B90" s="27"/>
      <c r="C90" s="27"/>
      <c r="D90" s="27"/>
      <c r="E90" s="27"/>
      <c r="F90" s="27"/>
      <c r="G90" s="27"/>
    </row>
    <row r="91" spans="1:7" ht="12" customHeight="1" x14ac:dyDescent="0.2">
      <c r="A91" s="31" t="s">
        <v>70</v>
      </c>
      <c r="B91" s="31" t="s">
        <v>71</v>
      </c>
      <c r="C91" s="31" t="s">
        <v>72</v>
      </c>
      <c r="D91" s="31" t="s">
        <v>314</v>
      </c>
      <c r="E91" s="31"/>
      <c r="F91" s="31"/>
      <c r="G91" s="31"/>
    </row>
    <row r="92" spans="1:7" ht="12" customHeight="1" x14ac:dyDescent="0.2">
      <c r="A92" s="49">
        <v>1160</v>
      </c>
      <c r="B92" s="29" t="s">
        <v>353</v>
      </c>
      <c r="C92" s="50">
        <v>0</v>
      </c>
      <c r="D92" s="29"/>
      <c r="E92" s="29"/>
      <c r="F92" s="29"/>
      <c r="G92" s="29"/>
    </row>
    <row r="93" spans="1:7" ht="12" customHeight="1" x14ac:dyDescent="0.2">
      <c r="A93" s="49">
        <v>1161</v>
      </c>
      <c r="B93" s="29" t="s">
        <v>354</v>
      </c>
      <c r="C93" s="50">
        <v>0</v>
      </c>
      <c r="D93" s="29"/>
      <c r="E93" s="29"/>
      <c r="F93" s="29"/>
      <c r="G93" s="29"/>
    </row>
    <row r="94" spans="1:7" ht="12" customHeight="1" x14ac:dyDescent="0.2">
      <c r="A94" s="49">
        <v>1162</v>
      </c>
      <c r="B94" s="29" t="s">
        <v>355</v>
      </c>
      <c r="C94" s="50">
        <v>0</v>
      </c>
      <c r="D94" s="29"/>
      <c r="E94" s="29"/>
      <c r="F94" s="29"/>
      <c r="G94" s="29"/>
    </row>
    <row r="95" spans="1:7" ht="12" customHeight="1" x14ac:dyDescent="0.2">
      <c r="A95" s="29"/>
      <c r="B95" s="29"/>
      <c r="C95" s="29"/>
      <c r="D95" s="29"/>
      <c r="E95" s="29"/>
      <c r="F95" s="29"/>
      <c r="G95" s="29"/>
    </row>
    <row r="96" spans="1:7" ht="12" customHeight="1" x14ac:dyDescent="0.2">
      <c r="A96" s="27" t="s">
        <v>356</v>
      </c>
      <c r="B96" s="27"/>
      <c r="C96" s="27"/>
      <c r="D96" s="27"/>
      <c r="E96" s="27"/>
      <c r="F96" s="27"/>
      <c r="G96" s="27"/>
    </row>
    <row r="97" spans="1:8" ht="12" customHeight="1" x14ac:dyDescent="0.2">
      <c r="A97" s="31" t="s">
        <v>70</v>
      </c>
      <c r="B97" s="31" t="s">
        <v>71</v>
      </c>
      <c r="C97" s="31" t="s">
        <v>72</v>
      </c>
      <c r="D97" s="31" t="s">
        <v>279</v>
      </c>
      <c r="E97" s="31"/>
      <c r="F97" s="31"/>
      <c r="G97" s="31"/>
      <c r="H97" s="31"/>
    </row>
    <row r="98" spans="1:8" ht="12" customHeight="1" x14ac:dyDescent="0.2">
      <c r="A98" s="49">
        <v>1190</v>
      </c>
      <c r="B98" s="29" t="s">
        <v>357</v>
      </c>
      <c r="C98" s="50">
        <v>0</v>
      </c>
      <c r="D98" s="29"/>
      <c r="E98" s="29"/>
      <c r="F98" s="29"/>
      <c r="G98" s="29"/>
      <c r="H98" s="29"/>
    </row>
    <row r="99" spans="1:8" ht="12" customHeight="1" x14ac:dyDescent="0.2">
      <c r="A99" s="49">
        <v>1191</v>
      </c>
      <c r="B99" s="29" t="s">
        <v>358</v>
      </c>
      <c r="C99" s="50">
        <v>0</v>
      </c>
      <c r="D99" s="29"/>
      <c r="E99" s="29"/>
      <c r="F99" s="29"/>
      <c r="G99" s="29"/>
      <c r="H99" s="29"/>
    </row>
    <row r="100" spans="1:8" ht="12" customHeight="1" x14ac:dyDescent="0.2">
      <c r="A100" s="49">
        <v>1192</v>
      </c>
      <c r="B100" s="29" t="s">
        <v>359</v>
      </c>
      <c r="C100" s="50">
        <v>0</v>
      </c>
      <c r="D100" s="29"/>
      <c r="E100" s="29"/>
      <c r="F100" s="29"/>
      <c r="G100" s="29"/>
      <c r="H100" s="29"/>
    </row>
    <row r="101" spans="1:8" ht="12" customHeight="1" x14ac:dyDescent="0.2">
      <c r="A101" s="49">
        <v>1193</v>
      </c>
      <c r="B101" s="29" t="s">
        <v>360</v>
      </c>
      <c r="C101" s="50">
        <v>0</v>
      </c>
      <c r="D101" s="29"/>
      <c r="E101" s="29"/>
      <c r="F101" s="29"/>
      <c r="G101" s="29"/>
      <c r="H101" s="29"/>
    </row>
    <row r="102" spans="1:8" ht="12" customHeight="1" x14ac:dyDescent="0.2">
      <c r="A102" s="49">
        <v>1194</v>
      </c>
      <c r="B102" s="29" t="s">
        <v>361</v>
      </c>
      <c r="C102" s="50">
        <v>0</v>
      </c>
      <c r="D102" s="29"/>
      <c r="E102" s="29"/>
      <c r="F102" s="29"/>
      <c r="G102" s="29"/>
      <c r="H102" s="29"/>
    </row>
    <row r="103" spans="1:8" ht="12" customHeight="1" x14ac:dyDescent="0.2">
      <c r="A103" s="49">
        <v>1290</v>
      </c>
      <c r="B103" s="29" t="s">
        <v>362</v>
      </c>
      <c r="C103" s="50">
        <v>0</v>
      </c>
      <c r="D103" s="29"/>
      <c r="E103" s="29"/>
      <c r="F103" s="29"/>
      <c r="G103" s="29"/>
      <c r="H103" s="29"/>
    </row>
    <row r="104" spans="1:8" ht="12" customHeight="1" x14ac:dyDescent="0.2">
      <c r="A104" s="49">
        <v>1291</v>
      </c>
      <c r="B104" s="29" t="s">
        <v>363</v>
      </c>
      <c r="C104" s="50">
        <v>0</v>
      </c>
      <c r="D104" s="29"/>
      <c r="E104" s="29"/>
      <c r="F104" s="29"/>
      <c r="G104" s="29"/>
      <c r="H104" s="29"/>
    </row>
    <row r="105" spans="1:8" ht="12" customHeight="1" x14ac:dyDescent="0.2">
      <c r="A105" s="49">
        <v>1292</v>
      </c>
      <c r="B105" s="29" t="s">
        <v>364</v>
      </c>
      <c r="C105" s="50">
        <v>0</v>
      </c>
      <c r="D105" s="29"/>
      <c r="E105" s="29"/>
      <c r="F105" s="29"/>
      <c r="G105" s="29"/>
      <c r="H105" s="29"/>
    </row>
    <row r="106" spans="1:8" ht="12" customHeight="1" x14ac:dyDescent="0.2">
      <c r="A106" s="49">
        <v>1293</v>
      </c>
      <c r="B106" s="29" t="s">
        <v>365</v>
      </c>
      <c r="C106" s="50">
        <v>0</v>
      </c>
      <c r="D106" s="29"/>
      <c r="E106" s="29"/>
      <c r="F106" s="29"/>
      <c r="G106" s="29"/>
      <c r="H106" s="29"/>
    </row>
    <row r="107" spans="1:8" ht="12" customHeight="1" x14ac:dyDescent="0.2">
      <c r="A107" s="29"/>
      <c r="B107" s="29"/>
      <c r="C107" s="29"/>
      <c r="D107" s="29"/>
      <c r="E107" s="29"/>
      <c r="F107" s="29"/>
      <c r="G107" s="29"/>
      <c r="H107" s="29"/>
    </row>
    <row r="108" spans="1:8" ht="12" customHeight="1" x14ac:dyDescent="0.2">
      <c r="A108" s="27" t="s">
        <v>366</v>
      </c>
      <c r="B108" s="27"/>
      <c r="C108" s="27"/>
      <c r="D108" s="27"/>
      <c r="E108" s="27"/>
      <c r="F108" s="27"/>
      <c r="G108" s="27"/>
      <c r="H108" s="27"/>
    </row>
    <row r="109" spans="1:8" ht="12" customHeight="1" x14ac:dyDescent="0.2">
      <c r="A109" s="31" t="s">
        <v>70</v>
      </c>
      <c r="B109" s="31" t="s">
        <v>71</v>
      </c>
      <c r="C109" s="31" t="s">
        <v>72</v>
      </c>
      <c r="D109" s="31" t="s">
        <v>275</v>
      </c>
      <c r="E109" s="31" t="s">
        <v>276</v>
      </c>
      <c r="F109" s="31" t="s">
        <v>277</v>
      </c>
      <c r="G109" s="31" t="s">
        <v>367</v>
      </c>
      <c r="H109" s="31" t="s">
        <v>368</v>
      </c>
    </row>
    <row r="110" spans="1:8" ht="12" customHeight="1" x14ac:dyDescent="0.2">
      <c r="A110" s="49">
        <v>2110</v>
      </c>
      <c r="B110" s="29" t="s">
        <v>369</v>
      </c>
      <c r="C110" s="51">
        <v>509929.67999999993</v>
      </c>
      <c r="D110" s="51">
        <v>509929.67999999993</v>
      </c>
      <c r="E110" s="50">
        <v>0</v>
      </c>
      <c r="F110" s="50">
        <v>0</v>
      </c>
      <c r="G110" s="50">
        <v>0</v>
      </c>
      <c r="H110" s="29"/>
    </row>
    <row r="111" spans="1:8" ht="12" customHeight="1" x14ac:dyDescent="0.2">
      <c r="A111" s="49">
        <v>2111</v>
      </c>
      <c r="B111" s="29" t="s">
        <v>370</v>
      </c>
      <c r="C111" s="51">
        <v>49617.34</v>
      </c>
      <c r="D111" s="51">
        <v>49617.34</v>
      </c>
      <c r="E111" s="50">
        <v>0</v>
      </c>
      <c r="F111" s="50">
        <v>0</v>
      </c>
      <c r="G111" s="50">
        <v>0</v>
      </c>
      <c r="H111" s="29"/>
    </row>
    <row r="112" spans="1:8" ht="12" customHeight="1" x14ac:dyDescent="0.2">
      <c r="A112" s="49">
        <v>2112</v>
      </c>
      <c r="B112" s="29" t="s">
        <v>371</v>
      </c>
      <c r="C112" s="51">
        <v>0</v>
      </c>
      <c r="D112" s="51">
        <v>0</v>
      </c>
      <c r="E112" s="50">
        <v>0</v>
      </c>
      <c r="F112" s="50">
        <v>0</v>
      </c>
      <c r="G112" s="50">
        <v>0</v>
      </c>
      <c r="H112" s="29"/>
    </row>
    <row r="113" spans="1:8" ht="12" customHeight="1" x14ac:dyDescent="0.2">
      <c r="A113" s="49">
        <v>2113</v>
      </c>
      <c r="B113" s="29" t="s">
        <v>372</v>
      </c>
      <c r="C113" s="51">
        <v>0</v>
      </c>
      <c r="D113" s="51">
        <v>0</v>
      </c>
      <c r="E113" s="50">
        <v>0</v>
      </c>
      <c r="F113" s="50">
        <v>0</v>
      </c>
      <c r="G113" s="50">
        <v>0</v>
      </c>
      <c r="H113" s="29"/>
    </row>
    <row r="114" spans="1:8" ht="12" customHeight="1" x14ac:dyDescent="0.2">
      <c r="A114" s="49">
        <v>2114</v>
      </c>
      <c r="B114" s="29" t="s">
        <v>373</v>
      </c>
      <c r="C114" s="51">
        <v>0</v>
      </c>
      <c r="D114" s="51">
        <v>0</v>
      </c>
      <c r="E114" s="50">
        <v>0</v>
      </c>
      <c r="F114" s="50">
        <v>0</v>
      </c>
      <c r="G114" s="50">
        <v>0</v>
      </c>
      <c r="H114" s="29"/>
    </row>
    <row r="115" spans="1:8" ht="12" customHeight="1" x14ac:dyDescent="0.2">
      <c r="A115" s="49">
        <v>2115</v>
      </c>
      <c r="B115" s="29" t="s">
        <v>374</v>
      </c>
      <c r="C115" s="51">
        <v>0</v>
      </c>
      <c r="D115" s="51">
        <v>0</v>
      </c>
      <c r="E115" s="50">
        <v>0</v>
      </c>
      <c r="F115" s="50">
        <v>0</v>
      </c>
      <c r="G115" s="50">
        <v>0</v>
      </c>
      <c r="H115" s="29"/>
    </row>
    <row r="116" spans="1:8" ht="12" customHeight="1" x14ac:dyDescent="0.2">
      <c r="A116" s="49">
        <v>2116</v>
      </c>
      <c r="B116" s="29" t="s">
        <v>375</v>
      </c>
      <c r="C116" s="51">
        <v>0</v>
      </c>
      <c r="D116" s="51">
        <v>0</v>
      </c>
      <c r="E116" s="50">
        <v>0</v>
      </c>
      <c r="F116" s="50">
        <v>0</v>
      </c>
      <c r="G116" s="50">
        <v>0</v>
      </c>
      <c r="H116" s="29"/>
    </row>
    <row r="117" spans="1:8" ht="12" customHeight="1" x14ac:dyDescent="0.2">
      <c r="A117" s="49">
        <v>2117</v>
      </c>
      <c r="B117" s="29" t="s">
        <v>376</v>
      </c>
      <c r="C117" s="51">
        <v>460271.12</v>
      </c>
      <c r="D117" s="51">
        <v>460271.12</v>
      </c>
      <c r="E117" s="50">
        <v>0</v>
      </c>
      <c r="F117" s="50">
        <v>0</v>
      </c>
      <c r="G117" s="50">
        <v>0</v>
      </c>
      <c r="H117" s="29"/>
    </row>
    <row r="118" spans="1:8" ht="12" customHeight="1" x14ac:dyDescent="0.2">
      <c r="A118" s="49">
        <v>2118</v>
      </c>
      <c r="B118" s="29" t="s">
        <v>377</v>
      </c>
      <c r="C118" s="51">
        <v>0</v>
      </c>
      <c r="D118" s="51">
        <v>0</v>
      </c>
      <c r="E118" s="50">
        <v>0</v>
      </c>
      <c r="F118" s="50">
        <v>0</v>
      </c>
      <c r="G118" s="50">
        <v>0</v>
      </c>
      <c r="H118" s="29"/>
    </row>
    <row r="119" spans="1:8" ht="12" customHeight="1" x14ac:dyDescent="0.2">
      <c r="A119" s="49">
        <v>2119</v>
      </c>
      <c r="B119" s="29" t="s">
        <v>378</v>
      </c>
      <c r="C119" s="51">
        <v>41.22</v>
      </c>
      <c r="D119" s="51">
        <v>41.22</v>
      </c>
      <c r="E119" s="50">
        <v>0</v>
      </c>
      <c r="F119" s="50">
        <v>0</v>
      </c>
      <c r="G119" s="50">
        <v>0</v>
      </c>
      <c r="H119" s="29"/>
    </row>
    <row r="120" spans="1:8" ht="12" customHeight="1" x14ac:dyDescent="0.2">
      <c r="A120" s="49">
        <v>2120</v>
      </c>
      <c r="B120" s="29" t="s">
        <v>379</v>
      </c>
      <c r="C120" s="51">
        <v>0</v>
      </c>
      <c r="D120" s="51">
        <v>0</v>
      </c>
      <c r="E120" s="50">
        <v>0</v>
      </c>
      <c r="F120" s="50">
        <v>0</v>
      </c>
      <c r="G120" s="50">
        <v>0</v>
      </c>
      <c r="H120" s="29"/>
    </row>
    <row r="121" spans="1:8" ht="12" customHeight="1" x14ac:dyDescent="0.2">
      <c r="A121" s="49">
        <v>2121</v>
      </c>
      <c r="B121" s="29" t="s">
        <v>380</v>
      </c>
      <c r="C121" s="51">
        <v>0</v>
      </c>
      <c r="D121" s="51">
        <v>0</v>
      </c>
      <c r="E121" s="50">
        <v>0</v>
      </c>
      <c r="F121" s="50">
        <v>0</v>
      </c>
      <c r="G121" s="50">
        <v>0</v>
      </c>
      <c r="H121" s="29"/>
    </row>
    <row r="122" spans="1:8" ht="12" customHeight="1" x14ac:dyDescent="0.2">
      <c r="A122" s="49">
        <v>2122</v>
      </c>
      <c r="B122" s="29" t="s">
        <v>381</v>
      </c>
      <c r="C122" s="51">
        <v>0</v>
      </c>
      <c r="D122" s="51">
        <v>0</v>
      </c>
      <c r="E122" s="50">
        <v>0</v>
      </c>
      <c r="F122" s="50">
        <v>0</v>
      </c>
      <c r="G122" s="50">
        <v>0</v>
      </c>
      <c r="H122" s="29"/>
    </row>
    <row r="123" spans="1:8" ht="12" customHeight="1" x14ac:dyDescent="0.2">
      <c r="A123" s="49">
        <v>2129</v>
      </c>
      <c r="B123" s="29" t="s">
        <v>382</v>
      </c>
      <c r="C123" s="51">
        <v>0</v>
      </c>
      <c r="D123" s="51">
        <v>0</v>
      </c>
      <c r="E123" s="50">
        <v>0</v>
      </c>
      <c r="F123" s="50">
        <v>0</v>
      </c>
      <c r="G123" s="50">
        <v>0</v>
      </c>
      <c r="H123" s="29"/>
    </row>
    <row r="124" spans="1:8" ht="12" customHeight="1" x14ac:dyDescent="0.2">
      <c r="A124" s="29"/>
      <c r="B124" s="29"/>
      <c r="C124" s="29"/>
      <c r="D124" s="29"/>
      <c r="E124" s="29"/>
      <c r="F124" s="29"/>
      <c r="G124" s="29"/>
      <c r="H124" s="29"/>
    </row>
    <row r="125" spans="1:8" ht="12" customHeight="1" x14ac:dyDescent="0.2">
      <c r="A125" s="27" t="s">
        <v>383</v>
      </c>
      <c r="B125" s="27"/>
      <c r="C125" s="27"/>
      <c r="D125" s="27"/>
      <c r="E125" s="27"/>
      <c r="F125" s="27"/>
      <c r="G125" s="27"/>
      <c r="H125" s="27"/>
    </row>
    <row r="126" spans="1:8" ht="12" customHeight="1" x14ac:dyDescent="0.2">
      <c r="A126" s="31" t="s">
        <v>70</v>
      </c>
      <c r="B126" s="31" t="s">
        <v>71</v>
      </c>
      <c r="C126" s="31" t="s">
        <v>72</v>
      </c>
      <c r="D126" s="31" t="s">
        <v>384</v>
      </c>
      <c r="E126" s="31" t="s">
        <v>279</v>
      </c>
      <c r="F126" s="31"/>
      <c r="G126" s="31"/>
      <c r="H126" s="31"/>
    </row>
    <row r="127" spans="1:8" ht="12" customHeight="1" x14ac:dyDescent="0.2">
      <c r="A127" s="49">
        <v>2160</v>
      </c>
      <c r="B127" s="29" t="s">
        <v>385</v>
      </c>
      <c r="C127" s="50">
        <v>0</v>
      </c>
      <c r="D127" s="29"/>
      <c r="E127" s="29"/>
      <c r="F127" s="29"/>
      <c r="G127" s="29"/>
      <c r="H127" s="29"/>
    </row>
    <row r="128" spans="1:8" ht="12" customHeight="1" x14ac:dyDescent="0.2">
      <c r="A128" s="49">
        <v>2161</v>
      </c>
      <c r="B128" s="29" t="s">
        <v>386</v>
      </c>
      <c r="C128" s="50">
        <v>0</v>
      </c>
      <c r="D128" s="29"/>
      <c r="E128" s="29"/>
      <c r="F128" s="29"/>
      <c r="G128" s="29"/>
      <c r="H128" s="29"/>
    </row>
    <row r="129" spans="1:5" ht="12" customHeight="1" x14ac:dyDescent="0.2">
      <c r="A129" s="49">
        <v>2162</v>
      </c>
      <c r="B129" s="29" t="s">
        <v>387</v>
      </c>
      <c r="C129" s="50">
        <v>0</v>
      </c>
      <c r="D129" s="29"/>
      <c r="E129" s="29"/>
    </row>
    <row r="130" spans="1:5" ht="12" customHeight="1" x14ac:dyDescent="0.2">
      <c r="A130" s="49">
        <v>2163</v>
      </c>
      <c r="B130" s="29" t="s">
        <v>388</v>
      </c>
      <c r="C130" s="50">
        <v>0</v>
      </c>
      <c r="D130" s="29"/>
      <c r="E130" s="29"/>
    </row>
    <row r="131" spans="1:5" ht="12" customHeight="1" x14ac:dyDescent="0.2">
      <c r="A131" s="49">
        <v>2164</v>
      </c>
      <c r="B131" s="29" t="s">
        <v>389</v>
      </c>
      <c r="C131" s="50">
        <v>0</v>
      </c>
      <c r="D131" s="29"/>
      <c r="E131" s="29"/>
    </row>
    <row r="132" spans="1:5" ht="12" customHeight="1" x14ac:dyDescent="0.2">
      <c r="A132" s="49">
        <v>2165</v>
      </c>
      <c r="B132" s="29" t="s">
        <v>390</v>
      </c>
      <c r="C132" s="50">
        <v>0</v>
      </c>
      <c r="D132" s="29"/>
      <c r="E132" s="29"/>
    </row>
    <row r="133" spans="1:5" ht="12" customHeight="1" x14ac:dyDescent="0.2">
      <c r="A133" s="49">
        <v>2166</v>
      </c>
      <c r="B133" s="29" t="s">
        <v>391</v>
      </c>
      <c r="C133" s="50">
        <v>0</v>
      </c>
      <c r="D133" s="29"/>
      <c r="E133" s="29"/>
    </row>
    <row r="134" spans="1:5" ht="12" customHeight="1" x14ac:dyDescent="0.2">
      <c r="A134" s="49">
        <v>2250</v>
      </c>
      <c r="B134" s="29" t="s">
        <v>392</v>
      </c>
      <c r="C134" s="50">
        <v>0</v>
      </c>
      <c r="D134" s="29"/>
      <c r="E134" s="29"/>
    </row>
    <row r="135" spans="1:5" ht="12" customHeight="1" x14ac:dyDescent="0.2">
      <c r="A135" s="49">
        <v>2251</v>
      </c>
      <c r="B135" s="29" t="s">
        <v>393</v>
      </c>
      <c r="C135" s="50">
        <v>0</v>
      </c>
      <c r="D135" s="29"/>
      <c r="E135" s="29"/>
    </row>
    <row r="136" spans="1:5" ht="12" customHeight="1" x14ac:dyDescent="0.2">
      <c r="A136" s="49">
        <v>2252</v>
      </c>
      <c r="B136" s="29" t="s">
        <v>394</v>
      </c>
      <c r="C136" s="50">
        <v>0</v>
      </c>
      <c r="D136" s="29"/>
      <c r="E136" s="29"/>
    </row>
    <row r="137" spans="1:5" ht="12" customHeight="1" x14ac:dyDescent="0.2">
      <c r="A137" s="49">
        <v>2253</v>
      </c>
      <c r="B137" s="29" t="s">
        <v>395</v>
      </c>
      <c r="C137" s="50">
        <v>0</v>
      </c>
      <c r="D137" s="29"/>
      <c r="E137" s="29"/>
    </row>
    <row r="138" spans="1:5" ht="12" customHeight="1" x14ac:dyDescent="0.2">
      <c r="A138" s="49">
        <v>2254</v>
      </c>
      <c r="B138" s="29" t="s">
        <v>396</v>
      </c>
      <c r="C138" s="50">
        <v>0</v>
      </c>
      <c r="D138" s="29"/>
      <c r="E138" s="29"/>
    </row>
    <row r="139" spans="1:5" ht="12" customHeight="1" x14ac:dyDescent="0.2">
      <c r="A139" s="49">
        <v>2255</v>
      </c>
      <c r="B139" s="29" t="s">
        <v>397</v>
      </c>
      <c r="C139" s="50">
        <v>0</v>
      </c>
      <c r="D139" s="29"/>
      <c r="E139" s="29"/>
    </row>
    <row r="140" spans="1:5" ht="12" customHeight="1" x14ac:dyDescent="0.2">
      <c r="A140" s="49">
        <v>2256</v>
      </c>
      <c r="B140" s="29" t="s">
        <v>398</v>
      </c>
      <c r="C140" s="50">
        <v>0</v>
      </c>
      <c r="D140" s="29"/>
      <c r="E140" s="29"/>
    </row>
    <row r="141" spans="1:5" ht="12" customHeight="1" x14ac:dyDescent="0.2">
      <c r="A141" s="29"/>
      <c r="B141" s="29"/>
      <c r="C141" s="29"/>
      <c r="D141" s="29"/>
      <c r="E141" s="29"/>
    </row>
    <row r="142" spans="1:5" ht="12" customHeight="1" x14ac:dyDescent="0.2">
      <c r="A142" s="27" t="s">
        <v>399</v>
      </c>
      <c r="B142" s="27"/>
      <c r="C142" s="27"/>
      <c r="D142" s="27"/>
      <c r="E142" s="27"/>
    </row>
    <row r="143" spans="1:5" ht="12" customHeight="1" x14ac:dyDescent="0.2">
      <c r="A143" s="53" t="s">
        <v>70</v>
      </c>
      <c r="B143" s="53" t="s">
        <v>71</v>
      </c>
      <c r="C143" s="53" t="s">
        <v>72</v>
      </c>
      <c r="D143" s="31" t="s">
        <v>384</v>
      </c>
      <c r="E143" s="31" t="s">
        <v>279</v>
      </c>
    </row>
    <row r="144" spans="1:5" ht="12" customHeight="1" x14ac:dyDescent="0.2">
      <c r="A144" s="49">
        <v>2150</v>
      </c>
      <c r="B144" s="29" t="s">
        <v>400</v>
      </c>
      <c r="C144" s="50">
        <v>0</v>
      </c>
      <c r="D144" s="29"/>
      <c r="E144" s="29"/>
    </row>
    <row r="145" spans="1:5" ht="12" customHeight="1" x14ac:dyDescent="0.2">
      <c r="A145" s="49">
        <v>2151</v>
      </c>
      <c r="B145" s="29" t="s">
        <v>401</v>
      </c>
      <c r="C145" s="50">
        <v>0</v>
      </c>
      <c r="D145" s="29"/>
      <c r="E145" s="29"/>
    </row>
    <row r="146" spans="1:5" ht="12" customHeight="1" x14ac:dyDescent="0.2">
      <c r="A146" s="49">
        <v>2152</v>
      </c>
      <c r="B146" s="29" t="s">
        <v>402</v>
      </c>
      <c r="C146" s="50">
        <v>0</v>
      </c>
      <c r="D146" s="29"/>
      <c r="E146" s="29"/>
    </row>
    <row r="147" spans="1:5" ht="12" customHeight="1" x14ac:dyDescent="0.2">
      <c r="A147" s="49">
        <v>2159</v>
      </c>
      <c r="B147" s="29" t="s">
        <v>403</v>
      </c>
      <c r="C147" s="50">
        <v>0</v>
      </c>
      <c r="D147" s="29"/>
      <c r="E147" s="29"/>
    </row>
    <row r="148" spans="1:5" ht="12" customHeight="1" x14ac:dyDescent="0.2">
      <c r="A148" s="49">
        <v>2240</v>
      </c>
      <c r="B148" s="29" t="s">
        <v>404</v>
      </c>
      <c r="C148" s="50">
        <v>0</v>
      </c>
      <c r="D148" s="29"/>
      <c r="E148" s="29"/>
    </row>
    <row r="149" spans="1:5" ht="12" customHeight="1" x14ac:dyDescent="0.2">
      <c r="A149" s="49">
        <v>2241</v>
      </c>
      <c r="B149" s="29" t="s">
        <v>405</v>
      </c>
      <c r="C149" s="50">
        <v>0</v>
      </c>
      <c r="D149" s="29"/>
      <c r="E149" s="29"/>
    </row>
    <row r="150" spans="1:5" ht="12" customHeight="1" x14ac:dyDescent="0.2">
      <c r="A150" s="49">
        <v>2242</v>
      </c>
      <c r="B150" s="29" t="s">
        <v>406</v>
      </c>
      <c r="C150" s="50">
        <v>0</v>
      </c>
      <c r="D150" s="29"/>
      <c r="E150" s="29"/>
    </row>
    <row r="151" spans="1:5" ht="12" customHeight="1" x14ac:dyDescent="0.2">
      <c r="A151" s="49">
        <v>2249</v>
      </c>
      <c r="B151" s="29" t="s">
        <v>407</v>
      </c>
      <c r="C151" s="50">
        <v>0</v>
      </c>
      <c r="D151" s="29"/>
      <c r="E151" s="29"/>
    </row>
    <row r="152" spans="1:5" ht="12" customHeight="1" x14ac:dyDescent="0.2">
      <c r="A152" s="49"/>
      <c r="B152" s="29"/>
      <c r="C152" s="50"/>
      <c r="D152" s="29"/>
      <c r="E152" s="29"/>
    </row>
    <row r="153" spans="1:5" ht="12" customHeight="1" x14ac:dyDescent="0.2">
      <c r="A153" s="27" t="s">
        <v>408</v>
      </c>
      <c r="B153" s="27"/>
      <c r="C153" s="27"/>
      <c r="D153" s="27"/>
      <c r="E153" s="27"/>
    </row>
    <row r="154" spans="1:5" ht="12" customHeight="1" x14ac:dyDescent="0.2">
      <c r="A154" s="53" t="s">
        <v>70</v>
      </c>
      <c r="B154" s="53" t="s">
        <v>71</v>
      </c>
      <c r="C154" s="53" t="s">
        <v>72</v>
      </c>
      <c r="D154" s="31" t="s">
        <v>384</v>
      </c>
      <c r="E154" s="31" t="s">
        <v>279</v>
      </c>
    </row>
    <row r="155" spans="1:5" ht="12" customHeight="1" x14ac:dyDescent="0.2">
      <c r="A155" s="49">
        <v>2170</v>
      </c>
      <c r="B155" s="29" t="s">
        <v>409</v>
      </c>
      <c r="C155" s="50">
        <v>0</v>
      </c>
      <c r="D155" s="29"/>
      <c r="E155" s="29"/>
    </row>
    <row r="156" spans="1:5" ht="12" customHeight="1" x14ac:dyDescent="0.2">
      <c r="A156" s="49">
        <v>2171</v>
      </c>
      <c r="B156" s="29" t="s">
        <v>410</v>
      </c>
      <c r="C156" s="50">
        <v>0</v>
      </c>
      <c r="D156" s="29"/>
      <c r="E156" s="29"/>
    </row>
    <row r="157" spans="1:5" ht="12" customHeight="1" x14ac:dyDescent="0.2">
      <c r="A157" s="49">
        <v>2172</v>
      </c>
      <c r="B157" s="29" t="s">
        <v>411</v>
      </c>
      <c r="C157" s="50">
        <v>0</v>
      </c>
      <c r="D157" s="29"/>
      <c r="E157" s="29"/>
    </row>
    <row r="158" spans="1:5" ht="12" customHeight="1" x14ac:dyDescent="0.2">
      <c r="A158" s="49">
        <v>2179</v>
      </c>
      <c r="B158" s="29" t="s">
        <v>412</v>
      </c>
      <c r="C158" s="50">
        <v>0</v>
      </c>
      <c r="D158" s="29"/>
      <c r="E158" s="29"/>
    </row>
    <row r="159" spans="1:5" ht="12" customHeight="1" x14ac:dyDescent="0.2">
      <c r="A159" s="49">
        <v>2260</v>
      </c>
      <c r="B159" s="29" t="s">
        <v>413</v>
      </c>
      <c r="C159" s="50">
        <v>0</v>
      </c>
      <c r="D159" s="29"/>
      <c r="E159" s="29"/>
    </row>
    <row r="160" spans="1:5" ht="12" customHeight="1" x14ac:dyDescent="0.2">
      <c r="A160" s="49">
        <v>2261</v>
      </c>
      <c r="B160" s="29" t="s">
        <v>414</v>
      </c>
      <c r="C160" s="50">
        <v>0</v>
      </c>
      <c r="D160" s="29"/>
      <c r="E160" s="29"/>
    </row>
    <row r="161" spans="1:5" ht="12" customHeight="1" x14ac:dyDescent="0.2">
      <c r="A161" s="49">
        <v>2262</v>
      </c>
      <c r="B161" s="29" t="s">
        <v>415</v>
      </c>
      <c r="C161" s="50">
        <v>0</v>
      </c>
      <c r="D161" s="29"/>
      <c r="E161" s="29"/>
    </row>
    <row r="162" spans="1:5" ht="12" customHeight="1" x14ac:dyDescent="0.2">
      <c r="A162" s="49">
        <v>2263</v>
      </c>
      <c r="B162" s="29" t="s">
        <v>416</v>
      </c>
      <c r="C162" s="50">
        <v>0</v>
      </c>
      <c r="D162" s="29"/>
      <c r="E162" s="29"/>
    </row>
    <row r="163" spans="1:5" ht="12" customHeight="1" x14ac:dyDescent="0.2">
      <c r="A163" s="49">
        <v>2269</v>
      </c>
      <c r="B163" s="29" t="s">
        <v>417</v>
      </c>
      <c r="C163" s="50">
        <v>0</v>
      </c>
      <c r="D163" s="29"/>
      <c r="E163" s="29"/>
    </row>
    <row r="164" spans="1:5" ht="12" customHeight="1" x14ac:dyDescent="0.2">
      <c r="A164" s="29"/>
      <c r="B164" s="29"/>
      <c r="C164" s="29"/>
      <c r="D164" s="29"/>
      <c r="E164" s="29"/>
    </row>
    <row r="165" spans="1:5" ht="12" customHeight="1" x14ac:dyDescent="0.2">
      <c r="A165" s="27" t="s">
        <v>418</v>
      </c>
      <c r="B165" s="27"/>
      <c r="C165" s="27"/>
      <c r="D165" s="27"/>
      <c r="E165" s="27"/>
    </row>
    <row r="166" spans="1:5" ht="12" customHeight="1" x14ac:dyDescent="0.2">
      <c r="A166" s="53" t="s">
        <v>70</v>
      </c>
      <c r="B166" s="53" t="s">
        <v>71</v>
      </c>
      <c r="C166" s="53" t="s">
        <v>72</v>
      </c>
      <c r="D166" s="31" t="s">
        <v>384</v>
      </c>
      <c r="E166" s="31" t="s">
        <v>279</v>
      </c>
    </row>
    <row r="167" spans="1:5" ht="12" customHeight="1" x14ac:dyDescent="0.2">
      <c r="A167" s="49">
        <v>2190</v>
      </c>
      <c r="B167" s="29" t="s">
        <v>419</v>
      </c>
      <c r="C167" s="52">
        <f>+C168+C170</f>
        <v>829.77</v>
      </c>
      <c r="D167" s="29"/>
      <c r="E167" s="29"/>
    </row>
    <row r="168" spans="1:5" ht="12" customHeight="1" x14ac:dyDescent="0.2">
      <c r="A168" s="49">
        <v>2191</v>
      </c>
      <c r="B168" s="29" t="s">
        <v>420</v>
      </c>
      <c r="C168" s="52">
        <v>829.59</v>
      </c>
      <c r="D168" s="29"/>
      <c r="E168" s="29"/>
    </row>
    <row r="169" spans="1:5" ht="12" customHeight="1" x14ac:dyDescent="0.2">
      <c r="A169" s="49">
        <v>2192</v>
      </c>
      <c r="B169" s="29" t="s">
        <v>421</v>
      </c>
      <c r="C169" s="52">
        <v>0</v>
      </c>
      <c r="D169" s="29"/>
      <c r="E169" s="29"/>
    </row>
    <row r="170" spans="1:5" ht="12" customHeight="1" x14ac:dyDescent="0.2">
      <c r="A170" s="49">
        <v>2199</v>
      </c>
      <c r="B170" s="29" t="s">
        <v>422</v>
      </c>
      <c r="C170" s="52">
        <v>0.18</v>
      </c>
      <c r="D170" s="29"/>
      <c r="E170" s="29"/>
    </row>
    <row r="171" spans="1:5" ht="9.75" customHeight="1" x14ac:dyDescent="0.2">
      <c r="A171" s="29"/>
      <c r="B171" s="29"/>
      <c r="C171" s="29"/>
      <c r="D171" s="29"/>
      <c r="E171" s="29"/>
    </row>
    <row r="172" spans="1:5" ht="9.75" customHeight="1" x14ac:dyDescent="0.2">
      <c r="A172" s="29"/>
      <c r="B172" s="29"/>
      <c r="C172" s="29"/>
      <c r="D172" s="29"/>
      <c r="E172" s="29"/>
    </row>
    <row r="173" spans="1:5" ht="9.75" customHeight="1" x14ac:dyDescent="0.2">
      <c r="A173" s="29"/>
      <c r="B173" s="29" t="s">
        <v>66</v>
      </c>
      <c r="C173" s="29"/>
      <c r="D173" s="29"/>
      <c r="E173" s="29"/>
    </row>
  </sheetData>
  <mergeCells count="4">
    <mergeCell ref="A1:F1"/>
    <mergeCell ref="A2:F2"/>
    <mergeCell ref="A3:F3"/>
    <mergeCell ref="A4:F4"/>
  </mergeCells>
  <pageMargins left="0.7" right="0.7" top="0.75" bottom="0.75" header="0" footer="0"/>
  <pageSetup scale="4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"/>
  <sheetViews>
    <sheetView showGridLines="0" workbookViewId="0">
      <selection activeCell="B35" sqref="B35"/>
    </sheetView>
  </sheetViews>
  <sheetFormatPr baseColWidth="10" defaultColWidth="14.42578125" defaultRowHeight="15" customHeight="1" x14ac:dyDescent="0.2"/>
  <cols>
    <col min="1" max="1" width="10" style="24" customWidth="1"/>
    <col min="2" max="2" width="48.140625" style="24" customWidth="1"/>
    <col min="3" max="3" width="22.85546875" style="24" customWidth="1"/>
    <col min="4" max="5" width="16.85546875" style="24" customWidth="1"/>
    <col min="6" max="26" width="9.140625" style="24" customWidth="1"/>
    <col min="27" max="16384" width="14.42578125" style="24"/>
  </cols>
  <sheetData>
    <row r="1" spans="1:5" ht="13.5" customHeight="1" x14ac:dyDescent="0.2">
      <c r="A1" s="138" t="str">
        <f>ESF!A1</f>
        <v>INSTITUTO TECNOLOGICO SUPERIOR DE GUANAJUATO</v>
      </c>
      <c r="B1" s="139"/>
      <c r="C1" s="139"/>
      <c r="D1" s="48" t="s">
        <v>0</v>
      </c>
      <c r="E1" s="23">
        <f>'Notas a los Edos Financieros'!D1</f>
        <v>2024</v>
      </c>
    </row>
    <row r="2" spans="1:5" ht="13.5" customHeight="1" x14ac:dyDescent="0.2">
      <c r="A2" s="138" t="s">
        <v>423</v>
      </c>
      <c r="B2" s="139"/>
      <c r="C2" s="139"/>
      <c r="D2" s="48" t="s">
        <v>2</v>
      </c>
      <c r="E2" s="23" t="str">
        <f>'Notas a los Edos Financieros'!D2</f>
        <v>Trimestral</v>
      </c>
    </row>
    <row r="3" spans="1:5" ht="13.5" customHeight="1" x14ac:dyDescent="0.2">
      <c r="A3" s="138" t="str">
        <f>ESF!A3</f>
        <v>Correspondiente del 1 de Enero al 31 de Marzo de 2024</v>
      </c>
      <c r="B3" s="139"/>
      <c r="C3" s="139"/>
      <c r="D3" s="48" t="s">
        <v>4</v>
      </c>
      <c r="E3" s="23">
        <f>'Notas a los Edos Financieros'!D3</f>
        <v>1</v>
      </c>
    </row>
    <row r="4" spans="1:5" ht="13.5" customHeight="1" x14ac:dyDescent="0.2">
      <c r="A4" s="138" t="s">
        <v>5</v>
      </c>
      <c r="B4" s="139"/>
      <c r="C4" s="139"/>
      <c r="D4" s="48"/>
      <c r="E4" s="23"/>
    </row>
    <row r="5" spans="1:5" ht="9.75" customHeight="1" x14ac:dyDescent="0.2">
      <c r="A5" s="26" t="s">
        <v>68</v>
      </c>
      <c r="B5" s="27"/>
      <c r="C5" s="27"/>
      <c r="D5" s="27"/>
      <c r="E5" s="27"/>
    </row>
    <row r="6" spans="1:5" ht="9.75" customHeight="1" x14ac:dyDescent="0.2">
      <c r="A6" s="29"/>
      <c r="B6" s="29"/>
      <c r="C6" s="29"/>
      <c r="D6" s="29"/>
      <c r="E6" s="29"/>
    </row>
    <row r="7" spans="1:5" ht="12" customHeight="1" x14ac:dyDescent="0.2">
      <c r="A7" s="27" t="s">
        <v>424</v>
      </c>
      <c r="B7" s="27"/>
      <c r="C7" s="27"/>
      <c r="D7" s="27"/>
      <c r="E7" s="27"/>
    </row>
    <row r="8" spans="1:5" ht="12" customHeight="1" x14ac:dyDescent="0.2">
      <c r="A8" s="31" t="s">
        <v>70</v>
      </c>
      <c r="B8" s="31" t="s">
        <v>71</v>
      </c>
      <c r="C8" s="31" t="s">
        <v>72</v>
      </c>
      <c r="D8" s="31" t="s">
        <v>266</v>
      </c>
      <c r="E8" s="31" t="s">
        <v>384</v>
      </c>
    </row>
    <row r="9" spans="1:5" ht="12" customHeight="1" x14ac:dyDescent="0.2">
      <c r="A9" s="49">
        <v>3110</v>
      </c>
      <c r="B9" s="29" t="s">
        <v>124</v>
      </c>
      <c r="C9" s="55">
        <v>82398196.769999996</v>
      </c>
      <c r="D9" s="29"/>
      <c r="E9" s="29"/>
    </row>
    <row r="10" spans="1:5" ht="12" customHeight="1" x14ac:dyDescent="0.2">
      <c r="A10" s="49">
        <v>3120</v>
      </c>
      <c r="B10" s="29" t="s">
        <v>425</v>
      </c>
      <c r="C10" s="54">
        <v>9488</v>
      </c>
      <c r="D10" s="29"/>
      <c r="E10" s="29"/>
    </row>
    <row r="11" spans="1:5" ht="12" customHeight="1" x14ac:dyDescent="0.2">
      <c r="A11" s="49">
        <v>3130</v>
      </c>
      <c r="B11" s="29" t="s">
        <v>426</v>
      </c>
      <c r="C11" s="54">
        <v>0</v>
      </c>
      <c r="D11" s="29"/>
      <c r="E11" s="29"/>
    </row>
    <row r="12" spans="1:5" ht="12" customHeight="1" x14ac:dyDescent="0.2">
      <c r="A12" s="29"/>
      <c r="B12" s="29"/>
      <c r="C12" s="29"/>
      <c r="D12" s="29"/>
      <c r="E12" s="29"/>
    </row>
    <row r="13" spans="1:5" ht="12" customHeight="1" x14ac:dyDescent="0.2">
      <c r="A13" s="27" t="s">
        <v>427</v>
      </c>
      <c r="B13" s="27"/>
      <c r="C13" s="27"/>
      <c r="D13" s="27"/>
      <c r="E13" s="27"/>
    </row>
    <row r="14" spans="1:5" ht="12" customHeight="1" x14ac:dyDescent="0.2">
      <c r="A14" s="31" t="s">
        <v>70</v>
      </c>
      <c r="B14" s="31" t="s">
        <v>71</v>
      </c>
      <c r="C14" s="31" t="s">
        <v>72</v>
      </c>
      <c r="D14" s="31" t="s">
        <v>428</v>
      </c>
      <c r="E14" s="31"/>
    </row>
    <row r="15" spans="1:5" ht="12" customHeight="1" x14ac:dyDescent="0.2">
      <c r="A15" s="49">
        <v>3210</v>
      </c>
      <c r="B15" s="29" t="s">
        <v>429</v>
      </c>
      <c r="C15" s="55">
        <v>5971527.1900000004</v>
      </c>
      <c r="D15" s="29"/>
      <c r="E15" s="29"/>
    </row>
    <row r="16" spans="1:5" ht="12" customHeight="1" x14ac:dyDescent="0.2">
      <c r="A16" s="49">
        <v>3220</v>
      </c>
      <c r="B16" s="29" t="s">
        <v>430</v>
      </c>
      <c r="C16" s="55">
        <v>24261570.300000001</v>
      </c>
      <c r="D16" s="29"/>
      <c r="E16" s="29"/>
    </row>
    <row r="17" spans="1:4" ht="12" customHeight="1" x14ac:dyDescent="0.2">
      <c r="A17" s="49">
        <v>3230</v>
      </c>
      <c r="B17" s="29" t="s">
        <v>431</v>
      </c>
      <c r="C17" s="54">
        <v>0</v>
      </c>
      <c r="D17" s="29"/>
    </row>
    <row r="18" spans="1:4" ht="12" customHeight="1" x14ac:dyDescent="0.2">
      <c r="A18" s="49">
        <v>3231</v>
      </c>
      <c r="B18" s="29" t="s">
        <v>432</v>
      </c>
      <c r="C18" s="54">
        <v>0</v>
      </c>
      <c r="D18" s="29"/>
    </row>
    <row r="19" spans="1:4" ht="12" customHeight="1" x14ac:dyDescent="0.2">
      <c r="A19" s="49">
        <v>3232</v>
      </c>
      <c r="B19" s="29" t="s">
        <v>433</v>
      </c>
      <c r="C19" s="54">
        <v>0</v>
      </c>
      <c r="D19" s="29"/>
    </row>
    <row r="20" spans="1:4" ht="12" customHeight="1" x14ac:dyDescent="0.2">
      <c r="A20" s="49">
        <v>3233</v>
      </c>
      <c r="B20" s="29" t="s">
        <v>434</v>
      </c>
      <c r="C20" s="54">
        <v>0</v>
      </c>
      <c r="D20" s="29"/>
    </row>
    <row r="21" spans="1:4" ht="12" customHeight="1" x14ac:dyDescent="0.2">
      <c r="A21" s="49">
        <v>3239</v>
      </c>
      <c r="B21" s="29" t="s">
        <v>435</v>
      </c>
      <c r="C21" s="54">
        <v>0</v>
      </c>
      <c r="D21" s="29"/>
    </row>
    <row r="22" spans="1:4" ht="12" customHeight="1" x14ac:dyDescent="0.2">
      <c r="A22" s="49">
        <v>3240</v>
      </c>
      <c r="B22" s="29" t="s">
        <v>436</v>
      </c>
      <c r="C22" s="54">
        <v>0</v>
      </c>
      <c r="D22" s="29"/>
    </row>
    <row r="23" spans="1:4" ht="12" customHeight="1" x14ac:dyDescent="0.2">
      <c r="A23" s="49">
        <v>3241</v>
      </c>
      <c r="B23" s="29" t="s">
        <v>437</v>
      </c>
      <c r="C23" s="54">
        <v>0</v>
      </c>
      <c r="D23" s="29"/>
    </row>
    <row r="24" spans="1:4" ht="12" customHeight="1" x14ac:dyDescent="0.2">
      <c r="A24" s="49">
        <v>3242</v>
      </c>
      <c r="B24" s="29" t="s">
        <v>438</v>
      </c>
      <c r="C24" s="54">
        <v>0</v>
      </c>
      <c r="D24" s="29"/>
    </row>
    <row r="25" spans="1:4" ht="12" customHeight="1" x14ac:dyDescent="0.2">
      <c r="A25" s="49">
        <v>3243</v>
      </c>
      <c r="B25" s="29" t="s">
        <v>439</v>
      </c>
      <c r="C25" s="54">
        <v>0</v>
      </c>
      <c r="D25" s="29"/>
    </row>
    <row r="26" spans="1:4" ht="12" customHeight="1" x14ac:dyDescent="0.2">
      <c r="A26" s="49">
        <v>3250</v>
      </c>
      <c r="B26" s="29" t="s">
        <v>440</v>
      </c>
      <c r="C26" s="54">
        <v>0</v>
      </c>
      <c r="D26" s="29"/>
    </row>
    <row r="27" spans="1:4" ht="12" customHeight="1" x14ac:dyDescent="0.2">
      <c r="A27" s="49">
        <v>3251</v>
      </c>
      <c r="B27" s="29" t="s">
        <v>441</v>
      </c>
      <c r="C27" s="54">
        <v>0</v>
      </c>
      <c r="D27" s="29"/>
    </row>
    <row r="28" spans="1:4" ht="12" customHeight="1" x14ac:dyDescent="0.2">
      <c r="A28" s="49">
        <v>3252</v>
      </c>
      <c r="B28" s="29" t="s">
        <v>442</v>
      </c>
      <c r="C28" s="54">
        <v>0</v>
      </c>
      <c r="D28" s="29"/>
    </row>
    <row r="29" spans="1:4" ht="9.75" customHeight="1" x14ac:dyDescent="0.2">
      <c r="A29" s="29"/>
      <c r="B29" s="29"/>
      <c r="C29" s="29"/>
      <c r="D29" s="29"/>
    </row>
    <row r="30" spans="1:4" ht="14.25" customHeight="1" x14ac:dyDescent="0.2">
      <c r="A30" s="29"/>
      <c r="B30" s="29" t="s">
        <v>591</v>
      </c>
      <c r="C30" s="29"/>
      <c r="D30" s="29"/>
    </row>
    <row r="31" spans="1:4" ht="15" customHeight="1" x14ac:dyDescent="0.2">
      <c r="B31" s="29" t="s">
        <v>592</v>
      </c>
    </row>
  </sheetData>
  <mergeCells count="4">
    <mergeCell ref="A1:C1"/>
    <mergeCell ref="A2:C2"/>
    <mergeCell ref="A3:C3"/>
    <mergeCell ref="A4:C4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2"/>
  <sheetViews>
    <sheetView showGridLines="0" topLeftCell="A100" workbookViewId="0">
      <selection activeCell="G129" sqref="G129"/>
    </sheetView>
  </sheetViews>
  <sheetFormatPr baseColWidth="10" defaultColWidth="14.42578125" defaultRowHeight="15" customHeight="1" x14ac:dyDescent="0.2"/>
  <cols>
    <col min="1" max="1" width="10" style="24" customWidth="1"/>
    <col min="2" max="2" width="63.42578125" style="24" customWidth="1"/>
    <col min="3" max="3" width="15.140625" style="24" customWidth="1"/>
    <col min="4" max="4" width="16.42578125" style="24" customWidth="1"/>
    <col min="5" max="5" width="19.140625" style="24" customWidth="1"/>
    <col min="6" max="26" width="9.140625" style="24" customWidth="1"/>
    <col min="27" max="16384" width="14.42578125" style="24"/>
  </cols>
  <sheetData>
    <row r="1" spans="1:5" ht="13.5" customHeight="1" x14ac:dyDescent="0.2">
      <c r="A1" s="138" t="str">
        <f>ESF!A1</f>
        <v>INSTITUTO TECNOLOGICO SUPERIOR DE GUANAJUATO</v>
      </c>
      <c r="B1" s="139"/>
      <c r="C1" s="139"/>
      <c r="D1" s="48" t="s">
        <v>0</v>
      </c>
      <c r="E1" s="23">
        <f>'Notas a los Edos Financieros'!D1</f>
        <v>2024</v>
      </c>
    </row>
    <row r="2" spans="1:5" ht="13.5" customHeight="1" x14ac:dyDescent="0.2">
      <c r="A2" s="138" t="s">
        <v>443</v>
      </c>
      <c r="B2" s="139"/>
      <c r="C2" s="139"/>
      <c r="D2" s="48" t="s">
        <v>2</v>
      </c>
      <c r="E2" s="23" t="str">
        <f>'Notas a los Edos Financieros'!D2</f>
        <v>Trimestral</v>
      </c>
    </row>
    <row r="3" spans="1:5" ht="13.5" customHeight="1" x14ac:dyDescent="0.2">
      <c r="A3" s="138" t="str">
        <f>ESF!A3</f>
        <v>Correspondiente del 1 de Enero al 31 de Marzo de 2024</v>
      </c>
      <c r="B3" s="139"/>
      <c r="C3" s="139"/>
      <c r="D3" s="48" t="s">
        <v>4</v>
      </c>
      <c r="E3" s="23">
        <f>'Notas a los Edos Financieros'!D3</f>
        <v>1</v>
      </c>
    </row>
    <row r="4" spans="1:5" ht="13.5" customHeight="1" x14ac:dyDescent="0.2">
      <c r="A4" s="138" t="s">
        <v>5</v>
      </c>
      <c r="B4" s="139"/>
      <c r="C4" s="139"/>
      <c r="D4" s="48"/>
      <c r="E4" s="23"/>
    </row>
    <row r="5" spans="1:5" ht="13.5" customHeight="1" x14ac:dyDescent="0.2">
      <c r="A5" s="26" t="s">
        <v>68</v>
      </c>
      <c r="B5" s="27"/>
      <c r="C5" s="27"/>
      <c r="D5" s="27"/>
      <c r="E5" s="27"/>
    </row>
    <row r="6" spans="1:5" ht="9.75" customHeight="1" x14ac:dyDescent="0.2">
      <c r="A6" s="29"/>
      <c r="B6" s="29"/>
      <c r="C6" s="29"/>
      <c r="D6" s="29"/>
      <c r="E6" s="29"/>
    </row>
    <row r="7" spans="1:5" ht="12.75" customHeight="1" x14ac:dyDescent="0.2">
      <c r="A7" s="27" t="s">
        <v>444</v>
      </c>
      <c r="B7" s="27"/>
      <c r="C7" s="27"/>
      <c r="D7" s="27"/>
      <c r="E7" s="29"/>
    </row>
    <row r="8" spans="1:5" ht="12.75" customHeight="1" x14ac:dyDescent="0.2">
      <c r="A8" s="31" t="s">
        <v>70</v>
      </c>
      <c r="B8" s="31" t="s">
        <v>71</v>
      </c>
      <c r="C8" s="32">
        <v>2024</v>
      </c>
      <c r="D8" s="32">
        <v>2023</v>
      </c>
      <c r="E8" s="29"/>
    </row>
    <row r="9" spans="1:5" ht="12.75" customHeight="1" x14ac:dyDescent="0.2">
      <c r="A9" s="49">
        <v>1111</v>
      </c>
      <c r="B9" s="29" t="s">
        <v>445</v>
      </c>
      <c r="C9" s="54">
        <v>0</v>
      </c>
      <c r="D9" s="54">
        <v>0</v>
      </c>
      <c r="E9" s="29"/>
    </row>
    <row r="10" spans="1:5" ht="12.75" customHeight="1" x14ac:dyDescent="0.2">
      <c r="A10" s="49">
        <v>1112</v>
      </c>
      <c r="B10" s="29" t="s">
        <v>446</v>
      </c>
      <c r="C10" s="55">
        <v>6544585.0499999998</v>
      </c>
      <c r="D10" s="55">
        <v>6937289.3200000003</v>
      </c>
      <c r="E10" s="29"/>
    </row>
    <row r="11" spans="1:5" ht="12.75" customHeight="1" x14ac:dyDescent="0.2">
      <c r="A11" s="49">
        <v>1113</v>
      </c>
      <c r="B11" s="29" t="s">
        <v>447</v>
      </c>
      <c r="C11" s="54">
        <v>0</v>
      </c>
      <c r="D11" s="54">
        <v>0</v>
      </c>
      <c r="E11" s="29"/>
    </row>
    <row r="12" spans="1:5" ht="12.75" customHeight="1" x14ac:dyDescent="0.2">
      <c r="A12" s="49">
        <v>1114</v>
      </c>
      <c r="B12" s="29" t="s">
        <v>267</v>
      </c>
      <c r="C12" s="54">
        <v>0</v>
      </c>
      <c r="D12" s="54">
        <v>0</v>
      </c>
      <c r="E12" s="29"/>
    </row>
    <row r="13" spans="1:5" ht="12.75" customHeight="1" x14ac:dyDescent="0.2">
      <c r="A13" s="49">
        <v>1115</v>
      </c>
      <c r="B13" s="29" t="s">
        <v>268</v>
      </c>
      <c r="C13" s="54">
        <v>0</v>
      </c>
      <c r="D13" s="54">
        <v>0</v>
      </c>
      <c r="E13" s="29"/>
    </row>
    <row r="14" spans="1:5" ht="12.75" customHeight="1" x14ac:dyDescent="0.2">
      <c r="A14" s="49">
        <v>1116</v>
      </c>
      <c r="B14" s="29" t="s">
        <v>448</v>
      </c>
      <c r="C14" s="54">
        <v>0</v>
      </c>
      <c r="D14" s="54">
        <v>0</v>
      </c>
      <c r="E14" s="29"/>
    </row>
    <row r="15" spans="1:5" ht="12.75" customHeight="1" x14ac:dyDescent="0.2">
      <c r="A15" s="49">
        <v>1119</v>
      </c>
      <c r="B15" s="29" t="s">
        <v>449</v>
      </c>
      <c r="C15" s="54">
        <v>0</v>
      </c>
      <c r="D15" s="54">
        <v>0</v>
      </c>
      <c r="E15" s="29"/>
    </row>
    <row r="16" spans="1:5" ht="12.75" customHeight="1" x14ac:dyDescent="0.2">
      <c r="A16" s="56">
        <v>1110</v>
      </c>
      <c r="B16" s="57" t="s">
        <v>450</v>
      </c>
      <c r="C16" s="61">
        <v>6544585.0499999998</v>
      </c>
      <c r="D16" s="61">
        <v>6937289.3200000003</v>
      </c>
      <c r="E16" s="29"/>
    </row>
    <row r="17" spans="1:4" ht="12.75" customHeight="1" x14ac:dyDescent="0.2"/>
    <row r="18" spans="1:4" ht="12.75" customHeight="1" x14ac:dyDescent="0.2"/>
    <row r="19" spans="1:4" ht="12.75" customHeight="1" x14ac:dyDescent="0.2">
      <c r="A19" s="27" t="s">
        <v>451</v>
      </c>
      <c r="B19" s="27"/>
      <c r="C19" s="27"/>
      <c r="D19" s="27"/>
    </row>
    <row r="20" spans="1:4" ht="12.75" customHeight="1" x14ac:dyDescent="0.2">
      <c r="A20" s="31" t="s">
        <v>70</v>
      </c>
      <c r="B20" s="31" t="s">
        <v>71</v>
      </c>
      <c r="C20" s="32">
        <v>2024</v>
      </c>
      <c r="D20" s="32">
        <v>2023</v>
      </c>
    </row>
    <row r="21" spans="1:4" ht="12.75" customHeight="1" x14ac:dyDescent="0.2">
      <c r="A21" s="56">
        <v>1230</v>
      </c>
      <c r="B21" s="59" t="s">
        <v>317</v>
      </c>
      <c r="C21" s="60">
        <v>0</v>
      </c>
      <c r="D21" s="62">
        <f>SUM(D22:D28)</f>
        <v>0</v>
      </c>
    </row>
    <row r="22" spans="1:4" ht="12.75" customHeight="1" x14ac:dyDescent="0.2">
      <c r="A22" s="49">
        <v>1231</v>
      </c>
      <c r="B22" s="29" t="s">
        <v>318</v>
      </c>
      <c r="C22" s="50">
        <v>0</v>
      </c>
      <c r="D22" s="52">
        <v>0</v>
      </c>
    </row>
    <row r="23" spans="1:4" ht="12.75" customHeight="1" x14ac:dyDescent="0.2">
      <c r="A23" s="49">
        <v>1232</v>
      </c>
      <c r="B23" s="29" t="s">
        <v>319</v>
      </c>
      <c r="C23" s="50">
        <v>0</v>
      </c>
      <c r="D23" s="52">
        <v>0</v>
      </c>
    </row>
    <row r="24" spans="1:4" ht="12.75" customHeight="1" x14ac:dyDescent="0.2">
      <c r="A24" s="49">
        <v>1233</v>
      </c>
      <c r="B24" s="29" t="s">
        <v>320</v>
      </c>
      <c r="C24" s="50">
        <v>0</v>
      </c>
      <c r="D24" s="52">
        <v>0</v>
      </c>
    </row>
    <row r="25" spans="1:4" ht="12.75" customHeight="1" x14ac:dyDescent="0.2">
      <c r="A25" s="49">
        <v>1234</v>
      </c>
      <c r="B25" s="29" t="s">
        <v>321</v>
      </c>
      <c r="C25" s="50">
        <v>0</v>
      </c>
      <c r="D25" s="52">
        <v>0</v>
      </c>
    </row>
    <row r="26" spans="1:4" ht="12.75" customHeight="1" x14ac:dyDescent="0.2">
      <c r="A26" s="49">
        <v>1235</v>
      </c>
      <c r="B26" s="29" t="s">
        <v>322</v>
      </c>
      <c r="C26" s="50">
        <v>0</v>
      </c>
      <c r="D26" s="52">
        <v>0</v>
      </c>
    </row>
    <row r="27" spans="1:4" ht="12.75" customHeight="1" x14ac:dyDescent="0.2">
      <c r="A27" s="49">
        <v>1236</v>
      </c>
      <c r="B27" s="29" t="s">
        <v>323</v>
      </c>
      <c r="C27" s="50">
        <v>0</v>
      </c>
      <c r="D27" s="52">
        <v>0</v>
      </c>
    </row>
    <row r="28" spans="1:4" ht="12.75" customHeight="1" x14ac:dyDescent="0.2">
      <c r="A28" s="49">
        <v>1239</v>
      </c>
      <c r="B28" s="29" t="s">
        <v>324</v>
      </c>
      <c r="C28" s="50">
        <v>0</v>
      </c>
      <c r="D28" s="52">
        <v>0</v>
      </c>
    </row>
    <row r="29" spans="1:4" ht="12.75" customHeight="1" x14ac:dyDescent="0.2">
      <c r="A29" s="56">
        <v>1240</v>
      </c>
      <c r="B29" s="59" t="s">
        <v>325</v>
      </c>
      <c r="C29" s="60">
        <v>0</v>
      </c>
      <c r="D29" s="62">
        <f>SUM(D30:D37)</f>
        <v>0</v>
      </c>
    </row>
    <row r="30" spans="1:4" ht="12.75" customHeight="1" x14ac:dyDescent="0.2">
      <c r="A30" s="49">
        <v>1241</v>
      </c>
      <c r="B30" s="29" t="s">
        <v>326</v>
      </c>
      <c r="C30" s="50">
        <v>0</v>
      </c>
      <c r="D30" s="52">
        <v>0</v>
      </c>
    </row>
    <row r="31" spans="1:4" ht="12.75" customHeight="1" x14ac:dyDescent="0.2">
      <c r="A31" s="49">
        <v>1242</v>
      </c>
      <c r="B31" s="29" t="s">
        <v>327</v>
      </c>
      <c r="C31" s="50">
        <v>0</v>
      </c>
      <c r="D31" s="52">
        <v>0</v>
      </c>
    </row>
    <row r="32" spans="1:4" ht="12.75" customHeight="1" x14ac:dyDescent="0.2">
      <c r="A32" s="49">
        <v>1243</v>
      </c>
      <c r="B32" s="29" t="s">
        <v>328</v>
      </c>
      <c r="C32" s="50">
        <v>0</v>
      </c>
      <c r="D32" s="52">
        <v>0</v>
      </c>
    </row>
    <row r="33" spans="1:4" ht="12.75" customHeight="1" x14ac:dyDescent="0.2">
      <c r="A33" s="49">
        <v>1244</v>
      </c>
      <c r="B33" s="29" t="s">
        <v>329</v>
      </c>
      <c r="C33" s="50">
        <v>0</v>
      </c>
      <c r="D33" s="52">
        <v>0</v>
      </c>
    </row>
    <row r="34" spans="1:4" ht="12.75" customHeight="1" x14ac:dyDescent="0.2">
      <c r="A34" s="49">
        <v>1245</v>
      </c>
      <c r="B34" s="29" t="s">
        <v>330</v>
      </c>
      <c r="C34" s="50">
        <v>0</v>
      </c>
      <c r="D34" s="52">
        <v>0</v>
      </c>
    </row>
    <row r="35" spans="1:4" ht="12.75" customHeight="1" x14ac:dyDescent="0.2">
      <c r="A35" s="49">
        <v>1246</v>
      </c>
      <c r="B35" s="29" t="s">
        <v>331</v>
      </c>
      <c r="C35" s="50">
        <v>0</v>
      </c>
      <c r="D35" s="52">
        <v>0</v>
      </c>
    </row>
    <row r="36" spans="1:4" ht="12.75" customHeight="1" x14ac:dyDescent="0.2">
      <c r="A36" s="49">
        <v>1247</v>
      </c>
      <c r="B36" s="29" t="s">
        <v>332</v>
      </c>
      <c r="C36" s="50">
        <v>0</v>
      </c>
      <c r="D36" s="52">
        <v>0</v>
      </c>
    </row>
    <row r="37" spans="1:4" ht="12.75" customHeight="1" x14ac:dyDescent="0.2">
      <c r="A37" s="49">
        <v>1248</v>
      </c>
      <c r="B37" s="29" t="s">
        <v>333</v>
      </c>
      <c r="C37" s="50">
        <v>0</v>
      </c>
      <c r="D37" s="52">
        <v>0</v>
      </c>
    </row>
    <row r="38" spans="1:4" ht="12.75" customHeight="1" x14ac:dyDescent="0.2">
      <c r="A38" s="56">
        <v>1250</v>
      </c>
      <c r="B38" s="59" t="s">
        <v>339</v>
      </c>
      <c r="C38" s="60">
        <v>0</v>
      </c>
      <c r="D38" s="62">
        <v>0</v>
      </c>
    </row>
    <row r="39" spans="1:4" ht="12.75" customHeight="1" x14ac:dyDescent="0.2">
      <c r="A39" s="49">
        <v>1251</v>
      </c>
      <c r="B39" s="29" t="s">
        <v>340</v>
      </c>
      <c r="C39" s="50">
        <v>0</v>
      </c>
      <c r="D39" s="52">
        <v>0</v>
      </c>
    </row>
    <row r="40" spans="1:4" ht="12.75" customHeight="1" x14ac:dyDescent="0.2">
      <c r="A40" s="49">
        <v>1252</v>
      </c>
      <c r="B40" s="29" t="s">
        <v>341</v>
      </c>
      <c r="C40" s="50">
        <v>0</v>
      </c>
      <c r="D40" s="52">
        <v>0</v>
      </c>
    </row>
    <row r="41" spans="1:4" ht="12.75" customHeight="1" x14ac:dyDescent="0.2">
      <c r="A41" s="49">
        <v>1253</v>
      </c>
      <c r="B41" s="29" t="s">
        <v>342</v>
      </c>
      <c r="C41" s="50">
        <v>0</v>
      </c>
      <c r="D41" s="52">
        <v>0</v>
      </c>
    </row>
    <row r="42" spans="1:4" ht="12.75" customHeight="1" x14ac:dyDescent="0.2">
      <c r="A42" s="49">
        <v>1254</v>
      </c>
      <c r="B42" s="29" t="s">
        <v>343</v>
      </c>
      <c r="C42" s="50">
        <v>0</v>
      </c>
      <c r="D42" s="52">
        <v>0</v>
      </c>
    </row>
    <row r="43" spans="1:4" ht="12.75" customHeight="1" x14ac:dyDescent="0.2">
      <c r="A43" s="49">
        <v>1259</v>
      </c>
      <c r="B43" s="29" t="s">
        <v>344</v>
      </c>
      <c r="C43" s="50">
        <v>0</v>
      </c>
      <c r="D43" s="52">
        <v>0</v>
      </c>
    </row>
    <row r="44" spans="1:4" ht="12.75" customHeight="1" x14ac:dyDescent="0.2">
      <c r="A44" s="49"/>
      <c r="B44" s="57" t="s">
        <v>452</v>
      </c>
      <c r="C44" s="60">
        <f t="shared" ref="C44:D44" si="0">C21+C29+C38</f>
        <v>0</v>
      </c>
      <c r="D44" s="62">
        <f t="shared" si="0"/>
        <v>0</v>
      </c>
    </row>
    <row r="45" spans="1:4" ht="12.75" customHeight="1" x14ac:dyDescent="0.2">
      <c r="A45" s="29"/>
      <c r="B45" s="29"/>
      <c r="C45" s="29"/>
      <c r="D45" s="29"/>
    </row>
    <row r="46" spans="1:4" ht="12.75" customHeight="1" x14ac:dyDescent="0.2">
      <c r="A46" s="27" t="s">
        <v>453</v>
      </c>
      <c r="B46" s="27"/>
      <c r="C46" s="27"/>
      <c r="D46" s="27"/>
    </row>
    <row r="47" spans="1:4" ht="12.75" customHeight="1" x14ac:dyDescent="0.2">
      <c r="A47" s="31" t="s">
        <v>70</v>
      </c>
      <c r="B47" s="31" t="s">
        <v>71</v>
      </c>
      <c r="C47" s="32">
        <v>2024</v>
      </c>
      <c r="D47" s="32">
        <v>2023</v>
      </c>
    </row>
    <row r="48" spans="1:4" ht="12.75" customHeight="1" x14ac:dyDescent="0.2">
      <c r="A48" s="56">
        <v>3210</v>
      </c>
      <c r="B48" s="59" t="s">
        <v>454</v>
      </c>
      <c r="C48" s="61">
        <v>5971527.1900000004</v>
      </c>
      <c r="D48" s="61">
        <v>4988737.5</v>
      </c>
    </row>
    <row r="49" spans="1:4" ht="12.75" customHeight="1" x14ac:dyDescent="0.2">
      <c r="A49" s="49"/>
      <c r="B49" s="57" t="s">
        <v>455</v>
      </c>
      <c r="C49" s="61">
        <v>0.6</v>
      </c>
      <c r="D49" s="61">
        <f>+D62+D81+D93</f>
        <v>1908432.9</v>
      </c>
    </row>
    <row r="50" spans="1:4" ht="12.75" customHeight="1" x14ac:dyDescent="0.2">
      <c r="A50" s="56">
        <v>5400</v>
      </c>
      <c r="B50" s="59" t="s">
        <v>219</v>
      </c>
      <c r="C50" s="62">
        <v>0</v>
      </c>
      <c r="D50" s="62">
        <v>0</v>
      </c>
    </row>
    <row r="51" spans="1:4" ht="12.75" customHeight="1" x14ac:dyDescent="0.2">
      <c r="A51" s="49">
        <v>5410</v>
      </c>
      <c r="B51" s="29" t="s">
        <v>456</v>
      </c>
      <c r="C51" s="52">
        <v>0</v>
      </c>
      <c r="D51" s="52">
        <v>0</v>
      </c>
    </row>
    <row r="52" spans="1:4" ht="12.75" customHeight="1" x14ac:dyDescent="0.2">
      <c r="A52" s="49">
        <v>5411</v>
      </c>
      <c r="B52" s="29" t="s">
        <v>221</v>
      </c>
      <c r="C52" s="52">
        <v>0</v>
      </c>
      <c r="D52" s="52">
        <v>0</v>
      </c>
    </row>
    <row r="53" spans="1:4" ht="12.75" customHeight="1" x14ac:dyDescent="0.2">
      <c r="A53" s="49">
        <v>5420</v>
      </c>
      <c r="B53" s="29" t="s">
        <v>457</v>
      </c>
      <c r="C53" s="52">
        <v>0</v>
      </c>
      <c r="D53" s="52">
        <v>0</v>
      </c>
    </row>
    <row r="54" spans="1:4" ht="12.75" customHeight="1" x14ac:dyDescent="0.2">
      <c r="A54" s="49">
        <v>5421</v>
      </c>
      <c r="B54" s="29" t="s">
        <v>224</v>
      </c>
      <c r="C54" s="52">
        <v>0</v>
      </c>
      <c r="D54" s="52">
        <v>0</v>
      </c>
    </row>
    <row r="55" spans="1:4" ht="12.75" customHeight="1" x14ac:dyDescent="0.2">
      <c r="A55" s="49">
        <v>5430</v>
      </c>
      <c r="B55" s="29" t="s">
        <v>458</v>
      </c>
      <c r="C55" s="52">
        <v>0</v>
      </c>
      <c r="D55" s="52">
        <v>0</v>
      </c>
    </row>
    <row r="56" spans="1:4" ht="12.75" customHeight="1" x14ac:dyDescent="0.2">
      <c r="A56" s="49">
        <v>5431</v>
      </c>
      <c r="B56" s="29" t="s">
        <v>227</v>
      </c>
      <c r="C56" s="52">
        <v>0</v>
      </c>
      <c r="D56" s="52">
        <v>0</v>
      </c>
    </row>
    <row r="57" spans="1:4" ht="12.75" customHeight="1" x14ac:dyDescent="0.2">
      <c r="A57" s="49">
        <v>5440</v>
      </c>
      <c r="B57" s="29" t="s">
        <v>459</v>
      </c>
      <c r="C57" s="52">
        <v>0</v>
      </c>
      <c r="D57" s="52">
        <v>0</v>
      </c>
    </row>
    <row r="58" spans="1:4" ht="12.75" customHeight="1" x14ac:dyDescent="0.2">
      <c r="A58" s="49">
        <v>5441</v>
      </c>
      <c r="B58" s="29" t="s">
        <v>459</v>
      </c>
      <c r="C58" s="52">
        <v>0</v>
      </c>
      <c r="D58" s="52">
        <v>0</v>
      </c>
    </row>
    <row r="59" spans="1:4" ht="12.75" customHeight="1" x14ac:dyDescent="0.2">
      <c r="A59" s="49">
        <v>5450</v>
      </c>
      <c r="B59" s="29" t="s">
        <v>460</v>
      </c>
      <c r="C59" s="52">
        <v>0</v>
      </c>
      <c r="D59" s="52">
        <v>0</v>
      </c>
    </row>
    <row r="60" spans="1:4" ht="12.75" customHeight="1" x14ac:dyDescent="0.2">
      <c r="A60" s="49">
        <v>5451</v>
      </c>
      <c r="B60" s="29" t="s">
        <v>231</v>
      </c>
      <c r="C60" s="52">
        <v>0</v>
      </c>
      <c r="D60" s="52">
        <v>0</v>
      </c>
    </row>
    <row r="61" spans="1:4" ht="12.75" customHeight="1" x14ac:dyDescent="0.2">
      <c r="A61" s="49">
        <v>5452</v>
      </c>
      <c r="B61" s="29" t="s">
        <v>232</v>
      </c>
      <c r="C61" s="52">
        <v>0</v>
      </c>
      <c r="D61" s="52">
        <v>0</v>
      </c>
    </row>
    <row r="62" spans="1:4" ht="12.75" customHeight="1" x14ac:dyDescent="0.2">
      <c r="A62" s="56">
        <v>5500</v>
      </c>
      <c r="B62" s="59" t="s">
        <v>233</v>
      </c>
      <c r="C62" s="61">
        <v>0.6</v>
      </c>
      <c r="D62" s="61">
        <v>615041.28999999992</v>
      </c>
    </row>
    <row r="63" spans="1:4" ht="12.75" customHeight="1" x14ac:dyDescent="0.2">
      <c r="A63" s="56">
        <v>5510</v>
      </c>
      <c r="B63" s="59" t="s">
        <v>234</v>
      </c>
      <c r="C63" s="55">
        <v>0</v>
      </c>
      <c r="D63" s="55">
        <v>615040.94999999995</v>
      </c>
    </row>
    <row r="64" spans="1:4" ht="12.75" customHeight="1" x14ac:dyDescent="0.2">
      <c r="A64" s="49">
        <v>5511</v>
      </c>
      <c r="B64" s="29" t="s">
        <v>235</v>
      </c>
      <c r="C64" s="52">
        <v>0</v>
      </c>
      <c r="D64" s="52">
        <v>0</v>
      </c>
    </row>
    <row r="65" spans="1:4" ht="12.75" customHeight="1" x14ac:dyDescent="0.2">
      <c r="A65" s="49">
        <v>5512</v>
      </c>
      <c r="B65" s="29" t="s">
        <v>236</v>
      </c>
      <c r="C65" s="52">
        <v>0</v>
      </c>
      <c r="D65" s="52">
        <v>0</v>
      </c>
    </row>
    <row r="66" spans="1:4" ht="12.75" customHeight="1" x14ac:dyDescent="0.2">
      <c r="A66" s="49">
        <v>5513</v>
      </c>
      <c r="B66" s="29" t="s">
        <v>237</v>
      </c>
      <c r="C66" s="52">
        <v>0</v>
      </c>
      <c r="D66" s="52">
        <v>0</v>
      </c>
    </row>
    <row r="67" spans="1:4" ht="12.75" customHeight="1" x14ac:dyDescent="0.2">
      <c r="A67" s="49">
        <v>5514</v>
      </c>
      <c r="B67" s="29" t="s">
        <v>238</v>
      </c>
      <c r="C67" s="52">
        <v>0</v>
      </c>
      <c r="D67" s="52">
        <v>0</v>
      </c>
    </row>
    <row r="68" spans="1:4" ht="12.75" customHeight="1" x14ac:dyDescent="0.2">
      <c r="A68" s="49">
        <v>5515</v>
      </c>
      <c r="B68" s="29" t="s">
        <v>239</v>
      </c>
      <c r="C68" s="55">
        <v>0</v>
      </c>
      <c r="D68" s="55">
        <v>615040.94999999995</v>
      </c>
    </row>
    <row r="69" spans="1:4" ht="12.75" customHeight="1" x14ac:dyDescent="0.2">
      <c r="A69" s="49">
        <v>5516</v>
      </c>
      <c r="B69" s="29" t="s">
        <v>240</v>
      </c>
      <c r="C69" s="52">
        <v>0</v>
      </c>
      <c r="D69" s="52">
        <v>0</v>
      </c>
    </row>
    <row r="70" spans="1:4" ht="12.75" customHeight="1" x14ac:dyDescent="0.2">
      <c r="A70" s="49">
        <v>5517</v>
      </c>
      <c r="B70" s="29" t="s">
        <v>241</v>
      </c>
      <c r="C70" s="52">
        <v>0</v>
      </c>
      <c r="D70" s="52">
        <v>0</v>
      </c>
    </row>
    <row r="71" spans="1:4" ht="12.75" customHeight="1" x14ac:dyDescent="0.2">
      <c r="A71" s="49">
        <v>5518</v>
      </c>
      <c r="B71" s="29" t="s">
        <v>242</v>
      </c>
      <c r="C71" s="52">
        <v>0</v>
      </c>
      <c r="D71" s="52">
        <v>0</v>
      </c>
    </row>
    <row r="72" spans="1:4" ht="12.75" customHeight="1" x14ac:dyDescent="0.2">
      <c r="A72" s="56">
        <v>5520</v>
      </c>
      <c r="B72" s="59" t="s">
        <v>243</v>
      </c>
      <c r="C72" s="62">
        <v>0</v>
      </c>
      <c r="D72" s="62">
        <v>0</v>
      </c>
    </row>
    <row r="73" spans="1:4" ht="12.75" customHeight="1" x14ac:dyDescent="0.2">
      <c r="A73" s="49">
        <v>5521</v>
      </c>
      <c r="B73" s="29" t="s">
        <v>244</v>
      </c>
      <c r="C73" s="52">
        <v>0</v>
      </c>
      <c r="D73" s="52">
        <v>0</v>
      </c>
    </row>
    <row r="74" spans="1:4" ht="12.75" customHeight="1" x14ac:dyDescent="0.2">
      <c r="A74" s="49">
        <v>5522</v>
      </c>
      <c r="B74" s="29" t="s">
        <v>245</v>
      </c>
      <c r="C74" s="52">
        <v>0</v>
      </c>
      <c r="D74" s="52">
        <v>0</v>
      </c>
    </row>
    <row r="75" spans="1:4" ht="12.75" customHeight="1" x14ac:dyDescent="0.2">
      <c r="A75" s="56">
        <v>5530</v>
      </c>
      <c r="B75" s="59" t="s">
        <v>246</v>
      </c>
      <c r="C75" s="62">
        <v>0</v>
      </c>
      <c r="D75" s="62">
        <v>0</v>
      </c>
    </row>
    <row r="76" spans="1:4" ht="12.75" customHeight="1" x14ac:dyDescent="0.2">
      <c r="A76" s="49">
        <v>5531</v>
      </c>
      <c r="B76" s="29" t="s">
        <v>247</v>
      </c>
      <c r="C76" s="52">
        <v>0</v>
      </c>
      <c r="D76" s="52">
        <v>0</v>
      </c>
    </row>
    <row r="77" spans="1:4" ht="12.75" customHeight="1" x14ac:dyDescent="0.2">
      <c r="A77" s="49">
        <v>5532</v>
      </c>
      <c r="B77" s="29" t="s">
        <v>248</v>
      </c>
      <c r="C77" s="52">
        <v>0</v>
      </c>
      <c r="D77" s="52">
        <v>0</v>
      </c>
    </row>
    <row r="78" spans="1:4" ht="12.75" customHeight="1" x14ac:dyDescent="0.2">
      <c r="A78" s="49">
        <v>5533</v>
      </c>
      <c r="B78" s="29" t="s">
        <v>249</v>
      </c>
      <c r="C78" s="52">
        <v>0</v>
      </c>
      <c r="D78" s="52">
        <v>0</v>
      </c>
    </row>
    <row r="79" spans="1:4" ht="12.75" customHeight="1" x14ac:dyDescent="0.2">
      <c r="A79" s="49">
        <v>5534</v>
      </c>
      <c r="B79" s="29" t="s">
        <v>250</v>
      </c>
      <c r="C79" s="52">
        <v>0</v>
      </c>
      <c r="D79" s="52">
        <v>0</v>
      </c>
    </row>
    <row r="80" spans="1:4" ht="12.75" customHeight="1" x14ac:dyDescent="0.2">
      <c r="A80" s="49">
        <v>5535</v>
      </c>
      <c r="B80" s="29" t="s">
        <v>251</v>
      </c>
      <c r="C80" s="52">
        <v>0</v>
      </c>
      <c r="D80" s="52">
        <v>0</v>
      </c>
    </row>
    <row r="81" spans="1:4" ht="12.75" customHeight="1" x14ac:dyDescent="0.2">
      <c r="A81" s="56">
        <v>5590</v>
      </c>
      <c r="B81" s="59" t="s">
        <v>252</v>
      </c>
      <c r="C81" s="62">
        <v>0</v>
      </c>
      <c r="D81" s="62">
        <f>SUM(D82:D89)</f>
        <v>154874.08000000002</v>
      </c>
    </row>
    <row r="82" spans="1:4" ht="12.75" customHeight="1" x14ac:dyDescent="0.2">
      <c r="A82" s="49">
        <v>5591</v>
      </c>
      <c r="B82" s="29" t="s">
        <v>253</v>
      </c>
      <c r="C82" s="52">
        <v>0</v>
      </c>
      <c r="D82" s="52">
        <v>0</v>
      </c>
    </row>
    <row r="83" spans="1:4" ht="12.75" customHeight="1" x14ac:dyDescent="0.2">
      <c r="A83" s="49">
        <v>5592</v>
      </c>
      <c r="B83" s="29" t="s">
        <v>254</v>
      </c>
      <c r="C83" s="52">
        <v>0</v>
      </c>
      <c r="D83" s="52">
        <v>0</v>
      </c>
    </row>
    <row r="84" spans="1:4" ht="12.75" customHeight="1" x14ac:dyDescent="0.2">
      <c r="A84" s="49">
        <v>5593</v>
      </c>
      <c r="B84" s="29" t="s">
        <v>255</v>
      </c>
      <c r="C84" s="52">
        <v>0</v>
      </c>
      <c r="D84" s="52">
        <v>0</v>
      </c>
    </row>
    <row r="85" spans="1:4" ht="12.75" customHeight="1" x14ac:dyDescent="0.2">
      <c r="A85" s="49">
        <v>5594</v>
      </c>
      <c r="B85" s="29" t="s">
        <v>461</v>
      </c>
      <c r="C85" s="52">
        <v>0</v>
      </c>
      <c r="D85" s="52">
        <v>0</v>
      </c>
    </row>
    <row r="86" spans="1:4" ht="12.75" customHeight="1" x14ac:dyDescent="0.2">
      <c r="A86" s="49">
        <v>5595</v>
      </c>
      <c r="B86" s="29" t="s">
        <v>257</v>
      </c>
      <c r="C86" s="52">
        <v>0</v>
      </c>
      <c r="D86" s="52">
        <v>0</v>
      </c>
    </row>
    <row r="87" spans="1:4" ht="12.75" customHeight="1" x14ac:dyDescent="0.2">
      <c r="A87" s="49">
        <v>5596</v>
      </c>
      <c r="B87" s="29" t="s">
        <v>149</v>
      </c>
      <c r="C87" s="52">
        <v>0</v>
      </c>
      <c r="D87" s="52">
        <v>0</v>
      </c>
    </row>
    <row r="88" spans="1:4" ht="12.75" customHeight="1" x14ac:dyDescent="0.2">
      <c r="A88" s="49">
        <v>5597</v>
      </c>
      <c r="B88" s="29" t="s">
        <v>258</v>
      </c>
      <c r="C88" s="52">
        <v>0</v>
      </c>
      <c r="D88" s="52">
        <v>0</v>
      </c>
    </row>
    <row r="89" spans="1:4" ht="12.75" customHeight="1" x14ac:dyDescent="0.2">
      <c r="A89" s="49">
        <v>5599</v>
      </c>
      <c r="B89" s="29" t="s">
        <v>260</v>
      </c>
      <c r="C89" s="52">
        <v>0</v>
      </c>
      <c r="D89" s="63">
        <v>154874.08000000002</v>
      </c>
    </row>
    <row r="90" spans="1:4" ht="12.75" customHeight="1" x14ac:dyDescent="0.2">
      <c r="A90" s="56">
        <v>5600</v>
      </c>
      <c r="B90" s="59" t="s">
        <v>261</v>
      </c>
      <c r="C90" s="62">
        <v>0</v>
      </c>
      <c r="D90" s="62">
        <v>0</v>
      </c>
    </row>
    <row r="91" spans="1:4" ht="12.75" customHeight="1" x14ac:dyDescent="0.2">
      <c r="A91" s="56">
        <v>5610</v>
      </c>
      <c r="B91" s="59" t="s">
        <v>262</v>
      </c>
      <c r="C91" s="62">
        <v>0</v>
      </c>
      <c r="D91" s="62">
        <v>0</v>
      </c>
    </row>
    <row r="92" spans="1:4" ht="12.75" customHeight="1" x14ac:dyDescent="0.2">
      <c r="A92" s="49">
        <v>5611</v>
      </c>
      <c r="B92" s="29" t="s">
        <v>263</v>
      </c>
      <c r="C92" s="52">
        <v>0</v>
      </c>
      <c r="D92" s="52">
        <v>0</v>
      </c>
    </row>
    <row r="93" spans="1:4" ht="12.75" customHeight="1" x14ac:dyDescent="0.2">
      <c r="A93" s="56">
        <v>2110</v>
      </c>
      <c r="B93" s="64" t="s">
        <v>462</v>
      </c>
      <c r="C93" s="62">
        <v>0</v>
      </c>
      <c r="D93" s="61">
        <v>1138517.53</v>
      </c>
    </row>
    <row r="94" spans="1:4" ht="12.75" customHeight="1" x14ac:dyDescent="0.2">
      <c r="A94" s="49">
        <v>2111</v>
      </c>
      <c r="B94" s="29" t="s">
        <v>463</v>
      </c>
      <c r="C94" s="52">
        <v>0</v>
      </c>
      <c r="D94" s="55">
        <v>686893.53</v>
      </c>
    </row>
    <row r="95" spans="1:4" ht="12.75" customHeight="1" x14ac:dyDescent="0.2">
      <c r="A95" s="49">
        <v>2112</v>
      </c>
      <c r="B95" s="29" t="s">
        <v>464</v>
      </c>
      <c r="C95" s="52">
        <v>0</v>
      </c>
      <c r="D95" s="55">
        <v>54295.17</v>
      </c>
    </row>
    <row r="96" spans="1:4" ht="12.75" customHeight="1" x14ac:dyDescent="0.2">
      <c r="A96" s="49">
        <v>2112</v>
      </c>
      <c r="B96" s="29" t="s">
        <v>465</v>
      </c>
      <c r="C96" s="52">
        <v>0</v>
      </c>
      <c r="D96" s="55">
        <v>382755.17</v>
      </c>
    </row>
    <row r="97" spans="1:4" ht="12.75" customHeight="1" x14ac:dyDescent="0.2">
      <c r="A97" s="49">
        <v>2115</v>
      </c>
      <c r="B97" s="29" t="s">
        <v>466</v>
      </c>
      <c r="C97" s="52">
        <v>0</v>
      </c>
      <c r="D97" s="55">
        <v>14573.66</v>
      </c>
    </row>
    <row r="98" spans="1:4" ht="12.75" customHeight="1" x14ac:dyDescent="0.2">
      <c r="A98" s="49">
        <v>2114</v>
      </c>
      <c r="B98" s="29" t="s">
        <v>467</v>
      </c>
      <c r="C98" s="52">
        <v>0</v>
      </c>
      <c r="D98" s="55">
        <v>0</v>
      </c>
    </row>
    <row r="99" spans="1:4" ht="12.75" customHeight="1" x14ac:dyDescent="0.2">
      <c r="A99" s="56">
        <v>5120</v>
      </c>
      <c r="B99" s="64" t="s">
        <v>302</v>
      </c>
      <c r="C99" s="62">
        <v>0</v>
      </c>
      <c r="D99" s="62">
        <v>0</v>
      </c>
    </row>
    <row r="100" spans="1:4" ht="12.75" customHeight="1" x14ac:dyDescent="0.2">
      <c r="A100" s="49">
        <v>5120</v>
      </c>
      <c r="B100" s="39" t="s">
        <v>302</v>
      </c>
      <c r="C100" s="52">
        <v>0</v>
      </c>
      <c r="D100" s="52">
        <v>0</v>
      </c>
    </row>
    <row r="101" spans="1:4" ht="12.75" customHeight="1" x14ac:dyDescent="0.2">
      <c r="A101" s="49"/>
      <c r="B101" s="57" t="s">
        <v>468</v>
      </c>
      <c r="C101" s="62">
        <f>+C102</f>
        <v>0</v>
      </c>
      <c r="D101" s="61">
        <f>+D102</f>
        <v>2.17</v>
      </c>
    </row>
    <row r="102" spans="1:4" ht="12.75" customHeight="1" x14ac:dyDescent="0.2">
      <c r="A102" s="56">
        <v>4300</v>
      </c>
      <c r="B102" s="57" t="s">
        <v>133</v>
      </c>
      <c r="C102" s="65">
        <v>0</v>
      </c>
      <c r="D102" s="65">
        <f>+D103</f>
        <v>2.17</v>
      </c>
    </row>
    <row r="103" spans="1:4" ht="12.75" customHeight="1" x14ac:dyDescent="0.2">
      <c r="A103" s="56">
        <v>4310</v>
      </c>
      <c r="B103" s="57" t="s">
        <v>134</v>
      </c>
      <c r="C103" s="66">
        <v>0</v>
      </c>
      <c r="D103" s="67">
        <f>+D123</f>
        <v>2.17</v>
      </c>
    </row>
    <row r="104" spans="1:4" ht="12.75" customHeight="1" x14ac:dyDescent="0.2">
      <c r="A104" s="49">
        <v>4311</v>
      </c>
      <c r="B104" s="68" t="s">
        <v>135</v>
      </c>
      <c r="C104" s="52">
        <v>0</v>
      </c>
      <c r="D104" s="52">
        <v>0</v>
      </c>
    </row>
    <row r="105" spans="1:4" ht="12.75" customHeight="1" x14ac:dyDescent="0.2">
      <c r="A105" s="49">
        <v>4319</v>
      </c>
      <c r="B105" s="68" t="s">
        <v>136</v>
      </c>
      <c r="C105" s="52">
        <v>0</v>
      </c>
      <c r="D105" s="52">
        <v>0</v>
      </c>
    </row>
    <row r="106" spans="1:4" ht="12.75" customHeight="1" x14ac:dyDescent="0.2">
      <c r="A106" s="56">
        <v>4320</v>
      </c>
      <c r="B106" s="57" t="s">
        <v>137</v>
      </c>
      <c r="C106" s="62">
        <v>0</v>
      </c>
      <c r="D106" s="62">
        <v>0</v>
      </c>
    </row>
    <row r="107" spans="1:4" ht="12.75" customHeight="1" x14ac:dyDescent="0.2">
      <c r="A107" s="49">
        <v>4321</v>
      </c>
      <c r="B107" s="68" t="s">
        <v>138</v>
      </c>
      <c r="C107" s="52">
        <v>0</v>
      </c>
      <c r="D107" s="52">
        <v>0</v>
      </c>
    </row>
    <row r="108" spans="1:4" ht="12.75" customHeight="1" x14ac:dyDescent="0.2">
      <c r="A108" s="49">
        <v>4322</v>
      </c>
      <c r="B108" s="68" t="s">
        <v>139</v>
      </c>
      <c r="C108" s="52">
        <v>0</v>
      </c>
      <c r="D108" s="52">
        <v>0</v>
      </c>
    </row>
    <row r="109" spans="1:4" ht="12.75" customHeight="1" x14ac:dyDescent="0.2">
      <c r="A109" s="49">
        <v>4323</v>
      </c>
      <c r="B109" s="68" t="s">
        <v>140</v>
      </c>
      <c r="C109" s="52">
        <v>0</v>
      </c>
      <c r="D109" s="52">
        <v>0</v>
      </c>
    </row>
    <row r="110" spans="1:4" ht="12.75" customHeight="1" x14ac:dyDescent="0.2">
      <c r="A110" s="49">
        <v>4324</v>
      </c>
      <c r="B110" s="68" t="s">
        <v>141</v>
      </c>
      <c r="C110" s="52">
        <v>0</v>
      </c>
      <c r="D110" s="52">
        <v>0</v>
      </c>
    </row>
    <row r="111" spans="1:4" ht="12.75" customHeight="1" x14ac:dyDescent="0.2">
      <c r="A111" s="49">
        <v>4325</v>
      </c>
      <c r="B111" s="68" t="s">
        <v>142</v>
      </c>
      <c r="C111" s="52">
        <v>0</v>
      </c>
      <c r="D111" s="52">
        <v>0</v>
      </c>
    </row>
    <row r="112" spans="1:4" ht="12.75" customHeight="1" x14ac:dyDescent="0.2">
      <c r="A112" s="56">
        <v>4330</v>
      </c>
      <c r="B112" s="57" t="s">
        <v>143</v>
      </c>
      <c r="C112" s="62">
        <v>0</v>
      </c>
      <c r="D112" s="62">
        <v>0</v>
      </c>
    </row>
    <row r="113" spans="1:6" ht="12.75" customHeight="1" x14ac:dyDescent="0.2">
      <c r="A113" s="49">
        <v>4331</v>
      </c>
      <c r="B113" s="68" t="s">
        <v>143</v>
      </c>
      <c r="C113" s="52">
        <v>0</v>
      </c>
      <c r="D113" s="52">
        <v>0</v>
      </c>
    </row>
    <row r="114" spans="1:6" ht="12.75" customHeight="1" x14ac:dyDescent="0.2">
      <c r="A114" s="56">
        <v>4340</v>
      </c>
      <c r="B114" s="57" t="s">
        <v>144</v>
      </c>
      <c r="C114" s="62">
        <v>0</v>
      </c>
      <c r="D114" s="62">
        <v>0</v>
      </c>
    </row>
    <row r="115" spans="1:6" ht="12.75" customHeight="1" x14ac:dyDescent="0.2">
      <c r="A115" s="49">
        <v>4341</v>
      </c>
      <c r="B115" s="68" t="s">
        <v>144</v>
      </c>
      <c r="C115" s="52">
        <v>0</v>
      </c>
      <c r="D115" s="52">
        <v>0</v>
      </c>
    </row>
    <row r="116" spans="1:6" ht="12.75" customHeight="1" x14ac:dyDescent="0.2">
      <c r="A116" s="56">
        <v>4390</v>
      </c>
      <c r="B116" s="57" t="s">
        <v>145</v>
      </c>
      <c r="C116" s="62">
        <v>0</v>
      </c>
      <c r="D116" s="62">
        <v>0</v>
      </c>
    </row>
    <row r="117" spans="1:6" ht="12.75" customHeight="1" x14ac:dyDescent="0.2">
      <c r="A117" s="49">
        <v>4392</v>
      </c>
      <c r="B117" s="68" t="s">
        <v>146</v>
      </c>
      <c r="C117" s="52">
        <v>0</v>
      </c>
      <c r="D117" s="52">
        <v>0</v>
      </c>
    </row>
    <row r="118" spans="1:6" ht="12.75" customHeight="1" x14ac:dyDescent="0.2">
      <c r="A118" s="49">
        <v>4393</v>
      </c>
      <c r="B118" s="68" t="s">
        <v>147</v>
      </c>
      <c r="C118" s="52">
        <v>0</v>
      </c>
      <c r="D118" s="52">
        <v>0</v>
      </c>
    </row>
    <row r="119" spans="1:6" ht="12.75" customHeight="1" x14ac:dyDescent="0.2">
      <c r="A119" s="49">
        <v>4394</v>
      </c>
      <c r="B119" s="68" t="s">
        <v>148</v>
      </c>
      <c r="C119" s="52">
        <v>0</v>
      </c>
      <c r="D119" s="52">
        <v>0</v>
      </c>
    </row>
    <row r="120" spans="1:6" ht="12.75" customHeight="1" x14ac:dyDescent="0.2">
      <c r="A120" s="49">
        <v>4395</v>
      </c>
      <c r="B120" s="68" t="s">
        <v>149</v>
      </c>
      <c r="C120" s="52">
        <v>0</v>
      </c>
      <c r="D120" s="52">
        <v>0</v>
      </c>
    </row>
    <row r="121" spans="1:6" ht="12.75" customHeight="1" x14ac:dyDescent="0.2">
      <c r="A121" s="49">
        <v>4396</v>
      </c>
      <c r="B121" s="68" t="s">
        <v>150</v>
      </c>
      <c r="C121" s="52">
        <v>0</v>
      </c>
      <c r="D121" s="52">
        <v>0</v>
      </c>
    </row>
    <row r="122" spans="1:6" ht="12.75" customHeight="1" x14ac:dyDescent="0.2">
      <c r="A122" s="49">
        <v>4397</v>
      </c>
      <c r="B122" s="68" t="s">
        <v>151</v>
      </c>
      <c r="C122" s="52">
        <v>0</v>
      </c>
      <c r="D122" s="52">
        <v>0</v>
      </c>
    </row>
    <row r="123" spans="1:6" ht="12.75" customHeight="1" x14ac:dyDescent="0.2">
      <c r="A123" s="49">
        <v>4399</v>
      </c>
      <c r="B123" s="68" t="s">
        <v>145</v>
      </c>
      <c r="C123" s="63">
        <v>0</v>
      </c>
      <c r="D123" s="63">
        <v>2.17</v>
      </c>
      <c r="F123" s="69"/>
    </row>
    <row r="124" spans="1:6" ht="12.75" customHeight="1" x14ac:dyDescent="0.2">
      <c r="A124" s="56">
        <v>1120</v>
      </c>
      <c r="B124" s="64" t="s">
        <v>469</v>
      </c>
      <c r="C124" s="61">
        <v>0</v>
      </c>
      <c r="D124" s="61">
        <v>30507</v>
      </c>
    </row>
    <row r="125" spans="1:6" ht="12.75" customHeight="1" x14ac:dyDescent="0.2">
      <c r="A125" s="49">
        <v>1124</v>
      </c>
      <c r="B125" s="39" t="s">
        <v>470</v>
      </c>
      <c r="C125" s="52">
        <v>0</v>
      </c>
      <c r="D125" s="52">
        <v>0</v>
      </c>
    </row>
    <row r="126" spans="1:6" ht="12.75" customHeight="1" x14ac:dyDescent="0.2">
      <c r="A126" s="49">
        <v>1124</v>
      </c>
      <c r="B126" s="39" t="s">
        <v>471</v>
      </c>
      <c r="C126" s="52">
        <v>0</v>
      </c>
      <c r="D126" s="52">
        <v>0</v>
      </c>
    </row>
    <row r="127" spans="1:6" ht="12.75" customHeight="1" x14ac:dyDescent="0.2">
      <c r="A127" s="49">
        <v>1124</v>
      </c>
      <c r="B127" s="39" t="s">
        <v>472</v>
      </c>
      <c r="C127" s="52">
        <v>0</v>
      </c>
      <c r="D127" s="52">
        <v>0</v>
      </c>
    </row>
    <row r="128" spans="1:6" ht="12.75" customHeight="1" x14ac:dyDescent="0.2">
      <c r="A128" s="49">
        <v>1124</v>
      </c>
      <c r="B128" s="39" t="s">
        <v>473</v>
      </c>
      <c r="C128" s="52">
        <v>0</v>
      </c>
      <c r="D128" s="52">
        <v>0</v>
      </c>
    </row>
    <row r="129" spans="1:4" ht="12.75" customHeight="1" x14ac:dyDescent="0.2">
      <c r="A129" s="49">
        <v>1124</v>
      </c>
      <c r="B129" s="39" t="s">
        <v>474</v>
      </c>
      <c r="C129" s="52">
        <v>0</v>
      </c>
      <c r="D129" s="52">
        <v>0</v>
      </c>
    </row>
    <row r="130" spans="1:4" ht="12.75" customHeight="1" x14ac:dyDescent="0.2">
      <c r="A130" s="49">
        <v>1124</v>
      </c>
      <c r="B130" s="39" t="s">
        <v>475</v>
      </c>
      <c r="C130" s="52">
        <v>0</v>
      </c>
      <c r="D130" s="52">
        <v>0</v>
      </c>
    </row>
    <row r="131" spans="1:4" ht="12.75" customHeight="1" x14ac:dyDescent="0.2">
      <c r="A131" s="49">
        <v>1122</v>
      </c>
      <c r="B131" s="39" t="s">
        <v>476</v>
      </c>
      <c r="C131" s="52">
        <v>0</v>
      </c>
      <c r="D131" s="52">
        <v>0</v>
      </c>
    </row>
    <row r="132" spans="1:4" ht="12.75" customHeight="1" x14ac:dyDescent="0.2">
      <c r="A132" s="49">
        <v>1122</v>
      </c>
      <c r="B132" s="39" t="s">
        <v>477</v>
      </c>
      <c r="C132" s="52">
        <v>0</v>
      </c>
      <c r="D132" s="52">
        <v>0</v>
      </c>
    </row>
    <row r="133" spans="1:4" ht="12.75" customHeight="1" x14ac:dyDescent="0.2">
      <c r="A133" s="49">
        <v>1122</v>
      </c>
      <c r="B133" s="39" t="s">
        <v>478</v>
      </c>
      <c r="C133" s="70">
        <v>0</v>
      </c>
      <c r="D133" s="55">
        <v>30507</v>
      </c>
    </row>
    <row r="134" spans="1:4" ht="12.75" customHeight="1" x14ac:dyDescent="0.2">
      <c r="A134" s="56">
        <v>5120</v>
      </c>
      <c r="B134" s="64" t="s">
        <v>302</v>
      </c>
      <c r="C134" s="62">
        <v>0</v>
      </c>
      <c r="D134" s="62">
        <v>0</v>
      </c>
    </row>
    <row r="135" spans="1:4" ht="12.75" customHeight="1" x14ac:dyDescent="0.2">
      <c r="A135" s="49">
        <v>5120</v>
      </c>
      <c r="B135" s="39" t="s">
        <v>302</v>
      </c>
      <c r="C135" s="52">
        <v>0</v>
      </c>
      <c r="D135" s="52">
        <v>0</v>
      </c>
    </row>
    <row r="136" spans="1:4" ht="12.75" customHeight="1" x14ac:dyDescent="0.2">
      <c r="A136" s="49"/>
      <c r="B136" s="71" t="s">
        <v>479</v>
      </c>
      <c r="C136" s="62">
        <f t="shared" ref="C136" si="1">C48+C49-C101</f>
        <v>5971527.79</v>
      </c>
      <c r="D136" s="62">
        <f>D48+D49-D101-D124</f>
        <v>6866661.2300000004</v>
      </c>
    </row>
    <row r="137" spans="1:4" ht="9" customHeight="1" x14ac:dyDescent="0.2">
      <c r="A137" s="29"/>
      <c r="B137" s="29"/>
      <c r="C137" s="29"/>
      <c r="D137" s="29"/>
    </row>
    <row r="138" spans="1:4" ht="9.75" customHeight="1" x14ac:dyDescent="0.2">
      <c r="A138" s="29"/>
      <c r="B138" s="29" t="s">
        <v>66</v>
      </c>
      <c r="C138" s="29"/>
      <c r="D138" s="29"/>
    </row>
    <row r="140" spans="1:4" ht="15" customHeight="1" x14ac:dyDescent="0.2">
      <c r="C140" s="72"/>
    </row>
    <row r="141" spans="1:4" ht="15" customHeight="1" x14ac:dyDescent="0.2">
      <c r="C141" s="69"/>
      <c r="D141" s="58"/>
    </row>
    <row r="142" spans="1:4" ht="15" customHeight="1" x14ac:dyDescent="0.2">
      <c r="D142" s="69"/>
    </row>
  </sheetData>
  <mergeCells count="4">
    <mergeCell ref="A1:C1"/>
    <mergeCell ref="A2:C2"/>
    <mergeCell ref="A3:C3"/>
    <mergeCell ref="A4:C4"/>
  </mergeCells>
  <pageMargins left="0.70866141732283472" right="0.70866141732283472" top="0.74803149606299213" bottom="0.74803149606299213" header="0" footer="0"/>
  <pageSetup paperSize="9" scale="90" orientation="landscape" r:id="rId1"/>
  <rowBreaks count="1" manualBreakCount="1">
    <brk id="80" man="1"/>
  </rowBreaks>
  <ignoredErrors>
    <ignoredError sqref="D29 D8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sqref="A1:C24"/>
    </sheetView>
  </sheetViews>
  <sheetFormatPr baseColWidth="10" defaultColWidth="14.42578125" defaultRowHeight="15" customHeight="1" x14ac:dyDescent="0.2"/>
  <cols>
    <col min="1" max="1" width="4" style="24" customWidth="1"/>
    <col min="2" max="2" width="63.140625" style="24" customWidth="1"/>
    <col min="3" max="3" width="17.85546875" style="24" customWidth="1"/>
    <col min="4" max="26" width="11.42578125" style="24" customWidth="1"/>
    <col min="27" max="16384" width="14.42578125" style="24"/>
  </cols>
  <sheetData>
    <row r="1" spans="1:3" ht="12.75" customHeight="1" x14ac:dyDescent="0.2">
      <c r="A1" s="141" t="str">
        <f>ESF!A1</f>
        <v>INSTITUTO TECNOLOGICO SUPERIOR DE GUANAJUATO</v>
      </c>
      <c r="B1" s="142"/>
      <c r="C1" s="143"/>
    </row>
    <row r="2" spans="1:3" ht="12.75" customHeight="1" x14ac:dyDescent="0.2">
      <c r="A2" s="144" t="s">
        <v>480</v>
      </c>
      <c r="B2" s="139"/>
      <c r="C2" s="145"/>
    </row>
    <row r="3" spans="1:3" ht="12.75" customHeight="1" x14ac:dyDescent="0.2">
      <c r="A3" s="144" t="str">
        <f>ESF!A3</f>
        <v>Correspondiente del 1 de Enero al 31 de Marzo de 2024</v>
      </c>
      <c r="B3" s="139"/>
      <c r="C3" s="145"/>
    </row>
    <row r="4" spans="1:3" ht="12.75" customHeight="1" x14ac:dyDescent="0.2">
      <c r="A4" s="146" t="s">
        <v>481</v>
      </c>
      <c r="B4" s="147"/>
      <c r="C4" s="148"/>
    </row>
    <row r="5" spans="1:3" ht="12.75" customHeight="1" x14ac:dyDescent="0.2">
      <c r="A5" s="149" t="s">
        <v>482</v>
      </c>
      <c r="B5" s="150"/>
      <c r="C5" s="73">
        <v>2024</v>
      </c>
    </row>
    <row r="6" spans="1:3" ht="12.75" customHeight="1" x14ac:dyDescent="0.2">
      <c r="A6" s="74" t="s">
        <v>483</v>
      </c>
      <c r="B6" s="74"/>
      <c r="C6" s="123">
        <v>14578433.92</v>
      </c>
    </row>
    <row r="7" spans="1:3" ht="12.75" customHeight="1" x14ac:dyDescent="0.2">
      <c r="A7" s="39"/>
      <c r="B7" s="75"/>
      <c r="C7" s="76"/>
    </row>
    <row r="8" spans="1:3" ht="12.75" customHeight="1" x14ac:dyDescent="0.2">
      <c r="A8" s="77" t="s">
        <v>484</v>
      </c>
      <c r="B8" s="77"/>
      <c r="C8" s="78">
        <f>SUM(C9:C14)</f>
        <v>0</v>
      </c>
    </row>
    <row r="9" spans="1:3" ht="12.75" customHeight="1" x14ac:dyDescent="0.2">
      <c r="A9" s="79" t="s">
        <v>485</v>
      </c>
      <c r="B9" s="80" t="s">
        <v>134</v>
      </c>
      <c r="C9" s="81">
        <v>0</v>
      </c>
    </row>
    <row r="10" spans="1:3" ht="12.75" customHeight="1" x14ac:dyDescent="0.2">
      <c r="A10" s="82" t="s">
        <v>486</v>
      </c>
      <c r="B10" s="83" t="s">
        <v>487</v>
      </c>
      <c r="C10" s="81">
        <v>0</v>
      </c>
    </row>
    <row r="11" spans="1:3" ht="12.75" customHeight="1" x14ac:dyDescent="0.2">
      <c r="A11" s="82" t="s">
        <v>488</v>
      </c>
      <c r="B11" s="83" t="s">
        <v>143</v>
      </c>
      <c r="C11" s="81">
        <v>0</v>
      </c>
    </row>
    <row r="12" spans="1:3" ht="12.75" customHeight="1" x14ac:dyDescent="0.2">
      <c r="A12" s="82" t="s">
        <v>489</v>
      </c>
      <c r="B12" s="83" t="s">
        <v>144</v>
      </c>
      <c r="C12" s="81">
        <v>0</v>
      </c>
    </row>
    <row r="13" spans="1:3" ht="12.75" customHeight="1" x14ac:dyDescent="0.2">
      <c r="A13" s="82" t="s">
        <v>490</v>
      </c>
      <c r="B13" s="83" t="s">
        <v>145</v>
      </c>
      <c r="C13" s="81">
        <v>0</v>
      </c>
    </row>
    <row r="14" spans="1:3" ht="12.75" customHeight="1" x14ac:dyDescent="0.2">
      <c r="A14" s="84" t="s">
        <v>491</v>
      </c>
      <c r="B14" s="85" t="s">
        <v>492</v>
      </c>
      <c r="C14" s="81">
        <v>0</v>
      </c>
    </row>
    <row r="15" spans="1:3" ht="12.75" customHeight="1" x14ac:dyDescent="0.2">
      <c r="A15" s="39"/>
      <c r="B15" s="86"/>
      <c r="C15" s="87"/>
    </row>
    <row r="16" spans="1:3" ht="12.75" customHeight="1" x14ac:dyDescent="0.2">
      <c r="A16" s="77" t="s">
        <v>493</v>
      </c>
      <c r="B16" s="75"/>
      <c r="C16" s="78">
        <f>SUM(C17:C19)</f>
        <v>0</v>
      </c>
    </row>
    <row r="17" spans="1:3" ht="12.75" customHeight="1" x14ac:dyDescent="0.2">
      <c r="A17" s="88">
        <v>3.1</v>
      </c>
      <c r="B17" s="83" t="s">
        <v>494</v>
      </c>
      <c r="C17" s="81">
        <v>0</v>
      </c>
    </row>
    <row r="18" spans="1:3" ht="12.75" customHeight="1" x14ac:dyDescent="0.2">
      <c r="A18" s="89">
        <v>3.2</v>
      </c>
      <c r="B18" s="83" t="s">
        <v>495</v>
      </c>
      <c r="C18" s="81">
        <v>0</v>
      </c>
    </row>
    <row r="19" spans="1:3" ht="12.75" customHeight="1" x14ac:dyDescent="0.2">
      <c r="A19" s="89">
        <v>3.3</v>
      </c>
      <c r="B19" s="85" t="s">
        <v>496</v>
      </c>
      <c r="C19" s="90">
        <v>0</v>
      </c>
    </row>
    <row r="20" spans="1:3" ht="12.75" customHeight="1" x14ac:dyDescent="0.2">
      <c r="A20" s="39"/>
      <c r="B20" s="85"/>
      <c r="C20" s="91"/>
    </row>
    <row r="21" spans="1:3" ht="12.75" customHeight="1" x14ac:dyDescent="0.2">
      <c r="A21" s="92" t="s">
        <v>497</v>
      </c>
      <c r="B21" s="92"/>
      <c r="C21" s="124">
        <f>C6+C8-C16</f>
        <v>14578433.92</v>
      </c>
    </row>
    <row r="22" spans="1:3" ht="12.75" customHeight="1" x14ac:dyDescent="0.2">
      <c r="A22" s="39"/>
      <c r="B22" s="39"/>
      <c r="C22" s="39"/>
    </row>
    <row r="23" spans="1:3" ht="12.75" customHeight="1" x14ac:dyDescent="0.2">
      <c r="A23" s="39"/>
      <c r="B23" s="29" t="s">
        <v>593</v>
      </c>
      <c r="C23" s="39"/>
    </row>
    <row r="24" spans="1:3" ht="15" customHeight="1" x14ac:dyDescent="0.2">
      <c r="B24" s="29" t="s">
        <v>594</v>
      </c>
    </row>
  </sheetData>
  <mergeCells count="5">
    <mergeCell ref="A1:C1"/>
    <mergeCell ref="A2:C2"/>
    <mergeCell ref="A3:C3"/>
    <mergeCell ref="A4:C4"/>
    <mergeCell ref="A5:B5"/>
  </mergeCells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3"/>
  <sheetViews>
    <sheetView showGridLines="0" workbookViewId="0">
      <selection sqref="A1:C43"/>
    </sheetView>
  </sheetViews>
  <sheetFormatPr baseColWidth="10" defaultColWidth="14.42578125" defaultRowHeight="15" customHeight="1" x14ac:dyDescent="0.2"/>
  <cols>
    <col min="1" max="1" width="3.85546875" style="24" customWidth="1"/>
    <col min="2" max="2" width="62.140625" style="24" customWidth="1"/>
    <col min="3" max="3" width="17.85546875" style="24" customWidth="1"/>
    <col min="4" max="26" width="11.42578125" style="24" customWidth="1"/>
    <col min="27" max="16384" width="14.42578125" style="24"/>
  </cols>
  <sheetData>
    <row r="1" spans="1:3" ht="12.75" customHeight="1" x14ac:dyDescent="0.2">
      <c r="A1" s="151" t="str">
        <f>ESF!A1</f>
        <v>INSTITUTO TECNOLOGICO SUPERIOR DE GUANAJUATO</v>
      </c>
      <c r="B1" s="142"/>
      <c r="C1" s="143"/>
    </row>
    <row r="2" spans="1:3" ht="12.75" customHeight="1" x14ac:dyDescent="0.2">
      <c r="A2" s="152" t="s">
        <v>498</v>
      </c>
      <c r="B2" s="139"/>
      <c r="C2" s="145"/>
    </row>
    <row r="3" spans="1:3" ht="12.75" customHeight="1" x14ac:dyDescent="0.2">
      <c r="A3" s="152" t="str">
        <f>ESF!A3</f>
        <v>Correspondiente del 1 de Enero al 31 de Marzo de 2024</v>
      </c>
      <c r="B3" s="139"/>
      <c r="C3" s="145"/>
    </row>
    <row r="4" spans="1:3" ht="12.75" customHeight="1" x14ac:dyDescent="0.2">
      <c r="A4" s="146" t="s">
        <v>481</v>
      </c>
      <c r="B4" s="147"/>
      <c r="C4" s="148"/>
    </row>
    <row r="5" spans="1:3" ht="12.75" customHeight="1" x14ac:dyDescent="0.2">
      <c r="A5" s="149" t="s">
        <v>482</v>
      </c>
      <c r="B5" s="150"/>
      <c r="C5" s="73">
        <v>2024</v>
      </c>
    </row>
    <row r="6" spans="1:3" ht="12.75" customHeight="1" x14ac:dyDescent="0.2">
      <c r="A6" s="93" t="s">
        <v>499</v>
      </c>
      <c r="B6" s="74"/>
      <c r="C6" s="125">
        <v>8606906.1300000008</v>
      </c>
    </row>
    <row r="7" spans="1:3" ht="12.75" customHeight="1" x14ac:dyDescent="0.2">
      <c r="A7" s="94"/>
      <c r="B7" s="75"/>
      <c r="C7" s="95"/>
    </row>
    <row r="8" spans="1:3" ht="12.75" customHeight="1" x14ac:dyDescent="0.2">
      <c r="A8" s="77" t="s">
        <v>500</v>
      </c>
      <c r="B8" s="96"/>
      <c r="C8" s="78">
        <f>SUM(C9:C29)</f>
        <v>0</v>
      </c>
    </row>
    <row r="9" spans="1:3" ht="12.75" customHeight="1" x14ac:dyDescent="0.2">
      <c r="A9" s="97">
        <v>2.1</v>
      </c>
      <c r="B9" s="98" t="s">
        <v>164</v>
      </c>
      <c r="C9" s="99">
        <v>0</v>
      </c>
    </row>
    <row r="10" spans="1:3" ht="12.75" customHeight="1" x14ac:dyDescent="0.2">
      <c r="A10" s="97">
        <v>2.2000000000000002</v>
      </c>
      <c r="B10" s="98" t="s">
        <v>161</v>
      </c>
      <c r="C10" s="99">
        <v>0</v>
      </c>
    </row>
    <row r="11" spans="1:3" ht="12.75" customHeight="1" x14ac:dyDescent="0.2">
      <c r="A11" s="100">
        <v>2.2999999999999998</v>
      </c>
      <c r="B11" s="101" t="s">
        <v>326</v>
      </c>
      <c r="C11" s="99">
        <v>0</v>
      </c>
    </row>
    <row r="12" spans="1:3" ht="12.75" customHeight="1" x14ac:dyDescent="0.2">
      <c r="A12" s="100">
        <v>2.4</v>
      </c>
      <c r="B12" s="101" t="s">
        <v>327</v>
      </c>
      <c r="C12" s="99">
        <v>0</v>
      </c>
    </row>
    <row r="13" spans="1:3" ht="12.75" customHeight="1" x14ac:dyDescent="0.2">
      <c r="A13" s="100">
        <v>2.5</v>
      </c>
      <c r="B13" s="101" t="s">
        <v>328</v>
      </c>
      <c r="C13" s="99">
        <v>0</v>
      </c>
    </row>
    <row r="14" spans="1:3" ht="12.75" customHeight="1" x14ac:dyDescent="0.2">
      <c r="A14" s="100">
        <v>2.6</v>
      </c>
      <c r="B14" s="101" t="s">
        <v>329</v>
      </c>
      <c r="C14" s="99">
        <v>0</v>
      </c>
    </row>
    <row r="15" spans="1:3" ht="12.75" customHeight="1" x14ac:dyDescent="0.2">
      <c r="A15" s="100">
        <v>2.7</v>
      </c>
      <c r="B15" s="101" t="s">
        <v>330</v>
      </c>
      <c r="C15" s="99">
        <v>0</v>
      </c>
    </row>
    <row r="16" spans="1:3" ht="12.75" customHeight="1" x14ac:dyDescent="0.2">
      <c r="A16" s="100">
        <v>2.8</v>
      </c>
      <c r="B16" s="101" t="s">
        <v>331</v>
      </c>
      <c r="C16" s="99">
        <v>0</v>
      </c>
    </row>
    <row r="17" spans="1:3" ht="12.75" customHeight="1" x14ac:dyDescent="0.2">
      <c r="A17" s="100">
        <v>2.9</v>
      </c>
      <c r="B17" s="101" t="s">
        <v>333</v>
      </c>
      <c r="C17" s="99">
        <v>0</v>
      </c>
    </row>
    <row r="18" spans="1:3" ht="12.75" customHeight="1" x14ac:dyDescent="0.2">
      <c r="A18" s="100" t="s">
        <v>501</v>
      </c>
      <c r="B18" s="101" t="s">
        <v>502</v>
      </c>
      <c r="C18" s="99">
        <v>0</v>
      </c>
    </row>
    <row r="19" spans="1:3" ht="12.75" customHeight="1" x14ac:dyDescent="0.2">
      <c r="A19" s="100" t="s">
        <v>503</v>
      </c>
      <c r="B19" s="101" t="s">
        <v>339</v>
      </c>
      <c r="C19" s="99">
        <v>0</v>
      </c>
    </row>
    <row r="20" spans="1:3" ht="12.75" customHeight="1" x14ac:dyDescent="0.2">
      <c r="A20" s="100" t="s">
        <v>504</v>
      </c>
      <c r="B20" s="101" t="s">
        <v>505</v>
      </c>
      <c r="C20" s="99">
        <v>0</v>
      </c>
    </row>
    <row r="21" spans="1:3" ht="12.75" customHeight="1" x14ac:dyDescent="0.2">
      <c r="A21" s="100" t="s">
        <v>506</v>
      </c>
      <c r="B21" s="101" t="s">
        <v>507</v>
      </c>
      <c r="C21" s="99">
        <v>0</v>
      </c>
    </row>
    <row r="22" spans="1:3" ht="12.75" customHeight="1" x14ac:dyDescent="0.2">
      <c r="A22" s="100" t="s">
        <v>508</v>
      </c>
      <c r="B22" s="101" t="s">
        <v>509</v>
      </c>
      <c r="C22" s="99">
        <v>0</v>
      </c>
    </row>
    <row r="23" spans="1:3" ht="12.75" customHeight="1" x14ac:dyDescent="0.2">
      <c r="A23" s="100" t="s">
        <v>510</v>
      </c>
      <c r="B23" s="101" t="s">
        <v>511</v>
      </c>
      <c r="C23" s="99">
        <v>0</v>
      </c>
    </row>
    <row r="24" spans="1:3" ht="12.75" customHeight="1" x14ac:dyDescent="0.2">
      <c r="A24" s="100" t="s">
        <v>512</v>
      </c>
      <c r="B24" s="101" t="s">
        <v>513</v>
      </c>
      <c r="C24" s="99">
        <v>0</v>
      </c>
    </row>
    <row r="25" spans="1:3" ht="12.75" customHeight="1" x14ac:dyDescent="0.2">
      <c r="A25" s="100" t="s">
        <v>514</v>
      </c>
      <c r="B25" s="101" t="s">
        <v>515</v>
      </c>
      <c r="C25" s="99">
        <v>0</v>
      </c>
    </row>
    <row r="26" spans="1:3" ht="12.75" customHeight="1" x14ac:dyDescent="0.2">
      <c r="A26" s="100" t="s">
        <v>516</v>
      </c>
      <c r="B26" s="101" t="s">
        <v>517</v>
      </c>
      <c r="C26" s="99">
        <v>0</v>
      </c>
    </row>
    <row r="27" spans="1:3" ht="12.75" customHeight="1" x14ac:dyDescent="0.2">
      <c r="A27" s="100" t="s">
        <v>518</v>
      </c>
      <c r="B27" s="101" t="s">
        <v>519</v>
      </c>
      <c r="C27" s="99">
        <v>0</v>
      </c>
    </row>
    <row r="28" spans="1:3" ht="12.75" customHeight="1" x14ac:dyDescent="0.2">
      <c r="A28" s="100" t="s">
        <v>520</v>
      </c>
      <c r="B28" s="101" t="s">
        <v>521</v>
      </c>
      <c r="C28" s="99">
        <v>0</v>
      </c>
    </row>
    <row r="29" spans="1:3" ht="12.75" customHeight="1" x14ac:dyDescent="0.2">
      <c r="A29" s="100" t="s">
        <v>522</v>
      </c>
      <c r="B29" s="98" t="s">
        <v>523</v>
      </c>
      <c r="C29" s="99">
        <v>0</v>
      </c>
    </row>
    <row r="30" spans="1:3" ht="12.75" customHeight="1" x14ac:dyDescent="0.2">
      <c r="A30" s="94"/>
      <c r="B30" s="102"/>
      <c r="C30" s="103"/>
    </row>
    <row r="31" spans="1:3" ht="12.75" customHeight="1" x14ac:dyDescent="0.2">
      <c r="A31" s="104" t="s">
        <v>524</v>
      </c>
      <c r="B31" s="105"/>
      <c r="C31" s="106">
        <f>SUM(C32:C38)</f>
        <v>0.6</v>
      </c>
    </row>
    <row r="32" spans="1:3" ht="12.75" customHeight="1" x14ac:dyDescent="0.2">
      <c r="A32" s="100" t="s">
        <v>525</v>
      </c>
      <c r="B32" s="101" t="s">
        <v>234</v>
      </c>
      <c r="C32" s="99">
        <v>0</v>
      </c>
    </row>
    <row r="33" spans="1:3" ht="12.75" customHeight="1" x14ac:dyDescent="0.2">
      <c r="A33" s="100" t="s">
        <v>526</v>
      </c>
      <c r="B33" s="101" t="s">
        <v>243</v>
      </c>
      <c r="C33" s="99">
        <v>0</v>
      </c>
    </row>
    <row r="34" spans="1:3" ht="12.75" customHeight="1" x14ac:dyDescent="0.2">
      <c r="A34" s="100" t="s">
        <v>527</v>
      </c>
      <c r="B34" s="101" t="s">
        <v>246</v>
      </c>
      <c r="C34" s="99">
        <v>0</v>
      </c>
    </row>
    <row r="35" spans="1:3" ht="12.75" customHeight="1" x14ac:dyDescent="0.2">
      <c r="A35" s="100" t="s">
        <v>528</v>
      </c>
      <c r="B35" s="101" t="s">
        <v>252</v>
      </c>
      <c r="C35" s="107">
        <v>0.6</v>
      </c>
    </row>
    <row r="36" spans="1:3" ht="12.75" customHeight="1" x14ac:dyDescent="0.2">
      <c r="A36" s="100" t="s">
        <v>529</v>
      </c>
      <c r="B36" s="101" t="s">
        <v>262</v>
      </c>
      <c r="C36" s="99">
        <v>0</v>
      </c>
    </row>
    <row r="37" spans="1:3" ht="12.75" customHeight="1" x14ac:dyDescent="0.2">
      <c r="A37" s="100" t="s">
        <v>530</v>
      </c>
      <c r="B37" s="101" t="s">
        <v>531</v>
      </c>
      <c r="C37" s="99">
        <v>0</v>
      </c>
    </row>
    <row r="38" spans="1:3" ht="12.75" customHeight="1" x14ac:dyDescent="0.2">
      <c r="A38" s="100" t="s">
        <v>532</v>
      </c>
      <c r="B38" s="98" t="s">
        <v>533</v>
      </c>
      <c r="C38" s="108">
        <v>0</v>
      </c>
    </row>
    <row r="39" spans="1:3" ht="12.75" customHeight="1" x14ac:dyDescent="0.2">
      <c r="A39" s="94"/>
      <c r="B39" s="109"/>
      <c r="C39" s="110"/>
    </row>
    <row r="40" spans="1:3" ht="12.75" customHeight="1" x14ac:dyDescent="0.2">
      <c r="A40" s="111" t="s">
        <v>534</v>
      </c>
      <c r="B40" s="74"/>
      <c r="C40" s="124">
        <f>C6-C8+C31</f>
        <v>8606906.7300000004</v>
      </c>
    </row>
    <row r="41" spans="1:3" ht="12.75" customHeight="1" x14ac:dyDescent="0.2">
      <c r="A41" s="39"/>
      <c r="B41" s="39"/>
      <c r="C41" s="39"/>
    </row>
    <row r="42" spans="1:3" ht="12.75" customHeight="1" x14ac:dyDescent="0.2">
      <c r="A42" s="39"/>
      <c r="B42" s="29" t="s">
        <v>593</v>
      </c>
      <c r="C42" s="39"/>
    </row>
    <row r="43" spans="1:3" ht="15" customHeight="1" x14ac:dyDescent="0.2">
      <c r="B43" s="29" t="s">
        <v>594</v>
      </c>
    </row>
  </sheetData>
  <mergeCells count="5">
    <mergeCell ref="A1:C1"/>
    <mergeCell ref="A2:C2"/>
    <mergeCell ref="A3:C3"/>
    <mergeCell ref="A4:C4"/>
    <mergeCell ref="A5:B5"/>
  </mergeCells>
  <pageMargins left="0.70866141732283472" right="0.70866141732283472" top="0.74803149606299213" bottom="0.74803149606299213" header="0" footer="0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59"/>
  <sheetViews>
    <sheetView showGridLines="0" tabSelected="1" topLeftCell="A17" workbookViewId="0">
      <selection activeCell="G41" sqref="G41"/>
    </sheetView>
  </sheetViews>
  <sheetFormatPr baseColWidth="10" defaultColWidth="14.42578125" defaultRowHeight="15" customHeight="1" x14ac:dyDescent="0.2"/>
  <cols>
    <col min="1" max="1" width="12.85546875" style="24" customWidth="1"/>
    <col min="2" max="2" width="72.140625" style="24" customWidth="1"/>
    <col min="3" max="7" width="15.85546875" style="24" customWidth="1"/>
    <col min="8" max="8" width="11.85546875" style="24" customWidth="1"/>
    <col min="9" max="9" width="13.42578125" style="24" customWidth="1"/>
    <col min="10" max="10" width="13.140625" style="24" customWidth="1"/>
    <col min="11" max="26" width="9.140625" style="24" customWidth="1"/>
    <col min="27" max="16384" width="14.42578125" style="24"/>
  </cols>
  <sheetData>
    <row r="1" spans="1:10" ht="12.75" customHeight="1" x14ac:dyDescent="0.2">
      <c r="A1" s="138" t="str">
        <f>'Notas a los Edos Financieros'!A1</f>
        <v>INSTITUTO TECNOLOGICO SUPERIOR DE GUANAJUATO</v>
      </c>
      <c r="B1" s="139"/>
      <c r="C1" s="139"/>
      <c r="D1" s="139"/>
      <c r="E1" s="139"/>
      <c r="F1" s="139"/>
      <c r="G1" s="48" t="s">
        <v>0</v>
      </c>
      <c r="H1" s="23">
        <f>'Notas a los Edos Financieros'!D1</f>
        <v>2024</v>
      </c>
      <c r="I1" s="29"/>
      <c r="J1" s="29"/>
    </row>
    <row r="2" spans="1:10" ht="12.75" customHeight="1" x14ac:dyDescent="0.2">
      <c r="A2" s="138" t="s">
        <v>535</v>
      </c>
      <c r="B2" s="139"/>
      <c r="C2" s="139"/>
      <c r="D2" s="139"/>
      <c r="E2" s="139"/>
      <c r="F2" s="139"/>
      <c r="G2" s="48" t="s">
        <v>2</v>
      </c>
      <c r="H2" s="23" t="str">
        <f>'Notas a los Edos Financieros'!D2</f>
        <v>Trimestral</v>
      </c>
      <c r="I2" s="29"/>
      <c r="J2" s="29"/>
    </row>
    <row r="3" spans="1:10" ht="12.75" customHeight="1" x14ac:dyDescent="0.2">
      <c r="A3" s="138" t="str">
        <f>'Notas a los Edos Financieros'!A3</f>
        <v>Correspondiente del 1 de Enero al 31 de Marzo de 2024</v>
      </c>
      <c r="B3" s="139"/>
      <c r="C3" s="139"/>
      <c r="D3" s="139"/>
      <c r="E3" s="139"/>
      <c r="F3" s="139"/>
      <c r="G3" s="48" t="s">
        <v>4</v>
      </c>
      <c r="H3" s="23">
        <f>'Notas a los Edos Financieros'!D3</f>
        <v>1</v>
      </c>
      <c r="I3" s="29"/>
      <c r="J3" s="29"/>
    </row>
    <row r="4" spans="1:10" ht="12.75" customHeight="1" x14ac:dyDescent="0.2">
      <c r="A4" s="138" t="s">
        <v>5</v>
      </c>
      <c r="B4" s="139"/>
      <c r="C4" s="139"/>
      <c r="D4" s="139"/>
      <c r="E4" s="139"/>
      <c r="F4" s="139"/>
      <c r="G4" s="48"/>
      <c r="H4" s="23"/>
      <c r="I4" s="29"/>
      <c r="J4" s="29"/>
    </row>
    <row r="5" spans="1:10" ht="12.75" customHeight="1" x14ac:dyDescent="0.2">
      <c r="A5" s="26" t="s">
        <v>68</v>
      </c>
      <c r="B5" s="27"/>
      <c r="C5" s="27"/>
      <c r="D5" s="27"/>
      <c r="E5" s="27"/>
      <c r="F5" s="27"/>
      <c r="G5" s="27"/>
      <c r="H5" s="27"/>
      <c r="I5" s="29"/>
      <c r="J5" s="29"/>
    </row>
    <row r="6" spans="1:10" ht="9.75" customHeight="1" x14ac:dyDescent="0.2">
      <c r="A6" s="29"/>
      <c r="B6" s="29"/>
      <c r="C6" s="29"/>
      <c r="D6" s="29"/>
      <c r="E6" s="29"/>
      <c r="F6" s="29"/>
      <c r="G6" s="29"/>
      <c r="H6" s="29"/>
      <c r="I6" s="29"/>
      <c r="J6" s="29"/>
    </row>
    <row r="7" spans="1:10" ht="9.75" customHeight="1" x14ac:dyDescent="0.2">
      <c r="A7" s="29"/>
      <c r="B7" s="29"/>
      <c r="C7" s="29"/>
      <c r="D7" s="29"/>
      <c r="E7" s="29"/>
      <c r="F7" s="29"/>
      <c r="G7" s="29"/>
      <c r="H7" s="29"/>
      <c r="I7" s="29"/>
      <c r="J7" s="29"/>
    </row>
    <row r="8" spans="1:10" ht="24.75" customHeight="1" x14ac:dyDescent="0.2">
      <c r="A8" s="112" t="s">
        <v>70</v>
      </c>
      <c r="B8" s="112" t="s">
        <v>482</v>
      </c>
      <c r="C8" s="113" t="s">
        <v>536</v>
      </c>
      <c r="D8" s="113" t="s">
        <v>537</v>
      </c>
      <c r="E8" s="113" t="s">
        <v>538</v>
      </c>
      <c r="F8" s="113" t="s">
        <v>539</v>
      </c>
      <c r="G8" s="113" t="s">
        <v>540</v>
      </c>
      <c r="H8" s="113" t="s">
        <v>541</v>
      </c>
      <c r="I8" s="113" t="s">
        <v>542</v>
      </c>
      <c r="J8" s="113" t="s">
        <v>543</v>
      </c>
    </row>
    <row r="9" spans="1:10" ht="12" customHeight="1" x14ac:dyDescent="0.2">
      <c r="A9" s="56">
        <v>7000</v>
      </c>
      <c r="B9" s="57" t="s">
        <v>544</v>
      </c>
      <c r="C9" s="59"/>
      <c r="D9" s="59"/>
      <c r="E9" s="59"/>
      <c r="F9" s="59"/>
      <c r="G9" s="59"/>
      <c r="H9" s="59"/>
      <c r="I9" s="59"/>
      <c r="J9" s="59"/>
    </row>
    <row r="10" spans="1:10" ht="12" customHeight="1" x14ac:dyDescent="0.2">
      <c r="A10" s="29">
        <v>7110</v>
      </c>
      <c r="B10" s="68" t="s">
        <v>540</v>
      </c>
      <c r="C10" s="50">
        <v>0</v>
      </c>
      <c r="D10" s="50">
        <v>0</v>
      </c>
      <c r="E10" s="50">
        <v>0</v>
      </c>
      <c r="F10" s="50">
        <v>0</v>
      </c>
      <c r="G10" s="29"/>
      <c r="H10" s="29"/>
      <c r="I10" s="29"/>
      <c r="J10" s="29"/>
    </row>
    <row r="11" spans="1:10" ht="12" customHeight="1" x14ac:dyDescent="0.2">
      <c r="A11" s="29">
        <v>7120</v>
      </c>
      <c r="B11" s="68" t="s">
        <v>545</v>
      </c>
      <c r="C11" s="50">
        <v>0</v>
      </c>
      <c r="D11" s="50">
        <v>0</v>
      </c>
      <c r="E11" s="50">
        <v>0</v>
      </c>
      <c r="F11" s="50">
        <v>0</v>
      </c>
      <c r="G11" s="29"/>
      <c r="H11" s="29"/>
      <c r="I11" s="29"/>
      <c r="J11" s="29"/>
    </row>
    <row r="12" spans="1:10" ht="12" customHeight="1" x14ac:dyDescent="0.2">
      <c r="A12" s="29">
        <v>7130</v>
      </c>
      <c r="B12" s="68" t="s">
        <v>546</v>
      </c>
      <c r="C12" s="50">
        <v>0</v>
      </c>
      <c r="D12" s="50">
        <v>0</v>
      </c>
      <c r="E12" s="50">
        <v>0</v>
      </c>
      <c r="F12" s="50">
        <v>0</v>
      </c>
      <c r="G12" s="29"/>
      <c r="H12" s="29"/>
      <c r="I12" s="29"/>
      <c r="J12" s="29"/>
    </row>
    <row r="13" spans="1:10" ht="12" customHeight="1" x14ac:dyDescent="0.2">
      <c r="A13" s="29">
        <v>7140</v>
      </c>
      <c r="B13" s="68" t="s">
        <v>547</v>
      </c>
      <c r="C13" s="50">
        <v>0</v>
      </c>
      <c r="D13" s="50">
        <v>0</v>
      </c>
      <c r="E13" s="50">
        <v>0</v>
      </c>
      <c r="F13" s="50">
        <v>0</v>
      </c>
      <c r="G13" s="29"/>
      <c r="H13" s="29"/>
      <c r="I13" s="29"/>
      <c r="J13" s="29"/>
    </row>
    <row r="14" spans="1:10" ht="12" customHeight="1" x14ac:dyDescent="0.2">
      <c r="A14" s="29">
        <v>7150</v>
      </c>
      <c r="B14" s="68" t="s">
        <v>548</v>
      </c>
      <c r="C14" s="50">
        <v>0</v>
      </c>
      <c r="D14" s="50">
        <v>0</v>
      </c>
      <c r="E14" s="50">
        <v>0</v>
      </c>
      <c r="F14" s="50">
        <v>0</v>
      </c>
      <c r="G14" s="29"/>
      <c r="H14" s="29"/>
      <c r="I14" s="29"/>
      <c r="J14" s="29"/>
    </row>
    <row r="15" spans="1:10" ht="12" customHeight="1" x14ac:dyDescent="0.2">
      <c r="A15" s="29">
        <v>7160</v>
      </c>
      <c r="B15" s="68" t="s">
        <v>549</v>
      </c>
      <c r="C15" s="50">
        <v>0</v>
      </c>
      <c r="D15" s="50">
        <v>0</v>
      </c>
      <c r="E15" s="50">
        <v>0</v>
      </c>
      <c r="F15" s="50">
        <v>0</v>
      </c>
      <c r="G15" s="29"/>
      <c r="H15" s="29"/>
      <c r="I15" s="29"/>
      <c r="J15" s="29"/>
    </row>
    <row r="16" spans="1:10" ht="12" customHeight="1" x14ac:dyDescent="0.2">
      <c r="A16" s="29">
        <v>7210</v>
      </c>
      <c r="B16" s="68" t="s">
        <v>550</v>
      </c>
      <c r="C16" s="50">
        <v>0</v>
      </c>
      <c r="D16" s="50">
        <v>0</v>
      </c>
      <c r="E16" s="50">
        <v>0</v>
      </c>
      <c r="F16" s="50">
        <v>0</v>
      </c>
      <c r="G16" s="29"/>
      <c r="H16" s="29"/>
      <c r="I16" s="29"/>
      <c r="J16" s="29"/>
    </row>
    <row r="17" spans="1:10" ht="12" customHeight="1" x14ac:dyDescent="0.2">
      <c r="A17" s="29">
        <v>7220</v>
      </c>
      <c r="B17" s="68" t="s">
        <v>551</v>
      </c>
      <c r="C17" s="50">
        <v>0</v>
      </c>
      <c r="D17" s="50">
        <v>0</v>
      </c>
      <c r="E17" s="50">
        <v>0</v>
      </c>
      <c r="F17" s="50">
        <v>0</v>
      </c>
      <c r="G17" s="29"/>
      <c r="H17" s="29"/>
      <c r="I17" s="29"/>
      <c r="J17" s="29"/>
    </row>
    <row r="18" spans="1:10" ht="12" customHeight="1" x14ac:dyDescent="0.2">
      <c r="A18" s="29">
        <v>7230</v>
      </c>
      <c r="B18" s="68" t="s">
        <v>552</v>
      </c>
      <c r="C18" s="50">
        <v>0</v>
      </c>
      <c r="D18" s="50">
        <v>0</v>
      </c>
      <c r="E18" s="50">
        <v>0</v>
      </c>
      <c r="F18" s="50">
        <v>0</v>
      </c>
      <c r="G18" s="29"/>
      <c r="H18" s="29"/>
      <c r="I18" s="29"/>
      <c r="J18" s="29"/>
    </row>
    <row r="19" spans="1:10" ht="12" customHeight="1" x14ac:dyDescent="0.2">
      <c r="A19" s="29">
        <v>7240</v>
      </c>
      <c r="B19" s="68" t="s">
        <v>553</v>
      </c>
      <c r="C19" s="50">
        <v>0</v>
      </c>
      <c r="D19" s="50">
        <v>0</v>
      </c>
      <c r="E19" s="50">
        <v>0</v>
      </c>
      <c r="F19" s="50">
        <v>0</v>
      </c>
      <c r="G19" s="29"/>
      <c r="H19" s="29"/>
      <c r="I19" s="29"/>
      <c r="J19" s="29"/>
    </row>
    <row r="20" spans="1:10" ht="12" customHeight="1" x14ac:dyDescent="0.2">
      <c r="A20" s="29">
        <v>7250</v>
      </c>
      <c r="B20" s="68" t="s">
        <v>554</v>
      </c>
      <c r="C20" s="50">
        <v>0</v>
      </c>
      <c r="D20" s="50">
        <v>0</v>
      </c>
      <c r="E20" s="50">
        <v>0</v>
      </c>
      <c r="F20" s="50">
        <v>0</v>
      </c>
      <c r="G20" s="29"/>
      <c r="H20" s="29"/>
      <c r="I20" s="29"/>
      <c r="J20" s="29"/>
    </row>
    <row r="21" spans="1:10" ht="12" customHeight="1" x14ac:dyDescent="0.2">
      <c r="A21" s="29">
        <v>7260</v>
      </c>
      <c r="B21" s="68" t="s">
        <v>555</v>
      </c>
      <c r="C21" s="50">
        <v>0</v>
      </c>
      <c r="D21" s="50">
        <v>0</v>
      </c>
      <c r="E21" s="50">
        <v>0</v>
      </c>
      <c r="F21" s="50">
        <v>0</v>
      </c>
      <c r="G21" s="29"/>
      <c r="H21" s="29"/>
      <c r="I21" s="29"/>
      <c r="J21" s="29"/>
    </row>
    <row r="22" spans="1:10" ht="12" customHeight="1" x14ac:dyDescent="0.2">
      <c r="A22" s="29">
        <v>7310</v>
      </c>
      <c r="B22" s="68" t="s">
        <v>556</v>
      </c>
      <c r="C22" s="50">
        <v>0</v>
      </c>
      <c r="D22" s="50">
        <v>0</v>
      </c>
      <c r="E22" s="50">
        <v>0</v>
      </c>
      <c r="F22" s="50">
        <v>0</v>
      </c>
      <c r="G22" s="29"/>
      <c r="H22" s="29"/>
      <c r="I22" s="29"/>
      <c r="J22" s="29"/>
    </row>
    <row r="23" spans="1:10" ht="12" customHeight="1" x14ac:dyDescent="0.2">
      <c r="A23" s="29">
        <v>7320</v>
      </c>
      <c r="B23" s="68" t="s">
        <v>557</v>
      </c>
      <c r="C23" s="50">
        <v>0</v>
      </c>
      <c r="D23" s="50">
        <v>0</v>
      </c>
      <c r="E23" s="50">
        <v>0</v>
      </c>
      <c r="F23" s="50">
        <v>0</v>
      </c>
      <c r="G23" s="29"/>
      <c r="H23" s="29"/>
      <c r="I23" s="29"/>
      <c r="J23" s="29"/>
    </row>
    <row r="24" spans="1:10" ht="12" customHeight="1" x14ac:dyDescent="0.2">
      <c r="A24" s="29">
        <v>7330</v>
      </c>
      <c r="B24" s="68" t="s">
        <v>558</v>
      </c>
      <c r="C24" s="50">
        <v>0</v>
      </c>
      <c r="D24" s="50">
        <v>0</v>
      </c>
      <c r="E24" s="50">
        <v>0</v>
      </c>
      <c r="F24" s="50">
        <v>0</v>
      </c>
      <c r="G24" s="29"/>
      <c r="H24" s="29"/>
      <c r="I24" s="29"/>
      <c r="J24" s="29"/>
    </row>
    <row r="25" spans="1:10" ht="12" customHeight="1" x14ac:dyDescent="0.2">
      <c r="A25" s="29">
        <v>7340</v>
      </c>
      <c r="B25" s="68" t="s">
        <v>559</v>
      </c>
      <c r="C25" s="50">
        <v>0</v>
      </c>
      <c r="D25" s="50">
        <v>0</v>
      </c>
      <c r="E25" s="50">
        <v>0</v>
      </c>
      <c r="F25" s="50">
        <v>0</v>
      </c>
      <c r="G25" s="29"/>
      <c r="H25" s="29"/>
      <c r="I25" s="29"/>
      <c r="J25" s="29"/>
    </row>
    <row r="26" spans="1:10" ht="12" customHeight="1" x14ac:dyDescent="0.2">
      <c r="A26" s="29">
        <v>7350</v>
      </c>
      <c r="B26" s="68" t="s">
        <v>560</v>
      </c>
      <c r="C26" s="50">
        <v>0</v>
      </c>
      <c r="D26" s="50">
        <v>0</v>
      </c>
      <c r="E26" s="50">
        <v>0</v>
      </c>
      <c r="F26" s="50">
        <v>0</v>
      </c>
      <c r="G26" s="29"/>
      <c r="H26" s="29"/>
      <c r="I26" s="29"/>
      <c r="J26" s="29"/>
    </row>
    <row r="27" spans="1:10" ht="12" customHeight="1" x14ac:dyDescent="0.2">
      <c r="A27" s="29">
        <v>7360</v>
      </c>
      <c r="B27" s="68" t="s">
        <v>561</v>
      </c>
      <c r="C27" s="50">
        <v>0</v>
      </c>
      <c r="D27" s="50">
        <v>0</v>
      </c>
      <c r="E27" s="50">
        <v>0</v>
      </c>
      <c r="F27" s="50">
        <v>0</v>
      </c>
      <c r="G27" s="29"/>
      <c r="H27" s="29"/>
      <c r="I27" s="29"/>
      <c r="J27" s="29"/>
    </row>
    <row r="28" spans="1:10" ht="12" customHeight="1" x14ac:dyDescent="0.2">
      <c r="A28" s="29">
        <v>7410</v>
      </c>
      <c r="B28" s="68" t="s">
        <v>562</v>
      </c>
      <c r="C28" s="50">
        <v>0</v>
      </c>
      <c r="D28" s="50">
        <v>0</v>
      </c>
      <c r="E28" s="50">
        <v>0</v>
      </c>
      <c r="F28" s="50">
        <v>0</v>
      </c>
      <c r="G28" s="29"/>
      <c r="H28" s="29"/>
      <c r="I28" s="29"/>
      <c r="J28" s="29"/>
    </row>
    <row r="29" spans="1:10" ht="12" customHeight="1" x14ac:dyDescent="0.2">
      <c r="A29" s="29">
        <v>7420</v>
      </c>
      <c r="B29" s="68" t="s">
        <v>563</v>
      </c>
      <c r="C29" s="50">
        <v>0</v>
      </c>
      <c r="D29" s="50">
        <v>0</v>
      </c>
      <c r="E29" s="50">
        <v>0</v>
      </c>
      <c r="F29" s="50">
        <v>0</v>
      </c>
      <c r="G29" s="29"/>
      <c r="H29" s="29"/>
      <c r="I29" s="29"/>
      <c r="J29" s="29"/>
    </row>
    <row r="30" spans="1:10" ht="12" customHeight="1" x14ac:dyDescent="0.2">
      <c r="A30" s="29">
        <v>7510</v>
      </c>
      <c r="B30" s="68" t="s">
        <v>564</v>
      </c>
      <c r="C30" s="50">
        <v>0</v>
      </c>
      <c r="D30" s="50">
        <v>0</v>
      </c>
      <c r="E30" s="50">
        <v>0</v>
      </c>
      <c r="F30" s="50">
        <v>0</v>
      </c>
      <c r="G30" s="29"/>
      <c r="H30" s="29"/>
      <c r="I30" s="29"/>
      <c r="J30" s="29"/>
    </row>
    <row r="31" spans="1:10" ht="12" customHeight="1" x14ac:dyDescent="0.2">
      <c r="A31" s="29">
        <v>7520</v>
      </c>
      <c r="B31" s="68" t="s">
        <v>565</v>
      </c>
      <c r="C31" s="50">
        <v>0</v>
      </c>
      <c r="D31" s="50">
        <v>0</v>
      </c>
      <c r="E31" s="50">
        <v>0</v>
      </c>
      <c r="F31" s="50">
        <v>0</v>
      </c>
      <c r="G31" s="29"/>
      <c r="H31" s="29"/>
      <c r="I31" s="29"/>
      <c r="J31" s="29"/>
    </row>
    <row r="32" spans="1:10" ht="12" customHeight="1" x14ac:dyDescent="0.2">
      <c r="A32" s="29">
        <v>7610</v>
      </c>
      <c r="B32" s="68" t="s">
        <v>566</v>
      </c>
      <c r="C32" s="50">
        <v>0</v>
      </c>
      <c r="D32" s="50">
        <v>0</v>
      </c>
      <c r="E32" s="50">
        <v>0</v>
      </c>
      <c r="F32" s="50">
        <v>0</v>
      </c>
      <c r="G32" s="29"/>
      <c r="H32" s="29"/>
      <c r="I32" s="29"/>
      <c r="J32" s="29"/>
    </row>
    <row r="33" spans="1:10" ht="12" customHeight="1" x14ac:dyDescent="0.2">
      <c r="A33" s="29">
        <v>7620</v>
      </c>
      <c r="B33" s="68" t="s">
        <v>567</v>
      </c>
      <c r="C33" s="50">
        <v>0</v>
      </c>
      <c r="D33" s="50">
        <v>0</v>
      </c>
      <c r="E33" s="50">
        <v>0</v>
      </c>
      <c r="F33" s="50">
        <v>0</v>
      </c>
      <c r="G33" s="29"/>
      <c r="H33" s="29"/>
      <c r="I33" s="29"/>
      <c r="J33" s="29"/>
    </row>
    <row r="34" spans="1:10" ht="12" customHeight="1" x14ac:dyDescent="0.2">
      <c r="A34" s="29">
        <v>7630</v>
      </c>
      <c r="B34" s="68" t="s">
        <v>568</v>
      </c>
      <c r="C34" s="50">
        <v>0</v>
      </c>
      <c r="D34" s="50">
        <v>0</v>
      </c>
      <c r="E34" s="50">
        <v>0</v>
      </c>
      <c r="F34" s="50">
        <v>0</v>
      </c>
      <c r="G34" s="29"/>
      <c r="H34" s="29"/>
      <c r="I34" s="29"/>
      <c r="J34" s="29"/>
    </row>
    <row r="35" spans="1:10" ht="12" customHeight="1" x14ac:dyDescent="0.2">
      <c r="A35" s="29">
        <v>7640</v>
      </c>
      <c r="B35" s="68" t="s">
        <v>569</v>
      </c>
      <c r="C35" s="50">
        <v>0</v>
      </c>
      <c r="D35" s="50">
        <v>0</v>
      </c>
      <c r="E35" s="50">
        <v>0</v>
      </c>
      <c r="F35" s="50">
        <v>0</v>
      </c>
      <c r="G35" s="29"/>
      <c r="H35" s="29"/>
      <c r="I35" s="29"/>
      <c r="J35" s="29"/>
    </row>
    <row r="36" spans="1:10" ht="12" customHeight="1" x14ac:dyDescent="0.2">
      <c r="A36" s="29"/>
      <c r="B36" s="29"/>
      <c r="C36" s="50"/>
      <c r="D36" s="50"/>
      <c r="E36" s="50"/>
      <c r="F36" s="50"/>
      <c r="G36" s="29"/>
      <c r="H36" s="29"/>
      <c r="I36" s="29"/>
      <c r="J36" s="29"/>
    </row>
    <row r="37" spans="1:10" ht="12" customHeight="1" x14ac:dyDescent="0.2">
      <c r="A37" s="56">
        <v>8000</v>
      </c>
      <c r="B37" s="57" t="s">
        <v>570</v>
      </c>
      <c r="C37" s="59"/>
      <c r="D37" s="59"/>
      <c r="E37" s="59"/>
      <c r="F37" s="59"/>
      <c r="G37" s="59"/>
      <c r="H37" s="59"/>
      <c r="I37" s="59"/>
      <c r="J37" s="59"/>
    </row>
    <row r="38" spans="1:10" ht="9.75" customHeight="1" thickBo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</row>
    <row r="39" spans="1:10" ht="12.75" customHeight="1" x14ac:dyDescent="0.2">
      <c r="A39" s="29"/>
      <c r="B39" s="153" t="s">
        <v>571</v>
      </c>
      <c r="C39" s="154"/>
      <c r="D39" s="29"/>
      <c r="E39" s="29"/>
      <c r="F39" s="29"/>
      <c r="G39" s="29"/>
      <c r="H39" s="29"/>
      <c r="I39" s="29"/>
      <c r="J39" s="29"/>
    </row>
    <row r="40" spans="1:10" ht="12.75" customHeight="1" x14ac:dyDescent="0.2">
      <c r="A40" s="29"/>
      <c r="B40" s="114" t="s">
        <v>482</v>
      </c>
      <c r="C40" s="115">
        <v>2024</v>
      </c>
      <c r="D40" s="29"/>
      <c r="E40" s="29"/>
      <c r="F40" s="29"/>
      <c r="G40" s="29"/>
      <c r="H40" s="29"/>
      <c r="I40" s="29"/>
      <c r="J40" s="29"/>
    </row>
    <row r="41" spans="1:10" ht="12.75" customHeight="1" x14ac:dyDescent="0.2">
      <c r="A41" s="29">
        <v>8110</v>
      </c>
      <c r="B41" s="116" t="s">
        <v>572</v>
      </c>
      <c r="C41" s="126">
        <v>23657651.600000001</v>
      </c>
      <c r="D41" s="29"/>
      <c r="E41" s="29"/>
      <c r="F41" s="29"/>
      <c r="G41" s="29"/>
      <c r="H41" s="29"/>
      <c r="I41" s="29"/>
      <c r="J41" s="29"/>
    </row>
    <row r="42" spans="1:10" ht="12.75" customHeight="1" x14ac:dyDescent="0.2">
      <c r="A42" s="29">
        <v>8120</v>
      </c>
      <c r="B42" s="116" t="s">
        <v>573</v>
      </c>
      <c r="C42" s="126">
        <v>-37453665.649999999</v>
      </c>
      <c r="D42" s="29"/>
      <c r="E42" s="29"/>
      <c r="F42" s="29"/>
      <c r="G42" s="29"/>
      <c r="H42" s="29"/>
      <c r="I42" s="29"/>
      <c r="J42" s="29"/>
    </row>
    <row r="43" spans="1:10" ht="12.75" customHeight="1" x14ac:dyDescent="0.2">
      <c r="A43" s="29">
        <v>8130</v>
      </c>
      <c r="B43" s="116" t="s">
        <v>574</v>
      </c>
      <c r="C43" s="126">
        <v>28374447.969999999</v>
      </c>
      <c r="D43" s="29"/>
      <c r="E43" s="29"/>
      <c r="F43" s="29"/>
      <c r="G43" s="29"/>
      <c r="H43" s="29"/>
      <c r="I43" s="29"/>
      <c r="J43" s="29"/>
    </row>
    <row r="44" spans="1:10" ht="12.75" customHeight="1" x14ac:dyDescent="0.2">
      <c r="A44" s="29">
        <v>8140</v>
      </c>
      <c r="B44" s="116" t="s">
        <v>575</v>
      </c>
      <c r="C44" s="126">
        <v>0</v>
      </c>
      <c r="D44" s="29"/>
      <c r="E44" s="29"/>
      <c r="F44" s="29"/>
      <c r="G44" s="29"/>
      <c r="H44" s="29"/>
      <c r="I44" s="29"/>
      <c r="J44" s="29"/>
    </row>
    <row r="45" spans="1:10" ht="12.75" customHeight="1" thickBot="1" x14ac:dyDescent="0.25">
      <c r="A45" s="29">
        <v>8150</v>
      </c>
      <c r="B45" s="117" t="s">
        <v>576</v>
      </c>
      <c r="C45" s="127">
        <v>-14578433.92</v>
      </c>
      <c r="D45" s="29"/>
      <c r="E45" s="29"/>
      <c r="F45" s="29"/>
      <c r="G45" s="29"/>
      <c r="H45" s="29"/>
      <c r="I45" s="29"/>
      <c r="J45" s="29"/>
    </row>
    <row r="46" spans="1:10" ht="12.75" customHeight="1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</row>
    <row r="47" spans="1:10" ht="12.75" customHeight="1" thickBot="1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</row>
    <row r="48" spans="1:10" ht="12.75" customHeight="1" x14ac:dyDescent="0.2">
      <c r="A48" s="29"/>
      <c r="B48" s="153" t="s">
        <v>577</v>
      </c>
      <c r="C48" s="154"/>
      <c r="D48" s="29"/>
      <c r="E48" s="29"/>
      <c r="F48" s="29"/>
      <c r="G48" s="29"/>
      <c r="H48" s="29"/>
      <c r="I48" s="29"/>
      <c r="J48" s="29"/>
    </row>
    <row r="49" spans="1:3" ht="12.75" customHeight="1" x14ac:dyDescent="0.2">
      <c r="A49" s="29"/>
      <c r="B49" s="114" t="s">
        <v>482</v>
      </c>
      <c r="C49" s="115">
        <v>2024</v>
      </c>
    </row>
    <row r="50" spans="1:3" ht="12.75" customHeight="1" x14ac:dyDescent="0.2">
      <c r="A50" s="29">
        <v>8210</v>
      </c>
      <c r="B50" s="116" t="s">
        <v>578</v>
      </c>
      <c r="C50" s="128">
        <v>-23657651.600000001</v>
      </c>
    </row>
    <row r="51" spans="1:3" ht="12.75" customHeight="1" x14ac:dyDescent="0.2">
      <c r="A51" s="29">
        <v>8220</v>
      </c>
      <c r="B51" s="116" t="s">
        <v>579</v>
      </c>
      <c r="C51" s="128">
        <v>42972705.280000001</v>
      </c>
    </row>
    <row r="52" spans="1:3" ht="12.75" customHeight="1" x14ac:dyDescent="0.2">
      <c r="A52" s="29">
        <v>8230</v>
      </c>
      <c r="B52" s="116" t="s">
        <v>580</v>
      </c>
      <c r="C52" s="128">
        <v>-27941675.210000001</v>
      </c>
    </row>
    <row r="53" spans="1:3" ht="12.75" customHeight="1" x14ac:dyDescent="0.2">
      <c r="A53" s="29">
        <v>8240</v>
      </c>
      <c r="B53" s="116" t="s">
        <v>581</v>
      </c>
      <c r="C53" s="128">
        <v>19715.400000000001</v>
      </c>
    </row>
    <row r="54" spans="1:3" ht="12.75" customHeight="1" x14ac:dyDescent="0.2">
      <c r="A54" s="29">
        <v>8250</v>
      </c>
      <c r="B54" s="116" t="s">
        <v>582</v>
      </c>
      <c r="C54" s="128">
        <v>0</v>
      </c>
    </row>
    <row r="55" spans="1:3" ht="12.75" customHeight="1" x14ac:dyDescent="0.2">
      <c r="A55" s="29">
        <v>8260</v>
      </c>
      <c r="B55" s="116" t="s">
        <v>583</v>
      </c>
      <c r="C55" s="128">
        <v>0</v>
      </c>
    </row>
    <row r="56" spans="1:3" ht="12.75" customHeight="1" thickBot="1" x14ac:dyDescent="0.25">
      <c r="A56" s="29">
        <v>8270</v>
      </c>
      <c r="B56" s="117" t="s">
        <v>584</v>
      </c>
      <c r="C56" s="129">
        <v>8606906.1300000008</v>
      </c>
    </row>
    <row r="57" spans="1:3" ht="9.75" customHeight="1" x14ac:dyDescent="0.2">
      <c r="A57" s="29"/>
      <c r="B57" s="29"/>
      <c r="C57" s="29"/>
    </row>
    <row r="58" spans="1:3" ht="9.75" customHeight="1" x14ac:dyDescent="0.2">
      <c r="A58" s="29"/>
      <c r="B58" s="29"/>
      <c r="C58" s="29"/>
    </row>
    <row r="59" spans="1:3" ht="13.5" customHeight="1" x14ac:dyDescent="0.2">
      <c r="A59" s="29"/>
      <c r="B59" s="29" t="s">
        <v>66</v>
      </c>
      <c r="C59" s="29"/>
    </row>
  </sheetData>
  <mergeCells count="6">
    <mergeCell ref="B48:C48"/>
    <mergeCell ref="A1:F1"/>
    <mergeCell ref="A2:F2"/>
    <mergeCell ref="A3:F3"/>
    <mergeCell ref="A4:F4"/>
    <mergeCell ref="B39:C39"/>
  </mergeCells>
  <pageMargins left="0.70866141732283472" right="0.70866141732283472" top="0.74803149606299213" bottom="0.74803149606299213" header="0" footer="0"/>
  <pageSetup scale="6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D8AE10-97D6-44D0-836E-D611F1EA16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075BA3-2F48-46B4-9372-0EB67859603D}">
  <ds:schemaRefs>
    <ds:schemaRef ds:uri="http://schemas.microsoft.com/office/2006/metadata/properties"/>
    <ds:schemaRef ds:uri="http://schemas.microsoft.com/office/infopath/2007/PartnerControl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1FC1F701-A8D7-4BF2-9A6D-14094B2B09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Notas a los Edos Financieros</vt:lpstr>
      <vt:lpstr>ACT</vt:lpstr>
      <vt:lpstr>ESF</vt:lpstr>
      <vt:lpstr>VHP</vt:lpstr>
      <vt:lpstr>EFE</vt:lpstr>
      <vt:lpstr>Conciliacion_Ig</vt:lpstr>
      <vt:lpstr>Conciliacion_Eg</vt:lpstr>
      <vt:lpstr>Memoria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Contabilidad</dc:creator>
  <cp:keywords/>
  <dc:description/>
  <cp:lastModifiedBy>clara vanesa</cp:lastModifiedBy>
  <cp:revision/>
  <cp:lastPrinted>2024-04-23T20:25:01Z</cp:lastPrinted>
  <dcterms:created xsi:type="dcterms:W3CDTF">2024-04-09T21:57:28Z</dcterms:created>
  <dcterms:modified xsi:type="dcterms:W3CDTF">2024-04-23T20:35:04Z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