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jy\Desktop\uOttawa Mars Rover\01 - Design Files\GrabCAD\uORover 2022-23\3. ARM\3.4 Wrist Redesign\"/>
    </mc:Choice>
  </mc:AlternateContent>
  <xr:revisionPtr revIDLastSave="0" documentId="13_ncr:1_{31273298-2706-4423-925D-E44CB92D6EEB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Loading Cases on Bushings" sheetId="1" r:id="rId1"/>
    <sheet name="Bushing Selection" sheetId="2" r:id="rId2"/>
    <sheet name="Output Sha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0" i="1"/>
  <c r="C16" i="1"/>
  <c r="E9" i="1"/>
  <c r="E8" i="1"/>
  <c r="D5" i="1"/>
  <c r="G11" i="1"/>
  <c r="G9" i="1"/>
  <c r="G8" i="1"/>
  <c r="H10" i="1"/>
  <c r="D4" i="1"/>
  <c r="D3" i="1"/>
  <c r="G10" i="1" l="1"/>
  <c r="H11" i="1"/>
  <c r="H8" i="1"/>
  <c r="D15" i="1" s="1"/>
  <c r="H9" i="1"/>
  <c r="D16" i="1" s="1"/>
  <c r="C15" i="1"/>
</calcChain>
</file>

<file path=xl/sharedStrings.xml><?xml version="1.0" encoding="utf-8"?>
<sst xmlns="http://schemas.openxmlformats.org/spreadsheetml/2006/main" count="61" uniqueCount="50">
  <si>
    <t>Horizontal</t>
  </si>
  <si>
    <t>Vertical</t>
  </si>
  <si>
    <t>Bushing</t>
  </si>
  <si>
    <t>Front</t>
  </si>
  <si>
    <t>Side</t>
  </si>
  <si>
    <t xml:space="preserve">Front </t>
  </si>
  <si>
    <t>Constants</t>
  </si>
  <si>
    <t>EE</t>
  </si>
  <si>
    <t>Mass [kg]</t>
  </si>
  <si>
    <t>Payload</t>
  </si>
  <si>
    <t>Weight [N]</t>
  </si>
  <si>
    <t>Axial Load [N]</t>
  </si>
  <si>
    <t>Radial Load [N]</t>
  </si>
  <si>
    <t>S.F</t>
  </si>
  <si>
    <t>Loading Case</t>
  </si>
  <si>
    <t>Rated Axial Load [N]</t>
  </si>
  <si>
    <t>Rated Radial Load [N]</t>
  </si>
  <si>
    <t xml:space="preserve">Side </t>
  </si>
  <si>
    <t>Radial [N]</t>
  </si>
  <si>
    <t>`</t>
  </si>
  <si>
    <t>Loads on Bushings</t>
  </si>
  <si>
    <t>Note: Axial load on front bushing will be counter-acted by 3D print</t>
  </si>
  <si>
    <t>Description</t>
  </si>
  <si>
    <t>RPM</t>
  </si>
  <si>
    <t>Source</t>
  </si>
  <si>
    <t xml:space="preserve">Machining Req'd. </t>
  </si>
  <si>
    <t>N/A</t>
  </si>
  <si>
    <t>Lathe (parting)</t>
  </si>
  <si>
    <t>Cost</t>
  </si>
  <si>
    <t xml:space="preserve">https://www.mcmaster.com/6658K774/ </t>
  </si>
  <si>
    <t xml:space="preserve">https://www.mcmaster.com/1688K162/ </t>
  </si>
  <si>
    <t>90.945N=</t>
  </si>
  <si>
    <t>20.289007 lbf</t>
  </si>
  <si>
    <t>45.4725N=</t>
  </si>
  <si>
    <t>10.2225123 lbf</t>
  </si>
  <si>
    <t>Max Loads</t>
  </si>
  <si>
    <t>Light Duty Dry-Running Nylon Sleeve Bearing for 50 mm Shaft 
Diameter, for 60 mm Housing ID, 50 mm Long</t>
  </si>
  <si>
    <t>Dynamic Radial Load Capacity [lbs]</t>
  </si>
  <si>
    <t xml:space="preserve">https://www.mcmaster.com/6389K955/ </t>
  </si>
  <si>
    <t>Ultra-Low-Friction Oil-Embedded Sleeve Bearing
for 14 mm Shaft Diameter, for 20 mm Housing ID, 22 mm Long</t>
  </si>
  <si>
    <t>Oil-Embedded 841 Bronze Sleeve Bearing
for 50 mm Shaft Diameter and 60 mm Housing ID, 50 mm Long</t>
  </si>
  <si>
    <t>Astronaut</t>
  </si>
  <si>
    <t>URC</t>
  </si>
  <si>
    <t>CIRC</t>
  </si>
  <si>
    <t>In vertical case, we would carry 5kg payload</t>
  </si>
  <si>
    <t>In horizontal case, we could carry 5kg payload or drag an astronaut</t>
  </si>
  <si>
    <t xml:space="preserve">Vertical </t>
  </si>
  <si>
    <t>Arm Configuration</t>
  </si>
  <si>
    <t>5 kg payload</t>
  </si>
  <si>
    <t>horizontal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</si>
</sst>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2" fillId="4" borderId="0" xfId="1" applyFill="1" applyAlignment="1">
      <alignment vertical="center"/>
    </xf>
    <xf numFmtId="0" fontId="2" fillId="4" borderId="0" xfId="1" applyFill="1"/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604836</xdr:colOff>
      <xdr:row>2</xdr:row>
      <xdr:rowOff>1625</xdr:rowOff>
    </xdr:from>
    <xdr:to>
      <xdr:col>5</xdr:col>
      <xdr:colOff>290513</xdr:colOff>
      <xdr:row>2</xdr:row>
      <xdr:rowOff>2182125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16D5D-1385-F6BE-C514-A02AFE367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4" y="363575"/>
          <a:ext cx="981077" cy="2180500"/>
        </a:xfrm>
        <a:prstGeom prst="rect">
          <a:avLst/>
        </a:prstGeom>
      </xdr:spPr>
    </xdr:pic>
    <xdr:clientData/>
  </xdr:twoCellAnchor>
  <xdr:twoCellAnchor editAs="oneCell">
    <xdr:from>
      <xdr:col>2</xdr:col>
      <xdr:colOff>80964</xdr:colOff>
      <xdr:row>2</xdr:row>
      <xdr:rowOff>511653</xdr:rowOff>
    </xdr:from>
    <xdr:to>
      <xdr:col>2</xdr:col>
      <xdr:colOff>3052764</xdr:colOff>
      <xdr:row>2</xdr:row>
      <xdr:rowOff>1822350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C0FDE0-49FE-4C8D-A581-A33A236E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2" y="873603"/>
          <a:ext cx="2971800" cy="1310697"/>
        </a:xfrm>
        <a:prstGeom prst="rect">
          <a:avLst/>
        </a:prstGeom>
      </xdr:spPr>
    </xdr:pic>
    <xdr:clientData/>
  </xdr:twoCellAnchor>
  <xdr:twoCellAnchor editAs="oneCell">
    <xdr:from>
      <xdr:col>0</xdr:col>
      <xdr:colOff>300037</xdr:colOff>
      <xdr:row>9</xdr:row>
      <xdr:rowOff>66675</xdr:rowOff>
    </xdr:from>
    <xdr:to>
      <xdr:col>2</xdr:col>
      <xdr:colOff>247649</xdr:colOff>
      <xdr:row>16</xdr:row>
      <xdr:rowOff>110547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5340E-071A-4053-AD78-5A970B580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037" y="4124325"/>
          <a:ext cx="2971800" cy="1310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6389K955/" TargetMode="External"/><Relationship Id="rId2" Type="http://schemas.openxmlformats.org/officeDocument/2006/relationships/hyperlink" Target="https://www.mcmaster.com/1688K162/" TargetMode="External"/><Relationship Id="rId1" Type="http://schemas.openxmlformats.org/officeDocument/2006/relationships/hyperlink" Target="https://www.mcmaster.com/6658K774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workbookViewId="0">
      <selection activeCell="H11" sqref="H11"/>
    </sheetView>
  </sheetViews>
  <sheetFormatPr defaultRowHeight="14.25" x14ac:dyDescent="0.45"/>
  <cols>
    <col min="1" max="1" width="10.73046875" bestFit="1" customWidth="1"/>
    <col min="2" max="2" width="13.19921875" customWidth="1"/>
    <col min="3" max="3" width="11.46484375" customWidth="1"/>
    <col min="4" max="4" width="12.19921875" customWidth="1"/>
    <col min="5" max="5" width="13.46484375" customWidth="1"/>
    <col min="6" max="6" width="9.06640625" customWidth="1"/>
    <col min="7" max="7" width="17" customWidth="1"/>
    <col min="8" max="8" width="19.53125" customWidth="1"/>
    <col min="9" max="9" width="10.19921875" bestFit="1" customWidth="1"/>
  </cols>
  <sheetData>
    <row r="1" spans="2:10" ht="14.65" thickBot="1" x14ac:dyDescent="0.5">
      <c r="B1" s="16"/>
      <c r="C1" s="16"/>
      <c r="D1" s="16"/>
    </row>
    <row r="2" spans="2:10" x14ac:dyDescent="0.45">
      <c r="B2" s="34" t="s">
        <v>6</v>
      </c>
      <c r="C2" s="35" t="s">
        <v>8</v>
      </c>
      <c r="D2" s="36" t="s">
        <v>10</v>
      </c>
    </row>
    <row r="3" spans="2:10" x14ac:dyDescent="0.45">
      <c r="B3" s="37" t="s">
        <v>7</v>
      </c>
      <c r="C3" s="33">
        <v>1.0629999999999999</v>
      </c>
      <c r="D3" s="38">
        <f>C3*10</f>
        <v>10.629999999999999</v>
      </c>
    </row>
    <row r="4" spans="2:10" x14ac:dyDescent="0.45">
      <c r="B4" s="37" t="s">
        <v>9</v>
      </c>
      <c r="C4" s="33">
        <v>5</v>
      </c>
      <c r="D4" s="38">
        <f>C4*10</f>
        <v>50</v>
      </c>
      <c r="E4" t="s">
        <v>42</v>
      </c>
    </row>
    <row r="5" spans="2:10" ht="14.65" thickBot="1" x14ac:dyDescent="0.5">
      <c r="B5" s="17" t="s">
        <v>41</v>
      </c>
      <c r="C5" s="18">
        <v>60</v>
      </c>
      <c r="D5" s="19">
        <f>C5*10</f>
        <v>600</v>
      </c>
      <c r="E5" t="s">
        <v>43</v>
      </c>
    </row>
    <row r="6" spans="2:10" ht="14.65" thickBot="1" x14ac:dyDescent="0.5">
      <c r="B6" s="49" t="s">
        <v>20</v>
      </c>
      <c r="C6" s="50"/>
      <c r="D6" s="50"/>
      <c r="E6" s="51"/>
      <c r="F6" s="51"/>
      <c r="G6" s="51"/>
      <c r="H6" s="52"/>
    </row>
    <row r="7" spans="2:10" ht="14.65" thickBot="1" x14ac:dyDescent="0.5">
      <c r="B7" s="21" t="s">
        <v>14</v>
      </c>
      <c r="C7" s="22" t="s">
        <v>2</v>
      </c>
      <c r="D7" s="22" t="s">
        <v>11</v>
      </c>
      <c r="E7" s="22" t="s">
        <v>12</v>
      </c>
      <c r="F7" s="22" t="s">
        <v>13</v>
      </c>
      <c r="G7" s="22" t="s">
        <v>15</v>
      </c>
      <c r="H7" s="23" t="s">
        <v>16</v>
      </c>
    </row>
    <row r="8" spans="2:10" x14ac:dyDescent="0.45">
      <c r="B8" s="24" t="s">
        <v>0</v>
      </c>
      <c r="C8" s="7" t="s">
        <v>3</v>
      </c>
      <c r="D8" s="7">
        <v>0</v>
      </c>
      <c r="E8" s="4">
        <f>D3+D5</f>
        <v>610.63</v>
      </c>
      <c r="F8" s="46">
        <v>1.5</v>
      </c>
      <c r="G8" s="4">
        <f>F8*D8</f>
        <v>0</v>
      </c>
      <c r="H8" s="10">
        <f>F8*E8</f>
        <v>915.94499999999994</v>
      </c>
    </row>
    <row r="9" spans="2:10" x14ac:dyDescent="0.45">
      <c r="B9" s="25"/>
      <c r="C9" s="8" t="s">
        <v>4</v>
      </c>
      <c r="D9" s="8">
        <v>0</v>
      </c>
      <c r="E9" s="5">
        <f>(D3+D5)/2</f>
        <v>305.315</v>
      </c>
      <c r="F9" s="47"/>
      <c r="G9" s="5">
        <f>F8*D9</f>
        <v>0</v>
      </c>
      <c r="H9" s="11">
        <f>F8*E9</f>
        <v>457.97249999999997</v>
      </c>
    </row>
    <row r="10" spans="2:10" x14ac:dyDescent="0.45">
      <c r="B10" s="26" t="s">
        <v>1</v>
      </c>
      <c r="C10" s="8" t="s">
        <v>5</v>
      </c>
      <c r="D10" s="8">
        <f>D3+D5</f>
        <v>610.63</v>
      </c>
      <c r="E10" s="5">
        <v>0</v>
      </c>
      <c r="F10" s="47"/>
      <c r="G10" s="5">
        <f>F8*D10</f>
        <v>915.94499999999994</v>
      </c>
      <c r="H10" s="11">
        <f>F8*E10</f>
        <v>0</v>
      </c>
      <c r="J10" t="s">
        <v>44</v>
      </c>
    </row>
    <row r="11" spans="2:10" ht="14.65" thickBot="1" x14ac:dyDescent="0.5">
      <c r="B11" s="27"/>
      <c r="C11" s="9" t="s">
        <v>4</v>
      </c>
      <c r="D11" s="9">
        <v>0</v>
      </c>
      <c r="E11" s="6">
        <f>(D3+D5)/2</f>
        <v>305.315</v>
      </c>
      <c r="F11" s="48"/>
      <c r="G11" s="6">
        <f>D11*F8</f>
        <v>0</v>
      </c>
      <c r="H11" s="12">
        <f>F8*E11</f>
        <v>457.97249999999997</v>
      </c>
      <c r="J11" t="s">
        <v>45</v>
      </c>
    </row>
    <row r="12" spans="2:10" ht="14.65" thickBot="1" x14ac:dyDescent="0.5">
      <c r="B12" s="16"/>
      <c r="C12" s="16"/>
      <c r="D12" s="16"/>
    </row>
    <row r="13" spans="2:10" ht="14.65" thickBot="1" x14ac:dyDescent="0.5">
      <c r="B13" s="43" t="s">
        <v>35</v>
      </c>
      <c r="C13" s="44"/>
      <c r="D13" s="45"/>
    </row>
    <row r="14" spans="2:10" x14ac:dyDescent="0.45">
      <c r="B14" s="13" t="s">
        <v>2</v>
      </c>
      <c r="C14" s="14" t="s">
        <v>11</v>
      </c>
      <c r="D14" s="15" t="s">
        <v>18</v>
      </c>
      <c r="G14" s="20" t="s">
        <v>19</v>
      </c>
    </row>
    <row r="15" spans="2:10" x14ac:dyDescent="0.45">
      <c r="B15" s="2" t="s">
        <v>5</v>
      </c>
      <c r="C15" s="5">
        <f>MAX(G8,G10)</f>
        <v>915.94499999999994</v>
      </c>
      <c r="D15" s="11">
        <f>MAX(H8,H10)</f>
        <v>915.94499999999994</v>
      </c>
      <c r="F15" s="20"/>
    </row>
    <row r="16" spans="2:10" ht="14.65" thickBot="1" x14ac:dyDescent="0.5">
      <c r="B16" s="3" t="s">
        <v>17</v>
      </c>
      <c r="C16" s="5">
        <f>MAX(G9,G11)</f>
        <v>0</v>
      </c>
      <c r="D16" s="12">
        <f>MAX(H9,H11)</f>
        <v>457.97249999999997</v>
      </c>
    </row>
    <row r="17" spans="2:4" x14ac:dyDescent="0.45">
      <c r="B17" t="s">
        <v>21</v>
      </c>
    </row>
    <row r="19" spans="2:4" x14ac:dyDescent="0.45">
      <c r="C19" s="29" t="s">
        <v>31</v>
      </c>
      <c r="D19" s="30" t="s">
        <v>32</v>
      </c>
    </row>
    <row r="20" spans="2:4" x14ac:dyDescent="0.45">
      <c r="C20" s="29" t="s">
        <v>33</v>
      </c>
      <c r="D20" s="30" t="s">
        <v>34</v>
      </c>
    </row>
  </sheetData>
  <mergeCells count="3">
    <mergeCell ref="B13:D13"/>
    <mergeCell ref="F8:F11"/>
    <mergeCell ref="B6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A921-055F-4A87-BD75-5E0FE1F1E6C8}">
  <dimension ref="D2:J5"/>
  <sheetViews>
    <sheetView topLeftCell="C1" workbookViewId="0">
      <selection activeCell="E11" sqref="E11"/>
    </sheetView>
  </sheetViews>
  <sheetFormatPr defaultRowHeight="14.25" x14ac:dyDescent="0.45"/>
  <cols>
    <col min="5" max="5" width="50.796875" bestFit="1" customWidth="1"/>
    <col min="6" max="6" width="28.6640625" bestFit="1" customWidth="1"/>
    <col min="8" max="8" width="33.1328125" bestFit="1" customWidth="1"/>
    <col min="9" max="9" width="14.86328125" bestFit="1" customWidth="1"/>
    <col min="10" max="10" width="14.73046875" customWidth="1"/>
  </cols>
  <sheetData>
    <row r="2" spans="4:10" x14ac:dyDescent="0.45">
      <c r="D2" s="1" t="s">
        <v>2</v>
      </c>
      <c r="E2" s="1" t="s">
        <v>22</v>
      </c>
      <c r="F2" s="1" t="s">
        <v>37</v>
      </c>
      <c r="G2" s="1" t="s">
        <v>23</v>
      </c>
      <c r="H2" s="1" t="s">
        <v>24</v>
      </c>
      <c r="I2" s="1" t="s">
        <v>28</v>
      </c>
      <c r="J2" s="1" t="s">
        <v>25</v>
      </c>
    </row>
    <row r="3" spans="4:10" ht="28.5" x14ac:dyDescent="0.45">
      <c r="D3" s="39" t="s">
        <v>3</v>
      </c>
      <c r="E3" s="40" t="s">
        <v>39</v>
      </c>
      <c r="F3" s="29"/>
      <c r="G3" s="29"/>
      <c r="H3" s="42" t="s">
        <v>30</v>
      </c>
      <c r="J3" t="s">
        <v>26</v>
      </c>
    </row>
    <row r="4" spans="4:10" ht="42.75" x14ac:dyDescent="0.45">
      <c r="D4" s="31" t="s">
        <v>4</v>
      </c>
      <c r="E4" s="32" t="s">
        <v>40</v>
      </c>
      <c r="H4" s="28" t="s">
        <v>29</v>
      </c>
      <c r="J4" t="s">
        <v>27</v>
      </c>
    </row>
    <row r="5" spans="4:10" ht="28.5" x14ac:dyDescent="0.45">
      <c r="D5" s="39" t="s">
        <v>4</v>
      </c>
      <c r="E5" s="40" t="s">
        <v>36</v>
      </c>
      <c r="F5" s="39">
        <v>620</v>
      </c>
      <c r="G5" s="39">
        <v>30</v>
      </c>
      <c r="H5" s="41" t="s">
        <v>38</v>
      </c>
      <c r="I5" s="16"/>
      <c r="J5" s="16" t="s">
        <v>27</v>
      </c>
    </row>
  </sheetData>
  <hyperlinks>
    <hyperlink ref="H4" r:id="rId1" xr:uid="{7BC013E5-98BF-4F78-A652-DC3A8D8D9C77}"/>
    <hyperlink ref="H3" r:id="rId2" xr:uid="{5698D257-CB8C-47C0-AA0C-E281A6F390CF}"/>
    <hyperlink ref="H5" r:id="rId3" xr:uid="{3D41C3D8-82F2-4536-A64C-4EC2115B6BDA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2D4D-9A54-4741-9216-BE510AF1929C}">
  <dimension ref="A3:D8"/>
  <sheetViews>
    <sheetView tabSelected="1" topLeftCell="A3" workbookViewId="0">
      <selection activeCell="C14" sqref="C14"/>
    </sheetView>
  </sheetViews>
  <sheetFormatPr defaultRowHeight="14.25" x14ac:dyDescent="0.45"/>
  <cols>
    <col min="1" max="1" width="25.06640625" customWidth="1"/>
    <col min="2" max="2" width="17.265625" customWidth="1"/>
    <col min="3" max="3" width="45.33203125" customWidth="1"/>
  </cols>
  <sheetData>
    <row r="3" spans="1:4" ht="181.5" customHeight="1" x14ac:dyDescent="0.45">
      <c r="A3" s="20" t="s">
        <v>47</v>
      </c>
      <c r="B3" s="31" t="s">
        <v>0</v>
      </c>
      <c r="D3" s="31" t="s">
        <v>46</v>
      </c>
    </row>
    <row r="4" spans="1:4" ht="38.25" customHeight="1" x14ac:dyDescent="0.45"/>
    <row r="6" spans="1:4" x14ac:dyDescent="0.45">
      <c r="A6" t="s">
        <v>14</v>
      </c>
    </row>
    <row r="7" spans="1:4" x14ac:dyDescent="0.45">
      <c r="A7" t="s">
        <v>48</v>
      </c>
    </row>
    <row r="8" spans="1:4" x14ac:dyDescent="0.45">
      <c r="A8" t="s">
        <v>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Loading Cases on Bushings</vt:lpstr>
      <vt:lpstr>Bushing Selection</vt:lpstr>
      <vt:lpstr>Output Shaft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Tan</dc:creator>
  <cp:lastModifiedBy>Samuel Tan</cp:lastModifiedBy>
  <dcterms:created xsi:type="dcterms:W3CDTF">2015-06-05T18:17:20Z</dcterms:created>
  <dcterms:modified xsi:type="dcterms:W3CDTF">2023-03-24T03:10:57Z</dcterms:modified>
</cp:coreProperties>
</file>