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orlu\Documents\GrabCAD\uORover 2022-23\3. Robotic Arm (ARM)\3.4 Wrist Redesign\"/>
    </mc:Choice>
  </mc:AlternateContent>
  <xr:revisionPtr revIDLastSave="0" documentId="13_ncr:1_{31C8BA15-E6E8-4873-B89B-F6D4DA4998B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nstants" sheetId="1" r:id="rId1"/>
    <sheet name="calculated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8" i="2"/>
  <c r="B6" i="2" s="1"/>
  <c r="B2" i="2"/>
  <c r="B3" i="2" s="1"/>
  <c r="B1" i="2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<sst xmlns="http://schemas.openxmlformats.org/spreadsheetml/2006/main" count="30" uniqueCount="27">
  <si>
    <t>Constant</t>
  </si>
  <si>
    <t>Value</t>
  </si>
  <si>
    <t>Units</t>
  </si>
  <si>
    <t>Margin</t>
  </si>
  <si>
    <t>Margined</t>
  </si>
  <si>
    <t>CURRENT WRIST MASS</t>
  </si>
  <si>
    <t>kg</t>
  </si>
  <si>
    <t>EE mass</t>
  </si>
  <si>
    <t>Payload mass</t>
  </si>
  <si>
    <t>EE length</t>
  </si>
  <si>
    <t>mm</t>
  </si>
  <si>
    <t>gravity</t>
  </si>
  <si>
    <t>N/kg</t>
  </si>
  <si>
    <t>75% pronated arm</t>
  </si>
  <si>
    <t>Nm</t>
  </si>
  <si>
    <t>arm width</t>
  </si>
  <si>
    <t>req pitch torque</t>
  </si>
  <si>
    <t>g, payload mass, ee length</t>
  </si>
  <si>
    <t>req. roll torque</t>
  </si>
  <si>
    <t>https://journals.sagepub.com/doi/abs/10.1177/154193120104501430?journalCode=proe</t>
  </si>
  <si>
    <t>driving torque / motor</t>
  </si>
  <si>
    <t>max torque req, divided by 2 bcuz two motors</t>
  </si>
  <si>
    <t>arm width remaining:</t>
  </si>
  <si>
    <t>minus..</t>
  </si>
  <si>
    <t>one half</t>
  </si>
  <si>
    <t>mounting distance</t>
  </si>
  <si>
    <t>1/2 pinion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</si>
</sst>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orlu/AppData/Local/Packages/Microsoft.Office.OneNote_8wekyb3d8bbwe/LocalState/EmbeddedFileFolder/1/wrist%20math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calculated"/>
    </sheetNames>
    <sheetDataSet>
      <sheetData sheetId="0">
        <row r="4">
          <cell r="E4">
            <v>7.5</v>
          </cell>
        </row>
        <row r="5">
          <cell r="E5">
            <v>312.5</v>
          </cell>
        </row>
        <row r="6">
          <cell r="E6">
            <v>9.81</v>
          </cell>
        </row>
        <row r="7">
          <cell r="E7">
            <v>20.25</v>
          </cell>
        </row>
        <row r="8">
          <cell r="B8">
            <v>75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sqref="A1:E22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s="2">
        <v>2.6859999999999999</v>
      </c>
      <c r="C2" t="s">
        <v>6</v>
      </c>
      <c r="D2" s="3">
        <v>0</v>
      </c>
      <c r="E2">
        <f>B2*(1+D2)</f>
        <v>2.6859999999999999</v>
      </c>
    </row>
    <row r="3" spans="1:5" x14ac:dyDescent="0.3">
      <c r="A3" t="s">
        <v>7</v>
      </c>
      <c r="B3" s="2">
        <v>0.72</v>
      </c>
      <c r="C3" t="s">
        <v>6</v>
      </c>
      <c r="D3" s="3">
        <v>1</v>
      </c>
      <c r="E3">
        <f t="shared" ref="E3:E4" si="0">B3*(1+D3)</f>
        <v>1.44</v>
      </c>
    </row>
    <row r="4" spans="1:5" x14ac:dyDescent="0.3">
      <c r="A4" t="s">
        <v>8</v>
      </c>
      <c r="B4" s="2">
        <v>5</v>
      </c>
      <c r="C4" t="s">
        <v>6</v>
      </c>
      <c r="D4" s="3">
        <v>0.5</v>
      </c>
      <c r="E4">
        <f t="shared" si="0"/>
        <v>7.5</v>
      </c>
    </row>
    <row r="5" spans="1:5" x14ac:dyDescent="0.3">
      <c r="A5" t="s">
        <v>9</v>
      </c>
      <c r="B5" s="2">
        <v>250</v>
      </c>
      <c r="C5" t="s">
        <v>10</v>
      </c>
      <c r="D5" s="3">
        <v>0.25</v>
      </c>
      <c r="E5">
        <f>B5*(1+D5)</f>
        <v>312.5</v>
      </c>
    </row>
    <row r="6" spans="1:5" x14ac:dyDescent="0.3">
      <c r="A6" t="s">
        <v>11</v>
      </c>
      <c r="B6" s="2">
        <v>9.81</v>
      </c>
      <c r="C6" t="s">
        <v>12</v>
      </c>
      <c r="D6" s="3">
        <v>0</v>
      </c>
      <c r="E6">
        <f t="shared" ref="E6:E22" si="1">B6*(1+D6)</f>
        <v>9.81</v>
      </c>
    </row>
    <row r="7" spans="1:5" x14ac:dyDescent="0.3">
      <c r="A7" t="s">
        <v>13</v>
      </c>
      <c r="B7" s="2">
        <v>16.2</v>
      </c>
      <c r="C7" t="s">
        <v>14</v>
      </c>
      <c r="D7" s="3">
        <v>0.25</v>
      </c>
      <c r="E7">
        <f t="shared" si="1"/>
        <v>20.25</v>
      </c>
    </row>
    <row r="8" spans="1:5" x14ac:dyDescent="0.3">
      <c r="A8" t="s">
        <v>15</v>
      </c>
      <c r="B8" s="2">
        <v>75</v>
      </c>
      <c r="C8" t="s">
        <v>10</v>
      </c>
      <c r="D8" s="3">
        <v>0</v>
      </c>
      <c r="E8">
        <f t="shared" si="1"/>
        <v>75</v>
      </c>
    </row>
    <row r="9" spans="1:5" x14ac:dyDescent="0.3">
      <c r="B9" s="2"/>
      <c r="D9" s="3"/>
      <c r="E9">
        <f t="shared" si="1"/>
        <v>0</v>
      </c>
    </row>
    <row r="10" spans="1:5" x14ac:dyDescent="0.3">
      <c r="B10" s="2"/>
      <c r="D10" s="3"/>
      <c r="E10">
        <f t="shared" si="1"/>
        <v>0</v>
      </c>
    </row>
    <row r="11" spans="1:5" x14ac:dyDescent="0.3">
      <c r="B11" s="2"/>
      <c r="D11" s="3"/>
      <c r="E11">
        <f t="shared" si="1"/>
        <v>0</v>
      </c>
    </row>
    <row r="12" spans="1:5" x14ac:dyDescent="0.3">
      <c r="B12" s="2"/>
      <c r="D12" s="3"/>
      <c r="E12">
        <f t="shared" si="1"/>
        <v>0</v>
      </c>
    </row>
    <row r="13" spans="1:5" x14ac:dyDescent="0.3">
      <c r="B13" s="2"/>
      <c r="D13" s="3"/>
      <c r="E13">
        <f t="shared" si="1"/>
        <v>0</v>
      </c>
    </row>
    <row r="14" spans="1:5" x14ac:dyDescent="0.3">
      <c r="B14" s="2"/>
      <c r="D14" s="3"/>
      <c r="E14">
        <f t="shared" si="1"/>
        <v>0</v>
      </c>
    </row>
    <row r="15" spans="1:5" x14ac:dyDescent="0.3">
      <c r="B15" s="2"/>
      <c r="D15" s="3"/>
      <c r="E15">
        <f t="shared" si="1"/>
        <v>0</v>
      </c>
    </row>
    <row r="16" spans="1:5" x14ac:dyDescent="0.3">
      <c r="D16" s="3"/>
      <c r="E16">
        <f t="shared" si="1"/>
        <v>0</v>
      </c>
    </row>
    <row r="17" spans="4:5" x14ac:dyDescent="0.3">
      <c r="D17" s="3"/>
      <c r="E17">
        <f t="shared" si="1"/>
        <v>0</v>
      </c>
    </row>
    <row r="18" spans="4:5" x14ac:dyDescent="0.3">
      <c r="D18" s="3"/>
      <c r="E18">
        <f t="shared" si="1"/>
        <v>0</v>
      </c>
    </row>
    <row r="19" spans="4:5" x14ac:dyDescent="0.3">
      <c r="D19" s="3"/>
      <c r="E19">
        <f t="shared" si="1"/>
        <v>0</v>
      </c>
    </row>
    <row r="20" spans="4:5" x14ac:dyDescent="0.3">
      <c r="D20" s="3"/>
      <c r="E20">
        <f t="shared" si="1"/>
        <v>0</v>
      </c>
    </row>
    <row r="21" spans="4:5" x14ac:dyDescent="0.3">
      <c r="D21" s="3"/>
      <c r="E21">
        <f t="shared" si="1"/>
        <v>0</v>
      </c>
    </row>
    <row r="22" spans="4:5" x14ac:dyDescent="0.3">
      <c r="D22" s="3"/>
      <c r="E22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B7E9-43A6-455B-95BD-A43BD6F8A353}">
  <dimension ref="A1:C10"/>
  <sheetViews>
    <sheetView tabSelected="1" zoomScale="145" zoomScaleNormal="145" workbookViewId="0">
      <selection activeCell="E4" sqref="E4"/>
    </sheetView>
  </sheetViews>
  <sheetFormatPr defaultRowHeight="14.4" x14ac:dyDescent="0.3"/>
  <cols>
    <col min="1" max="1" width="19.21875" bestFit="1" customWidth="1"/>
    <col min="2" max="2" width="11.21875" customWidth="1"/>
  </cols>
  <sheetData>
    <row r="1" spans="1:3" x14ac:dyDescent="0.3">
      <c r="A1" t="s">
        <v>16</v>
      </c>
      <c r="B1" s="2">
        <f>[1]constants!E4*[1]constants!E6*[1]constants!E5/1000</f>
        <v>22.9921875</v>
      </c>
      <c r="C1" t="s">
        <v>17</v>
      </c>
    </row>
    <row r="2" spans="1:3" x14ac:dyDescent="0.3">
      <c r="A2" t="s">
        <v>18</v>
      </c>
      <c r="B2" s="2">
        <f>[1]constants!E7</f>
        <v>20.25</v>
      </c>
      <c r="C2" t="s">
        <v>19</v>
      </c>
    </row>
    <row r="3" spans="1:3" x14ac:dyDescent="0.3">
      <c r="A3" t="s">
        <v>20</v>
      </c>
      <c r="B3" s="2">
        <f>MAX(B2,B1)/2</f>
        <v>11.49609375</v>
      </c>
      <c r="C3" t="s">
        <v>21</v>
      </c>
    </row>
    <row r="4" spans="1:3" x14ac:dyDescent="0.3">
      <c r="B4" s="2"/>
    </row>
    <row r="6" spans="1:3" x14ac:dyDescent="0.3">
      <c r="A6" t="s">
        <v>22</v>
      </c>
      <c r="B6" s="2">
        <f>[1]constants!B8-SUM(B7:B15)</f>
        <v>4.5</v>
      </c>
    </row>
    <row r="7" spans="1:3" x14ac:dyDescent="0.3">
      <c r="A7" t="s">
        <v>23</v>
      </c>
    </row>
    <row r="8" spans="1:3" x14ac:dyDescent="0.3">
      <c r="A8" t="s">
        <v>24</v>
      </c>
      <c r="B8" s="2">
        <f>[1]constants!B8/2</f>
        <v>37.5</v>
      </c>
    </row>
    <row r="9" spans="1:3" x14ac:dyDescent="0.3">
      <c r="A9" t="s">
        <v>25</v>
      </c>
      <c r="B9">
        <v>22</v>
      </c>
    </row>
    <row r="10" spans="1:3" x14ac:dyDescent="0.3">
      <c r="A10" t="s">
        <v>26</v>
      </c>
      <c r="B10">
        <f>22/2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constants</vt:lpstr>
      <vt:lpstr>calculated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Andjelic</dc:creator>
  <cp:lastModifiedBy>Luka Andjelic</cp:lastModifiedBy>
  <dcterms:created xsi:type="dcterms:W3CDTF">2015-06-05T18:17:20Z</dcterms:created>
  <dcterms:modified xsi:type="dcterms:W3CDTF">2022-11-20T15:13:36Z</dcterms:modified>
</cp:coreProperties>
</file>