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lvador Ake\Trabajo\Cursos Poli\Econometría_Financiera\Primavera_2021\"/>
    </mc:Choice>
  </mc:AlternateContent>
  <xr:revisionPtr revIDLastSave="0" documentId="13_ncr:1_{9A22CA80-472C-4C5B-B08C-DF0696293701}" xr6:coauthVersionLast="46" xr6:coauthVersionMax="46" xr10:uidLastSave="{00000000-0000-0000-0000-000000000000}"/>
  <bookViews>
    <workbookView xWindow="-108" yWindow="-108" windowWidth="23256" windowHeight="13176" xr2:uid="{287F6AA6-38AF-4008-A0A1-E2407D0903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11" i="1" l="1"/>
  <c r="AR11" i="1"/>
  <c r="AP11" i="1"/>
  <c r="AU10" i="1"/>
  <c r="AT10" i="1"/>
  <c r="AS10" i="1"/>
  <c r="AR10" i="1"/>
  <c r="AP10" i="1"/>
  <c r="AQ10" i="1"/>
  <c r="AM11" i="1"/>
  <c r="AI11" i="1"/>
  <c r="AL11" i="1"/>
  <c r="AH11" i="1"/>
  <c r="AM10" i="1"/>
  <c r="AO10" i="1"/>
  <c r="AN10" i="1" s="1"/>
  <c r="AE11" i="1"/>
  <c r="AD11" i="1"/>
  <c r="AI10" i="1"/>
  <c r="AK10" i="1"/>
  <c r="AJ10" i="1" s="1"/>
  <c r="AE10" i="1"/>
  <c r="AF10" i="1"/>
  <c r="AG10" i="1"/>
  <c r="AB12" i="1" l="1"/>
  <c r="Z12" i="1"/>
  <c r="AC10" i="1"/>
  <c r="AC11" i="1"/>
  <c r="AB11" i="1"/>
  <c r="AB10" i="1"/>
  <c r="AA11" i="1"/>
  <c r="AA10" i="1"/>
  <c r="X12" i="1"/>
  <c r="S11" i="1"/>
  <c r="Q12" i="1"/>
  <c r="W11" i="1"/>
  <c r="Z11" i="1"/>
  <c r="Z10" i="1"/>
  <c r="X10" i="1"/>
  <c r="Y11" i="1"/>
  <c r="Y10" i="1"/>
  <c r="O12" i="1"/>
  <c r="P11" i="1"/>
  <c r="P10" i="1"/>
  <c r="N11" i="1"/>
  <c r="N10" i="1"/>
  <c r="M12" i="1"/>
  <c r="U10" i="1"/>
  <c r="W10" i="1" s="1"/>
  <c r="I14" i="1"/>
  <c r="E11" i="1"/>
  <c r="B11" i="1"/>
  <c r="C11" i="1" s="1"/>
  <c r="B12" i="1"/>
  <c r="C12" i="1" s="1"/>
  <c r="B13" i="1"/>
  <c r="C13" i="1" s="1"/>
  <c r="C14" i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0" i="1"/>
  <c r="C10" i="1" s="1"/>
  <c r="G10" i="1"/>
  <c r="J10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Q11" i="1" l="1"/>
  <c r="AP12" i="1" s="1"/>
  <c r="AQ12" i="1" s="1"/>
  <c r="AP13" i="1" s="1"/>
  <c r="AQ13" i="1" s="1"/>
  <c r="AP14" i="1" s="1"/>
  <c r="AQ14" i="1" s="1"/>
  <c r="AP15" i="1" s="1"/>
  <c r="AQ15" i="1" s="1"/>
  <c r="AP16" i="1" s="1"/>
  <c r="AQ16" i="1" s="1"/>
  <c r="AP17" i="1" s="1"/>
  <c r="AQ17" i="1" s="1"/>
  <c r="AP18" i="1" s="1"/>
  <c r="AQ18" i="1" s="1"/>
  <c r="AP19" i="1" s="1"/>
  <c r="AQ19" i="1" s="1"/>
  <c r="AP20" i="1" s="1"/>
  <c r="AQ20" i="1" s="1"/>
  <c r="AP21" i="1" s="1"/>
  <c r="AQ21" i="1" s="1"/>
  <c r="AP22" i="1" s="1"/>
  <c r="AQ22" i="1" s="1"/>
  <c r="AP23" i="1" s="1"/>
  <c r="AQ23" i="1" s="1"/>
  <c r="AP24" i="1" s="1"/>
  <c r="AQ24" i="1" s="1"/>
  <c r="AP25" i="1" s="1"/>
  <c r="AQ25" i="1" s="1"/>
  <c r="AP26" i="1" s="1"/>
  <c r="AQ26" i="1" s="1"/>
  <c r="AP27" i="1" s="1"/>
  <c r="AQ27" i="1" s="1"/>
  <c r="AP28" i="1" s="1"/>
  <c r="AQ28" i="1" s="1"/>
  <c r="AP29" i="1" s="1"/>
  <c r="AQ29" i="1" s="1"/>
  <c r="AP30" i="1" s="1"/>
  <c r="AQ30" i="1" s="1"/>
  <c r="AP31" i="1" s="1"/>
  <c r="AQ31" i="1" s="1"/>
  <c r="AP32" i="1" s="1"/>
  <c r="AQ32" i="1" s="1"/>
  <c r="AP33" i="1" s="1"/>
  <c r="AQ33" i="1" s="1"/>
  <c r="AP34" i="1" s="1"/>
  <c r="AQ34" i="1" s="1"/>
  <c r="AP35" i="1" s="1"/>
  <c r="AQ35" i="1" s="1"/>
  <c r="AP36" i="1" s="1"/>
  <c r="AQ36" i="1" s="1"/>
  <c r="AP37" i="1" s="1"/>
  <c r="AQ37" i="1" s="1"/>
  <c r="AP38" i="1" s="1"/>
  <c r="AQ38" i="1" s="1"/>
  <c r="AP39" i="1" s="1"/>
  <c r="AQ39" i="1" s="1"/>
  <c r="AP40" i="1" s="1"/>
  <c r="AQ40" i="1" s="1"/>
  <c r="AP41" i="1" s="1"/>
  <c r="AQ41" i="1" s="1"/>
  <c r="AP42" i="1" s="1"/>
  <c r="AQ42" i="1" s="1"/>
  <c r="AP43" i="1" s="1"/>
  <c r="AQ43" i="1" s="1"/>
  <c r="AP44" i="1" s="1"/>
  <c r="AQ44" i="1" s="1"/>
  <c r="AP45" i="1" s="1"/>
  <c r="AQ45" i="1" s="1"/>
  <c r="AP46" i="1" s="1"/>
  <c r="AQ46" i="1" s="1"/>
  <c r="AP47" i="1" s="1"/>
  <c r="AQ47" i="1" s="1"/>
  <c r="AP48" i="1" s="1"/>
  <c r="AQ48" i="1" s="1"/>
  <c r="AP49" i="1" s="1"/>
  <c r="AQ49" i="1" s="1"/>
  <c r="AP50" i="1" s="1"/>
  <c r="AQ50" i="1" s="1"/>
  <c r="AP51" i="1" s="1"/>
  <c r="AQ51" i="1" s="1"/>
  <c r="AP52" i="1" s="1"/>
  <c r="AQ52" i="1" s="1"/>
  <c r="AP53" i="1" s="1"/>
  <c r="AQ53" i="1" s="1"/>
  <c r="AP54" i="1" s="1"/>
  <c r="AQ54" i="1" s="1"/>
  <c r="AP55" i="1" s="1"/>
  <c r="AQ55" i="1" s="1"/>
  <c r="AP56" i="1" s="1"/>
  <c r="AQ56" i="1" s="1"/>
  <c r="AP57" i="1" s="1"/>
  <c r="AQ57" i="1" s="1"/>
  <c r="AP58" i="1" s="1"/>
  <c r="AQ58" i="1" s="1"/>
  <c r="AP59" i="1" s="1"/>
  <c r="AQ59" i="1" s="1"/>
  <c r="AP60" i="1" s="1"/>
  <c r="AQ60" i="1" s="1"/>
  <c r="AP61" i="1" s="1"/>
  <c r="AQ61" i="1" s="1"/>
  <c r="AP62" i="1" s="1"/>
  <c r="AQ62" i="1" s="1"/>
  <c r="AP63" i="1" s="1"/>
  <c r="AQ63" i="1" s="1"/>
  <c r="AP64" i="1" s="1"/>
  <c r="AQ64" i="1" s="1"/>
  <c r="AP65" i="1" s="1"/>
  <c r="AQ65" i="1" s="1"/>
  <c r="AP66" i="1" s="1"/>
  <c r="AQ66" i="1" s="1"/>
  <c r="AP67" i="1" s="1"/>
  <c r="AQ67" i="1" s="1"/>
  <c r="AP68" i="1" s="1"/>
  <c r="AQ68" i="1" s="1"/>
  <c r="AP69" i="1" s="1"/>
  <c r="AQ69" i="1" s="1"/>
  <c r="AP70" i="1" s="1"/>
  <c r="AQ70" i="1" s="1"/>
  <c r="AP71" i="1" s="1"/>
  <c r="AQ71" i="1" s="1"/>
  <c r="AP72" i="1" s="1"/>
  <c r="AQ72" i="1" s="1"/>
  <c r="AP73" i="1" s="1"/>
  <c r="AQ73" i="1" s="1"/>
  <c r="AP74" i="1" s="1"/>
  <c r="AQ74" i="1" s="1"/>
  <c r="AP75" i="1" s="1"/>
  <c r="AQ75" i="1" s="1"/>
  <c r="AP76" i="1" s="1"/>
  <c r="AQ76" i="1" s="1"/>
  <c r="AP77" i="1" s="1"/>
  <c r="AQ77" i="1" s="1"/>
  <c r="AP78" i="1" s="1"/>
  <c r="AQ78" i="1" s="1"/>
  <c r="AP79" i="1" s="1"/>
  <c r="AQ79" i="1" s="1"/>
  <c r="AP80" i="1" s="1"/>
  <c r="AQ80" i="1" s="1"/>
  <c r="AP81" i="1" s="1"/>
  <c r="AQ81" i="1" s="1"/>
  <c r="AP82" i="1" s="1"/>
  <c r="AQ82" i="1" s="1"/>
  <c r="AP83" i="1" s="1"/>
  <c r="AQ83" i="1" s="1"/>
  <c r="AP84" i="1" s="1"/>
  <c r="AQ84" i="1" s="1"/>
  <c r="AP85" i="1" s="1"/>
  <c r="AQ85" i="1" s="1"/>
  <c r="AP86" i="1" s="1"/>
  <c r="AQ86" i="1" s="1"/>
  <c r="AP87" i="1" s="1"/>
  <c r="AQ87" i="1" s="1"/>
  <c r="AP88" i="1" s="1"/>
  <c r="AQ88" i="1" s="1"/>
  <c r="AP89" i="1" s="1"/>
  <c r="AQ89" i="1" s="1"/>
  <c r="AP90" i="1" s="1"/>
  <c r="AQ90" i="1" s="1"/>
  <c r="AP91" i="1" s="1"/>
  <c r="AQ91" i="1" s="1"/>
  <c r="AP92" i="1" s="1"/>
  <c r="AQ92" i="1" s="1"/>
  <c r="AP93" i="1" s="1"/>
  <c r="AQ93" i="1" s="1"/>
  <c r="AP94" i="1" s="1"/>
  <c r="AQ94" i="1" s="1"/>
  <c r="AP95" i="1" s="1"/>
  <c r="AQ95" i="1" s="1"/>
  <c r="AP96" i="1" s="1"/>
  <c r="AQ96" i="1" s="1"/>
  <c r="AP97" i="1" s="1"/>
  <c r="AQ97" i="1" s="1"/>
  <c r="AP98" i="1" s="1"/>
  <c r="AQ98" i="1" s="1"/>
  <c r="AP99" i="1" s="1"/>
  <c r="AQ99" i="1" s="1"/>
  <c r="AP100" i="1" s="1"/>
  <c r="AQ100" i="1" s="1"/>
  <c r="AP101" i="1" s="1"/>
  <c r="AQ101" i="1" s="1"/>
  <c r="AP102" i="1" s="1"/>
  <c r="AQ102" i="1" s="1"/>
  <c r="AP103" i="1" s="1"/>
  <c r="AQ103" i="1" s="1"/>
  <c r="AP104" i="1" s="1"/>
  <c r="AQ104" i="1" s="1"/>
  <c r="AP105" i="1" s="1"/>
  <c r="AQ105" i="1" s="1"/>
  <c r="AP106" i="1" s="1"/>
  <c r="AQ106" i="1" s="1"/>
  <c r="AP107" i="1" s="1"/>
  <c r="AQ107" i="1" s="1"/>
  <c r="AP108" i="1" s="1"/>
  <c r="AQ108" i="1" s="1"/>
  <c r="AP109" i="1" s="1"/>
  <c r="AQ109" i="1" s="1"/>
  <c r="AP110" i="1" s="1"/>
  <c r="AQ110" i="1" s="1"/>
  <c r="AG11" i="1"/>
  <c r="D11" i="1"/>
  <c r="E12" i="1" s="1"/>
  <c r="L12" i="1"/>
  <c r="M13" i="1" s="1"/>
  <c r="L13" i="1" s="1"/>
  <c r="M14" i="1" s="1"/>
  <c r="L14" i="1" s="1"/>
  <c r="Y12" i="1"/>
  <c r="X13" i="1" s="1"/>
  <c r="K11" i="1"/>
  <c r="R10" i="1"/>
  <c r="H11" i="1"/>
  <c r="I110" i="1"/>
  <c r="I10" i="1"/>
  <c r="I98" i="1"/>
  <c r="I66" i="1"/>
  <c r="I34" i="1"/>
  <c r="I97" i="1"/>
  <c r="I65" i="1"/>
  <c r="I33" i="1"/>
  <c r="I90" i="1"/>
  <c r="I58" i="1"/>
  <c r="I26" i="1"/>
  <c r="I89" i="1"/>
  <c r="I57" i="1"/>
  <c r="I25" i="1"/>
  <c r="I82" i="1"/>
  <c r="I50" i="1"/>
  <c r="I18" i="1"/>
  <c r="I81" i="1"/>
  <c r="I49" i="1"/>
  <c r="I17" i="1"/>
  <c r="I106" i="1"/>
  <c r="I74" i="1"/>
  <c r="I42" i="1"/>
  <c r="I105" i="1"/>
  <c r="I73" i="1"/>
  <c r="I41" i="1"/>
  <c r="I104" i="1"/>
  <c r="I96" i="1"/>
  <c r="I88" i="1"/>
  <c r="I80" i="1"/>
  <c r="I72" i="1"/>
  <c r="I64" i="1"/>
  <c r="I56" i="1"/>
  <c r="I48" i="1"/>
  <c r="I40" i="1"/>
  <c r="I32" i="1"/>
  <c r="I24" i="1"/>
  <c r="I16" i="1"/>
  <c r="I103" i="1"/>
  <c r="I95" i="1"/>
  <c r="I87" i="1"/>
  <c r="I79" i="1"/>
  <c r="I71" i="1"/>
  <c r="I63" i="1"/>
  <c r="I55" i="1"/>
  <c r="I47" i="1"/>
  <c r="I39" i="1"/>
  <c r="I31" i="1"/>
  <c r="I23" i="1"/>
  <c r="I15" i="1"/>
  <c r="I102" i="1"/>
  <c r="I94" i="1"/>
  <c r="I86" i="1"/>
  <c r="I78" i="1"/>
  <c r="I70" i="1"/>
  <c r="I62" i="1"/>
  <c r="I54" i="1"/>
  <c r="I46" i="1"/>
  <c r="I38" i="1"/>
  <c r="I30" i="1"/>
  <c r="I22" i="1"/>
  <c r="I109" i="1"/>
  <c r="I101" i="1"/>
  <c r="I93" i="1"/>
  <c r="I85" i="1"/>
  <c r="I77" i="1"/>
  <c r="I69" i="1"/>
  <c r="I61" i="1"/>
  <c r="I53" i="1"/>
  <c r="I45" i="1"/>
  <c r="I37" i="1"/>
  <c r="I29" i="1"/>
  <c r="I21" i="1"/>
  <c r="I13" i="1"/>
  <c r="I108" i="1"/>
  <c r="I100" i="1"/>
  <c r="I92" i="1"/>
  <c r="I84" i="1"/>
  <c r="I76" i="1"/>
  <c r="I68" i="1"/>
  <c r="I60" i="1"/>
  <c r="I52" i="1"/>
  <c r="I44" i="1"/>
  <c r="I36" i="1"/>
  <c r="I28" i="1"/>
  <c r="I20" i="1"/>
  <c r="I12" i="1"/>
  <c r="I107" i="1"/>
  <c r="I99" i="1"/>
  <c r="I91" i="1"/>
  <c r="I83" i="1"/>
  <c r="I75" i="1"/>
  <c r="I67" i="1"/>
  <c r="I59" i="1"/>
  <c r="I51" i="1"/>
  <c r="I43" i="1"/>
  <c r="I35" i="1"/>
  <c r="I27" i="1"/>
  <c r="I19" i="1"/>
  <c r="I11" i="1"/>
  <c r="F13" i="1"/>
  <c r="F11" i="1"/>
  <c r="F12" i="1"/>
  <c r="F103" i="1"/>
  <c r="F71" i="1"/>
  <c r="F39" i="1"/>
  <c r="F96" i="1"/>
  <c r="F64" i="1"/>
  <c r="F32" i="1"/>
  <c r="F95" i="1"/>
  <c r="F63" i="1"/>
  <c r="F31" i="1"/>
  <c r="F88" i="1"/>
  <c r="F56" i="1"/>
  <c r="F24" i="1"/>
  <c r="F87" i="1"/>
  <c r="F55" i="1"/>
  <c r="F23" i="1"/>
  <c r="F80" i="1"/>
  <c r="F48" i="1"/>
  <c r="F16" i="1"/>
  <c r="F10" i="1"/>
  <c r="F79" i="1"/>
  <c r="F47" i="1"/>
  <c r="F15" i="1"/>
  <c r="F104" i="1"/>
  <c r="F72" i="1"/>
  <c r="F40" i="1"/>
  <c r="F106" i="1"/>
  <c r="F98" i="1"/>
  <c r="F90" i="1"/>
  <c r="F82" i="1"/>
  <c r="F74" i="1"/>
  <c r="F66" i="1"/>
  <c r="F58" i="1"/>
  <c r="F50" i="1"/>
  <c r="F42" i="1"/>
  <c r="F34" i="1"/>
  <c r="F26" i="1"/>
  <c r="F18" i="1"/>
  <c r="F105" i="1"/>
  <c r="F97" i="1"/>
  <c r="F89" i="1"/>
  <c r="F81" i="1"/>
  <c r="F73" i="1"/>
  <c r="F65" i="1"/>
  <c r="F57" i="1"/>
  <c r="F49" i="1"/>
  <c r="F41" i="1"/>
  <c r="F33" i="1"/>
  <c r="F25" i="1"/>
  <c r="F17" i="1"/>
  <c r="F110" i="1"/>
  <c r="F102" i="1"/>
  <c r="F94" i="1"/>
  <c r="F86" i="1"/>
  <c r="F78" i="1"/>
  <c r="F70" i="1"/>
  <c r="F62" i="1"/>
  <c r="F54" i="1"/>
  <c r="F46" i="1"/>
  <c r="F38" i="1"/>
  <c r="F30" i="1"/>
  <c r="F22" i="1"/>
  <c r="F14" i="1"/>
  <c r="F109" i="1"/>
  <c r="F101" i="1"/>
  <c r="F93" i="1"/>
  <c r="F85" i="1"/>
  <c r="F77" i="1"/>
  <c r="F69" i="1"/>
  <c r="F61" i="1"/>
  <c r="F53" i="1"/>
  <c r="F45" i="1"/>
  <c r="F37" i="1"/>
  <c r="F29" i="1"/>
  <c r="F21" i="1"/>
  <c r="F108" i="1"/>
  <c r="F100" i="1"/>
  <c r="F92" i="1"/>
  <c r="F84" i="1"/>
  <c r="F76" i="1"/>
  <c r="F68" i="1"/>
  <c r="F60" i="1"/>
  <c r="F52" i="1"/>
  <c r="F44" i="1"/>
  <c r="F36" i="1"/>
  <c r="F28" i="1"/>
  <c r="F20" i="1"/>
  <c r="F107" i="1"/>
  <c r="F99" i="1"/>
  <c r="F91" i="1"/>
  <c r="F83" i="1"/>
  <c r="F75" i="1"/>
  <c r="F67" i="1"/>
  <c r="F59" i="1"/>
  <c r="F51" i="1"/>
  <c r="F43" i="1"/>
  <c r="F35" i="1"/>
  <c r="F27" i="1"/>
  <c r="F19" i="1"/>
  <c r="AO11" i="1" l="1"/>
  <c r="AN11" i="1" s="1"/>
  <c r="AL12" i="1" s="1"/>
  <c r="AM12" i="1" s="1"/>
  <c r="AO12" i="1" s="1"/>
  <c r="AU11" i="1"/>
  <c r="AT12" i="1" s="1"/>
  <c r="AU12" i="1" s="1"/>
  <c r="AT13" i="1" s="1"/>
  <c r="AU13" i="1" s="1"/>
  <c r="AT14" i="1" s="1"/>
  <c r="AU14" i="1" s="1"/>
  <c r="AT15" i="1" s="1"/>
  <c r="AU15" i="1" s="1"/>
  <c r="AT16" i="1" s="1"/>
  <c r="AU16" i="1" s="1"/>
  <c r="AT17" i="1" s="1"/>
  <c r="AU17" i="1" s="1"/>
  <c r="AT18" i="1" s="1"/>
  <c r="AU18" i="1" s="1"/>
  <c r="AT19" i="1" s="1"/>
  <c r="AU19" i="1" s="1"/>
  <c r="AT20" i="1" s="1"/>
  <c r="AU20" i="1" s="1"/>
  <c r="AT21" i="1" s="1"/>
  <c r="AU21" i="1" s="1"/>
  <c r="AT22" i="1" s="1"/>
  <c r="AU22" i="1" s="1"/>
  <c r="AT23" i="1" s="1"/>
  <c r="AU23" i="1" s="1"/>
  <c r="AT24" i="1" s="1"/>
  <c r="AU24" i="1" s="1"/>
  <c r="AT25" i="1" s="1"/>
  <c r="AU25" i="1" s="1"/>
  <c r="AT26" i="1" s="1"/>
  <c r="AU26" i="1" s="1"/>
  <c r="AT27" i="1" s="1"/>
  <c r="AU27" i="1" s="1"/>
  <c r="AT28" i="1" s="1"/>
  <c r="AU28" i="1" s="1"/>
  <c r="AT29" i="1" s="1"/>
  <c r="AU29" i="1" s="1"/>
  <c r="AT30" i="1" s="1"/>
  <c r="AU30" i="1" s="1"/>
  <c r="AT31" i="1" s="1"/>
  <c r="AU31" i="1" s="1"/>
  <c r="AT32" i="1" s="1"/>
  <c r="AU32" i="1" s="1"/>
  <c r="AT33" i="1" s="1"/>
  <c r="AU33" i="1" s="1"/>
  <c r="AT34" i="1" s="1"/>
  <c r="AU34" i="1" s="1"/>
  <c r="AT35" i="1" s="1"/>
  <c r="AU35" i="1" s="1"/>
  <c r="AT36" i="1" s="1"/>
  <c r="AU36" i="1" s="1"/>
  <c r="AT37" i="1" s="1"/>
  <c r="AU37" i="1" s="1"/>
  <c r="AT38" i="1" s="1"/>
  <c r="AU38" i="1" s="1"/>
  <c r="AT39" i="1" s="1"/>
  <c r="AU39" i="1" s="1"/>
  <c r="AT40" i="1" s="1"/>
  <c r="AU40" i="1" s="1"/>
  <c r="AT41" i="1" s="1"/>
  <c r="AU41" i="1" s="1"/>
  <c r="AT42" i="1" s="1"/>
  <c r="AU42" i="1" s="1"/>
  <c r="AT43" i="1" s="1"/>
  <c r="AU43" i="1" s="1"/>
  <c r="AT44" i="1" s="1"/>
  <c r="AU44" i="1" s="1"/>
  <c r="AT45" i="1" s="1"/>
  <c r="AU45" i="1" s="1"/>
  <c r="AT46" i="1" s="1"/>
  <c r="AU46" i="1" s="1"/>
  <c r="AT47" i="1" s="1"/>
  <c r="AU47" i="1" s="1"/>
  <c r="AT48" i="1" s="1"/>
  <c r="AU48" i="1" s="1"/>
  <c r="AT49" i="1" s="1"/>
  <c r="AU49" i="1" s="1"/>
  <c r="AT50" i="1" s="1"/>
  <c r="AU50" i="1" s="1"/>
  <c r="AT51" i="1" s="1"/>
  <c r="AU51" i="1" s="1"/>
  <c r="AT52" i="1" s="1"/>
  <c r="AU52" i="1" s="1"/>
  <c r="AT53" i="1" s="1"/>
  <c r="AU53" i="1" s="1"/>
  <c r="AT54" i="1" s="1"/>
  <c r="AU54" i="1" s="1"/>
  <c r="AT55" i="1" s="1"/>
  <c r="AU55" i="1" s="1"/>
  <c r="AT56" i="1" s="1"/>
  <c r="AU56" i="1" s="1"/>
  <c r="AT57" i="1" s="1"/>
  <c r="AU57" i="1" s="1"/>
  <c r="AT58" i="1" s="1"/>
  <c r="AU58" i="1" s="1"/>
  <c r="AT59" i="1" s="1"/>
  <c r="AU59" i="1" s="1"/>
  <c r="AT60" i="1" s="1"/>
  <c r="AU60" i="1" s="1"/>
  <c r="AT61" i="1" s="1"/>
  <c r="AU61" i="1" s="1"/>
  <c r="AT62" i="1" s="1"/>
  <c r="AU62" i="1" s="1"/>
  <c r="AT63" i="1" s="1"/>
  <c r="AU63" i="1" s="1"/>
  <c r="AT64" i="1" s="1"/>
  <c r="AU64" i="1" s="1"/>
  <c r="AT65" i="1" s="1"/>
  <c r="AU65" i="1" s="1"/>
  <c r="AT66" i="1" s="1"/>
  <c r="AU66" i="1" s="1"/>
  <c r="AT67" i="1" s="1"/>
  <c r="AU67" i="1" s="1"/>
  <c r="AT68" i="1" s="1"/>
  <c r="AU68" i="1" s="1"/>
  <c r="AT69" i="1" s="1"/>
  <c r="AU69" i="1" s="1"/>
  <c r="AT70" i="1" s="1"/>
  <c r="AU70" i="1" s="1"/>
  <c r="AT71" i="1" s="1"/>
  <c r="AU71" i="1" s="1"/>
  <c r="AT72" i="1" s="1"/>
  <c r="AU72" i="1" s="1"/>
  <c r="AT73" i="1" s="1"/>
  <c r="AU73" i="1" s="1"/>
  <c r="AT74" i="1" s="1"/>
  <c r="AU74" i="1" s="1"/>
  <c r="AT75" i="1" s="1"/>
  <c r="AU75" i="1" s="1"/>
  <c r="AT76" i="1" s="1"/>
  <c r="AU76" i="1" s="1"/>
  <c r="AT77" i="1" s="1"/>
  <c r="AU77" i="1" s="1"/>
  <c r="AT78" i="1" s="1"/>
  <c r="AU78" i="1" s="1"/>
  <c r="AT79" i="1" s="1"/>
  <c r="AU79" i="1" s="1"/>
  <c r="AT80" i="1" s="1"/>
  <c r="AU80" i="1" s="1"/>
  <c r="AT81" i="1" s="1"/>
  <c r="AU81" i="1" s="1"/>
  <c r="AT82" i="1" s="1"/>
  <c r="AU82" i="1" s="1"/>
  <c r="AT83" i="1" s="1"/>
  <c r="AU83" i="1" s="1"/>
  <c r="AT84" i="1" s="1"/>
  <c r="AU84" i="1" s="1"/>
  <c r="AT85" i="1" s="1"/>
  <c r="AU85" i="1" s="1"/>
  <c r="AT86" i="1" s="1"/>
  <c r="AU86" i="1" s="1"/>
  <c r="AT87" i="1" s="1"/>
  <c r="AU87" i="1" s="1"/>
  <c r="AT88" i="1" s="1"/>
  <c r="AU88" i="1" s="1"/>
  <c r="AT89" i="1" s="1"/>
  <c r="AU89" i="1" s="1"/>
  <c r="AT90" i="1" s="1"/>
  <c r="AU90" i="1" s="1"/>
  <c r="AT91" i="1" s="1"/>
  <c r="AU91" i="1" s="1"/>
  <c r="AT92" i="1" s="1"/>
  <c r="AU92" i="1" s="1"/>
  <c r="AT93" i="1" s="1"/>
  <c r="AU93" i="1" s="1"/>
  <c r="AT94" i="1" s="1"/>
  <c r="AU94" i="1" s="1"/>
  <c r="AT95" i="1" s="1"/>
  <c r="AU95" i="1" s="1"/>
  <c r="AT96" i="1" s="1"/>
  <c r="AU96" i="1" s="1"/>
  <c r="AT97" i="1" s="1"/>
  <c r="AU97" i="1" s="1"/>
  <c r="AT98" i="1" s="1"/>
  <c r="AU98" i="1" s="1"/>
  <c r="AT99" i="1" s="1"/>
  <c r="AU99" i="1" s="1"/>
  <c r="AT100" i="1" s="1"/>
  <c r="AU100" i="1" s="1"/>
  <c r="AT101" i="1" s="1"/>
  <c r="AU101" i="1" s="1"/>
  <c r="AT102" i="1" s="1"/>
  <c r="AU102" i="1" s="1"/>
  <c r="AT103" i="1" s="1"/>
  <c r="AU103" i="1" s="1"/>
  <c r="AT104" i="1" s="1"/>
  <c r="AU104" i="1" s="1"/>
  <c r="AT105" i="1" s="1"/>
  <c r="AU105" i="1" s="1"/>
  <c r="AT106" i="1" s="1"/>
  <c r="AU106" i="1" s="1"/>
  <c r="AT107" i="1" s="1"/>
  <c r="AU107" i="1" s="1"/>
  <c r="AT108" i="1" s="1"/>
  <c r="AU108" i="1" s="1"/>
  <c r="AT109" i="1" s="1"/>
  <c r="AU109" i="1" s="1"/>
  <c r="AT110" i="1" s="1"/>
  <c r="AU110" i="1" s="1"/>
  <c r="AS11" i="1"/>
  <c r="AR12" i="1" s="1"/>
  <c r="AK11" i="1"/>
  <c r="AJ11" i="1" s="1"/>
  <c r="AH12" i="1" s="1"/>
  <c r="AI12" i="1" s="1"/>
  <c r="AK12" i="1" s="1"/>
  <c r="AF11" i="1"/>
  <c r="AD12" i="1" s="1"/>
  <c r="P12" i="1"/>
  <c r="Q13" i="1" s="1"/>
  <c r="P13" i="1" s="1"/>
  <c r="AC12" i="1"/>
  <c r="AB13" i="1" s="1"/>
  <c r="AC13" i="1" s="1"/>
  <c r="AB14" i="1" s="1"/>
  <c r="AC14" i="1" s="1"/>
  <c r="AB15" i="1" s="1"/>
  <c r="AC15" i="1" s="1"/>
  <c r="AB16" i="1" s="1"/>
  <c r="AC16" i="1" s="1"/>
  <c r="AB17" i="1" s="1"/>
  <c r="AC17" i="1" s="1"/>
  <c r="AB18" i="1" s="1"/>
  <c r="AC18" i="1" s="1"/>
  <c r="AB19" i="1" s="1"/>
  <c r="AC19" i="1" s="1"/>
  <c r="AB20" i="1" s="1"/>
  <c r="AC20" i="1" s="1"/>
  <c r="AB21" i="1" s="1"/>
  <c r="AC21" i="1" s="1"/>
  <c r="AB22" i="1" s="1"/>
  <c r="AC22" i="1" s="1"/>
  <c r="AB23" i="1" s="1"/>
  <c r="AC23" i="1" s="1"/>
  <c r="AB24" i="1" s="1"/>
  <c r="AC24" i="1" s="1"/>
  <c r="AB25" i="1" s="1"/>
  <c r="AC25" i="1" s="1"/>
  <c r="AB26" i="1" s="1"/>
  <c r="AC26" i="1" s="1"/>
  <c r="AB27" i="1" s="1"/>
  <c r="AC27" i="1" s="1"/>
  <c r="AB28" i="1" s="1"/>
  <c r="AC28" i="1" s="1"/>
  <c r="AB29" i="1" s="1"/>
  <c r="AC29" i="1" s="1"/>
  <c r="AB30" i="1" s="1"/>
  <c r="AC30" i="1" s="1"/>
  <c r="AB31" i="1" s="1"/>
  <c r="AC31" i="1" s="1"/>
  <c r="AB32" i="1" s="1"/>
  <c r="AC32" i="1" s="1"/>
  <c r="AB33" i="1" s="1"/>
  <c r="AC33" i="1" s="1"/>
  <c r="AB34" i="1" s="1"/>
  <c r="AC34" i="1" s="1"/>
  <c r="AB35" i="1" s="1"/>
  <c r="AC35" i="1" s="1"/>
  <c r="AB36" i="1" s="1"/>
  <c r="AC36" i="1" s="1"/>
  <c r="AB37" i="1" s="1"/>
  <c r="AC37" i="1" s="1"/>
  <c r="AB38" i="1" s="1"/>
  <c r="AC38" i="1" s="1"/>
  <c r="AB39" i="1" s="1"/>
  <c r="AC39" i="1" s="1"/>
  <c r="AB40" i="1" s="1"/>
  <c r="AC40" i="1" s="1"/>
  <c r="AB41" i="1" s="1"/>
  <c r="AC41" i="1" s="1"/>
  <c r="AB42" i="1" s="1"/>
  <c r="AC42" i="1" s="1"/>
  <c r="AB43" i="1" s="1"/>
  <c r="AC43" i="1" s="1"/>
  <c r="AB44" i="1" s="1"/>
  <c r="AC44" i="1" s="1"/>
  <c r="AB45" i="1" s="1"/>
  <c r="AC45" i="1" s="1"/>
  <c r="AB46" i="1" s="1"/>
  <c r="AC46" i="1" s="1"/>
  <c r="AB47" i="1" s="1"/>
  <c r="AC47" i="1" s="1"/>
  <c r="AB48" i="1" s="1"/>
  <c r="AC48" i="1" s="1"/>
  <c r="AB49" i="1" s="1"/>
  <c r="AC49" i="1" s="1"/>
  <c r="AB50" i="1" s="1"/>
  <c r="AC50" i="1" s="1"/>
  <c r="AB51" i="1" s="1"/>
  <c r="AC51" i="1" s="1"/>
  <c r="AB52" i="1" s="1"/>
  <c r="AC52" i="1" s="1"/>
  <c r="AB53" i="1" s="1"/>
  <c r="AC53" i="1" s="1"/>
  <c r="AB54" i="1" s="1"/>
  <c r="AC54" i="1" s="1"/>
  <c r="AB55" i="1" s="1"/>
  <c r="AC55" i="1" s="1"/>
  <c r="AB56" i="1" s="1"/>
  <c r="AC56" i="1" s="1"/>
  <c r="AB57" i="1" s="1"/>
  <c r="AC57" i="1" s="1"/>
  <c r="AB58" i="1" s="1"/>
  <c r="AC58" i="1" s="1"/>
  <c r="AB59" i="1" s="1"/>
  <c r="AC59" i="1" s="1"/>
  <c r="AB60" i="1" s="1"/>
  <c r="AC60" i="1" s="1"/>
  <c r="AB61" i="1" s="1"/>
  <c r="AC61" i="1" s="1"/>
  <c r="AB62" i="1" s="1"/>
  <c r="AC62" i="1" s="1"/>
  <c r="AB63" i="1" s="1"/>
  <c r="AC63" i="1" s="1"/>
  <c r="AB64" i="1" s="1"/>
  <c r="AC64" i="1" s="1"/>
  <c r="AB65" i="1" s="1"/>
  <c r="AC65" i="1" s="1"/>
  <c r="AB66" i="1" s="1"/>
  <c r="AC66" i="1" s="1"/>
  <c r="AB67" i="1" s="1"/>
  <c r="AC67" i="1" s="1"/>
  <c r="AB68" i="1" s="1"/>
  <c r="AC68" i="1" s="1"/>
  <c r="AB69" i="1" s="1"/>
  <c r="AC69" i="1" s="1"/>
  <c r="AB70" i="1" s="1"/>
  <c r="AC70" i="1" s="1"/>
  <c r="AB71" i="1" s="1"/>
  <c r="AC71" i="1" s="1"/>
  <c r="AB72" i="1" s="1"/>
  <c r="AC72" i="1" s="1"/>
  <c r="AB73" i="1" s="1"/>
  <c r="AC73" i="1" s="1"/>
  <c r="AB74" i="1" s="1"/>
  <c r="AC74" i="1" s="1"/>
  <c r="AB75" i="1" s="1"/>
  <c r="AC75" i="1" s="1"/>
  <c r="AB76" i="1" s="1"/>
  <c r="AC76" i="1" s="1"/>
  <c r="AB77" i="1" s="1"/>
  <c r="AC77" i="1" s="1"/>
  <c r="AB78" i="1" s="1"/>
  <c r="AC78" i="1" s="1"/>
  <c r="AB79" i="1" s="1"/>
  <c r="AC79" i="1" s="1"/>
  <c r="AB80" i="1" s="1"/>
  <c r="AC80" i="1" s="1"/>
  <c r="AB81" i="1" s="1"/>
  <c r="AC81" i="1" s="1"/>
  <c r="AB82" i="1" s="1"/>
  <c r="AC82" i="1" s="1"/>
  <c r="AB83" i="1" s="1"/>
  <c r="AC83" i="1" s="1"/>
  <c r="AB84" i="1" s="1"/>
  <c r="AC84" i="1" s="1"/>
  <c r="AB85" i="1" s="1"/>
  <c r="AC85" i="1" s="1"/>
  <c r="AB86" i="1" s="1"/>
  <c r="AC86" i="1" s="1"/>
  <c r="AB87" i="1" s="1"/>
  <c r="AC87" i="1" s="1"/>
  <c r="AB88" i="1" s="1"/>
  <c r="AC88" i="1" s="1"/>
  <c r="AB89" i="1" s="1"/>
  <c r="AC89" i="1" s="1"/>
  <c r="AB90" i="1" s="1"/>
  <c r="AC90" i="1" s="1"/>
  <c r="AB91" i="1" s="1"/>
  <c r="AC91" i="1" s="1"/>
  <c r="AB92" i="1" s="1"/>
  <c r="AC92" i="1" s="1"/>
  <c r="AB93" i="1" s="1"/>
  <c r="AC93" i="1" s="1"/>
  <c r="AB94" i="1" s="1"/>
  <c r="AC94" i="1" s="1"/>
  <c r="AB95" i="1" s="1"/>
  <c r="AC95" i="1" s="1"/>
  <c r="AB96" i="1" s="1"/>
  <c r="AC96" i="1" s="1"/>
  <c r="AB97" i="1" s="1"/>
  <c r="AC97" i="1" s="1"/>
  <c r="AB98" i="1" s="1"/>
  <c r="AC98" i="1" s="1"/>
  <c r="AB99" i="1" s="1"/>
  <c r="AC99" i="1" s="1"/>
  <c r="AB100" i="1" s="1"/>
  <c r="AC100" i="1" s="1"/>
  <c r="AB101" i="1" s="1"/>
  <c r="AC101" i="1" s="1"/>
  <c r="AB102" i="1" s="1"/>
  <c r="AC102" i="1" s="1"/>
  <c r="AB103" i="1" s="1"/>
  <c r="AC103" i="1" s="1"/>
  <c r="AB104" i="1" s="1"/>
  <c r="AC104" i="1" s="1"/>
  <c r="AB105" i="1" s="1"/>
  <c r="AC105" i="1" s="1"/>
  <c r="AB106" i="1" s="1"/>
  <c r="AC106" i="1" s="1"/>
  <c r="AB107" i="1" s="1"/>
  <c r="AC107" i="1" s="1"/>
  <c r="AB108" i="1" s="1"/>
  <c r="AC108" i="1" s="1"/>
  <c r="AB109" i="1" s="1"/>
  <c r="AC109" i="1" s="1"/>
  <c r="AB110" i="1" s="1"/>
  <c r="AC110" i="1" s="1"/>
  <c r="N12" i="1"/>
  <c r="O13" i="1" s="1"/>
  <c r="N13" i="1" s="1"/>
  <c r="O14" i="1" s="1"/>
  <c r="N14" i="1" s="1"/>
  <c r="AA12" i="1"/>
  <c r="Y13" i="1"/>
  <c r="X14" i="1" s="1"/>
  <c r="D12" i="1"/>
  <c r="E13" i="1" s="1"/>
  <c r="D13" i="1" s="1"/>
  <c r="E14" i="1" s="1"/>
  <c r="D14" i="1" s="1"/>
  <c r="E15" i="1" s="1"/>
  <c r="D15" i="1" s="1"/>
  <c r="E16" i="1" s="1"/>
  <c r="D16" i="1" s="1"/>
  <c r="E17" i="1" s="1"/>
  <c r="D17" i="1" s="1"/>
  <c r="E18" i="1" s="1"/>
  <c r="D18" i="1" s="1"/>
  <c r="E19" i="1" s="1"/>
  <c r="D19" i="1" s="1"/>
  <c r="E20" i="1" s="1"/>
  <c r="D20" i="1" s="1"/>
  <c r="E21" i="1" s="1"/>
  <c r="D21" i="1" s="1"/>
  <c r="E22" i="1" s="1"/>
  <c r="D22" i="1" s="1"/>
  <c r="E23" i="1" s="1"/>
  <c r="D23" i="1" s="1"/>
  <c r="E24" i="1" s="1"/>
  <c r="D24" i="1" s="1"/>
  <c r="E25" i="1" s="1"/>
  <c r="D25" i="1" s="1"/>
  <c r="E26" i="1" s="1"/>
  <c r="D26" i="1" s="1"/>
  <c r="E27" i="1" s="1"/>
  <c r="D27" i="1" s="1"/>
  <c r="E28" i="1" s="1"/>
  <c r="D28" i="1" s="1"/>
  <c r="E29" i="1" s="1"/>
  <c r="D29" i="1" s="1"/>
  <c r="E30" i="1" s="1"/>
  <c r="D30" i="1" s="1"/>
  <c r="E31" i="1" s="1"/>
  <c r="D31" i="1" s="1"/>
  <c r="E32" i="1" s="1"/>
  <c r="D32" i="1" s="1"/>
  <c r="E33" i="1" s="1"/>
  <c r="D33" i="1" s="1"/>
  <c r="E34" i="1" s="1"/>
  <c r="D34" i="1" s="1"/>
  <c r="E35" i="1" s="1"/>
  <c r="D35" i="1" s="1"/>
  <c r="E36" i="1" s="1"/>
  <c r="D36" i="1" s="1"/>
  <c r="E37" i="1" s="1"/>
  <c r="D37" i="1" s="1"/>
  <c r="E38" i="1" s="1"/>
  <c r="D38" i="1" s="1"/>
  <c r="E39" i="1" s="1"/>
  <c r="D39" i="1" s="1"/>
  <c r="E40" i="1" s="1"/>
  <c r="D40" i="1" s="1"/>
  <c r="E41" i="1" s="1"/>
  <c r="D41" i="1" s="1"/>
  <c r="E42" i="1" s="1"/>
  <c r="D42" i="1" s="1"/>
  <c r="E43" i="1" s="1"/>
  <c r="D43" i="1" s="1"/>
  <c r="E44" i="1" s="1"/>
  <c r="D44" i="1" s="1"/>
  <c r="E45" i="1" s="1"/>
  <c r="D45" i="1" s="1"/>
  <c r="E46" i="1" s="1"/>
  <c r="D46" i="1" s="1"/>
  <c r="E47" i="1" s="1"/>
  <c r="D47" i="1" s="1"/>
  <c r="E48" i="1" s="1"/>
  <c r="D48" i="1" s="1"/>
  <c r="E49" i="1" s="1"/>
  <c r="D49" i="1" s="1"/>
  <c r="E50" i="1" s="1"/>
  <c r="D50" i="1" s="1"/>
  <c r="E51" i="1" s="1"/>
  <c r="D51" i="1" s="1"/>
  <c r="E52" i="1" s="1"/>
  <c r="D52" i="1" s="1"/>
  <c r="E53" i="1" s="1"/>
  <c r="D53" i="1" s="1"/>
  <c r="E54" i="1" s="1"/>
  <c r="D54" i="1" s="1"/>
  <c r="E55" i="1" s="1"/>
  <c r="D55" i="1" s="1"/>
  <c r="E56" i="1" s="1"/>
  <c r="D56" i="1" s="1"/>
  <c r="E57" i="1" s="1"/>
  <c r="D57" i="1" s="1"/>
  <c r="E58" i="1" s="1"/>
  <c r="D58" i="1" s="1"/>
  <c r="E59" i="1" s="1"/>
  <c r="D59" i="1" s="1"/>
  <c r="E60" i="1" s="1"/>
  <c r="D60" i="1" s="1"/>
  <c r="E61" i="1" s="1"/>
  <c r="D61" i="1" s="1"/>
  <c r="E62" i="1" s="1"/>
  <c r="D62" i="1" s="1"/>
  <c r="E63" i="1" s="1"/>
  <c r="D63" i="1" s="1"/>
  <c r="E64" i="1" s="1"/>
  <c r="D64" i="1" s="1"/>
  <c r="E65" i="1" s="1"/>
  <c r="D65" i="1" s="1"/>
  <c r="E66" i="1" s="1"/>
  <c r="D66" i="1" s="1"/>
  <c r="E67" i="1" s="1"/>
  <c r="D67" i="1" s="1"/>
  <c r="E68" i="1" s="1"/>
  <c r="D68" i="1" s="1"/>
  <c r="E69" i="1" s="1"/>
  <c r="D69" i="1" s="1"/>
  <c r="E70" i="1" s="1"/>
  <c r="D70" i="1" s="1"/>
  <c r="E71" i="1" s="1"/>
  <c r="D71" i="1" s="1"/>
  <c r="E72" i="1" s="1"/>
  <c r="D72" i="1" s="1"/>
  <c r="E73" i="1" s="1"/>
  <c r="D73" i="1" s="1"/>
  <c r="E74" i="1" s="1"/>
  <c r="D74" i="1" s="1"/>
  <c r="E75" i="1" s="1"/>
  <c r="D75" i="1" s="1"/>
  <c r="E76" i="1" s="1"/>
  <c r="D76" i="1" s="1"/>
  <c r="E77" i="1" s="1"/>
  <c r="D77" i="1" s="1"/>
  <c r="E78" i="1" s="1"/>
  <c r="D78" i="1" s="1"/>
  <c r="E79" i="1" s="1"/>
  <c r="D79" i="1" s="1"/>
  <c r="E80" i="1" s="1"/>
  <c r="D80" i="1" s="1"/>
  <c r="E81" i="1" s="1"/>
  <c r="D81" i="1" s="1"/>
  <c r="E82" i="1" s="1"/>
  <c r="D82" i="1" s="1"/>
  <c r="E83" i="1" s="1"/>
  <c r="D83" i="1" s="1"/>
  <c r="E84" i="1" s="1"/>
  <c r="D84" i="1" s="1"/>
  <c r="E85" i="1" s="1"/>
  <c r="D85" i="1" s="1"/>
  <c r="E86" i="1" s="1"/>
  <c r="D86" i="1" s="1"/>
  <c r="E87" i="1" s="1"/>
  <c r="D87" i="1" s="1"/>
  <c r="E88" i="1" s="1"/>
  <c r="D88" i="1" s="1"/>
  <c r="E89" i="1" s="1"/>
  <c r="D89" i="1" s="1"/>
  <c r="E90" i="1" s="1"/>
  <c r="D90" i="1" s="1"/>
  <c r="E91" i="1" s="1"/>
  <c r="D91" i="1" s="1"/>
  <c r="E92" i="1" s="1"/>
  <c r="D92" i="1" s="1"/>
  <c r="E93" i="1" s="1"/>
  <c r="D93" i="1" s="1"/>
  <c r="E94" i="1" s="1"/>
  <c r="D94" i="1" s="1"/>
  <c r="E95" i="1" s="1"/>
  <c r="D95" i="1" s="1"/>
  <c r="E96" i="1" s="1"/>
  <c r="D96" i="1" s="1"/>
  <c r="E97" i="1" s="1"/>
  <c r="D97" i="1" s="1"/>
  <c r="E98" i="1" s="1"/>
  <c r="D98" i="1" s="1"/>
  <c r="E99" i="1" s="1"/>
  <c r="D99" i="1" s="1"/>
  <c r="E100" i="1" s="1"/>
  <c r="D100" i="1" s="1"/>
  <c r="E101" i="1" s="1"/>
  <c r="D101" i="1" s="1"/>
  <c r="E102" i="1" s="1"/>
  <c r="D102" i="1" s="1"/>
  <c r="E103" i="1" s="1"/>
  <c r="D103" i="1" s="1"/>
  <c r="E104" i="1" s="1"/>
  <c r="D104" i="1" s="1"/>
  <c r="E105" i="1" s="1"/>
  <c r="D105" i="1" s="1"/>
  <c r="E106" i="1" s="1"/>
  <c r="D106" i="1" s="1"/>
  <c r="E107" i="1" s="1"/>
  <c r="D107" i="1" s="1"/>
  <c r="E108" i="1" s="1"/>
  <c r="D108" i="1" s="1"/>
  <c r="E109" i="1" s="1"/>
  <c r="D109" i="1" s="1"/>
  <c r="E110" i="1" s="1"/>
  <c r="D110" i="1" s="1"/>
  <c r="M15" i="1"/>
  <c r="L15" i="1" s="1"/>
  <c r="M16" i="1" s="1"/>
  <c r="L16" i="1" s="1"/>
  <c r="G11" i="1"/>
  <c r="H12" i="1" s="1"/>
  <c r="R11" i="1"/>
  <c r="S12" i="1" s="1"/>
  <c r="T10" i="1"/>
  <c r="J11" i="1"/>
  <c r="AS12" i="1" l="1"/>
  <c r="AR13" i="1" s="1"/>
  <c r="AN12" i="1"/>
  <c r="AL13" i="1" s="1"/>
  <c r="AM13" i="1" s="1"/>
  <c r="AO13" i="1" s="1"/>
  <c r="AJ12" i="1"/>
  <c r="AH13" i="1" s="1"/>
  <c r="AI13" i="1" s="1"/>
  <c r="AK13" i="1" s="1"/>
  <c r="AE12" i="1"/>
  <c r="Z13" i="1"/>
  <c r="AA13" i="1" s="1"/>
  <c r="Q14" i="1"/>
  <c r="P14" i="1" s="1"/>
  <c r="R12" i="1"/>
  <c r="Y14" i="1"/>
  <c r="X15" i="1" s="1"/>
  <c r="G12" i="1"/>
  <c r="H13" i="1" s="1"/>
  <c r="G13" i="1" s="1"/>
  <c r="H14" i="1" s="1"/>
  <c r="G14" i="1" s="1"/>
  <c r="H15" i="1" s="1"/>
  <c r="G15" i="1" s="1"/>
  <c r="H16" i="1" s="1"/>
  <c r="G16" i="1" s="1"/>
  <c r="H17" i="1" s="1"/>
  <c r="G17" i="1" s="1"/>
  <c r="H18" i="1" s="1"/>
  <c r="G18" i="1" s="1"/>
  <c r="H19" i="1" s="1"/>
  <c r="G19" i="1" s="1"/>
  <c r="H20" i="1" s="1"/>
  <c r="G20" i="1" s="1"/>
  <c r="H21" i="1" s="1"/>
  <c r="G21" i="1" s="1"/>
  <c r="H22" i="1" s="1"/>
  <c r="G22" i="1" s="1"/>
  <c r="H23" i="1" s="1"/>
  <c r="G23" i="1" s="1"/>
  <c r="H24" i="1" s="1"/>
  <c r="G24" i="1" s="1"/>
  <c r="H25" i="1" s="1"/>
  <c r="G25" i="1" s="1"/>
  <c r="H26" i="1" s="1"/>
  <c r="G26" i="1" s="1"/>
  <c r="H27" i="1" s="1"/>
  <c r="G27" i="1" s="1"/>
  <c r="H28" i="1" s="1"/>
  <c r="G28" i="1" s="1"/>
  <c r="H29" i="1" s="1"/>
  <c r="G29" i="1" s="1"/>
  <c r="H30" i="1" s="1"/>
  <c r="G30" i="1" s="1"/>
  <c r="H31" i="1" s="1"/>
  <c r="G31" i="1" s="1"/>
  <c r="H32" i="1" s="1"/>
  <c r="G32" i="1" s="1"/>
  <c r="H33" i="1" s="1"/>
  <c r="G33" i="1" s="1"/>
  <c r="H34" i="1" s="1"/>
  <c r="G34" i="1" s="1"/>
  <c r="H35" i="1" s="1"/>
  <c r="G35" i="1" s="1"/>
  <c r="H36" i="1" s="1"/>
  <c r="G36" i="1" s="1"/>
  <c r="H37" i="1" s="1"/>
  <c r="G37" i="1" s="1"/>
  <c r="H38" i="1" s="1"/>
  <c r="G38" i="1" s="1"/>
  <c r="H39" i="1" s="1"/>
  <c r="G39" i="1" s="1"/>
  <c r="H40" i="1" s="1"/>
  <c r="G40" i="1" s="1"/>
  <c r="H41" i="1" s="1"/>
  <c r="G41" i="1" s="1"/>
  <c r="H42" i="1" s="1"/>
  <c r="G42" i="1" s="1"/>
  <c r="H43" i="1" s="1"/>
  <c r="G43" i="1" s="1"/>
  <c r="H44" i="1" s="1"/>
  <c r="G44" i="1" s="1"/>
  <c r="H45" i="1" s="1"/>
  <c r="G45" i="1" s="1"/>
  <c r="H46" i="1" s="1"/>
  <c r="G46" i="1" s="1"/>
  <c r="H47" i="1" s="1"/>
  <c r="G47" i="1" s="1"/>
  <c r="H48" i="1" s="1"/>
  <c r="G48" i="1" s="1"/>
  <c r="H49" i="1" s="1"/>
  <c r="G49" i="1" s="1"/>
  <c r="H50" i="1" s="1"/>
  <c r="G50" i="1" s="1"/>
  <c r="H51" i="1" s="1"/>
  <c r="G51" i="1" s="1"/>
  <c r="H52" i="1" s="1"/>
  <c r="G52" i="1" s="1"/>
  <c r="H53" i="1" s="1"/>
  <c r="G53" i="1" s="1"/>
  <c r="H54" i="1" s="1"/>
  <c r="G54" i="1" s="1"/>
  <c r="H55" i="1" s="1"/>
  <c r="G55" i="1" s="1"/>
  <c r="H56" i="1" s="1"/>
  <c r="G56" i="1" s="1"/>
  <c r="H57" i="1" s="1"/>
  <c r="G57" i="1" s="1"/>
  <c r="H58" i="1" s="1"/>
  <c r="G58" i="1" s="1"/>
  <c r="H59" i="1" s="1"/>
  <c r="G59" i="1" s="1"/>
  <c r="H60" i="1" s="1"/>
  <c r="G60" i="1" s="1"/>
  <c r="H61" i="1" s="1"/>
  <c r="G61" i="1" s="1"/>
  <c r="H62" i="1" s="1"/>
  <c r="G62" i="1" s="1"/>
  <c r="H63" i="1" s="1"/>
  <c r="G63" i="1" s="1"/>
  <c r="H64" i="1" s="1"/>
  <c r="G64" i="1" s="1"/>
  <c r="H65" i="1" s="1"/>
  <c r="G65" i="1" s="1"/>
  <c r="H66" i="1" s="1"/>
  <c r="G66" i="1" s="1"/>
  <c r="H67" i="1" s="1"/>
  <c r="G67" i="1" s="1"/>
  <c r="H68" i="1" s="1"/>
  <c r="G68" i="1" s="1"/>
  <c r="H69" i="1" s="1"/>
  <c r="G69" i="1" s="1"/>
  <c r="H70" i="1" s="1"/>
  <c r="G70" i="1" s="1"/>
  <c r="H71" i="1" s="1"/>
  <c r="G71" i="1" s="1"/>
  <c r="H72" i="1" s="1"/>
  <c r="G72" i="1" s="1"/>
  <c r="H73" i="1" s="1"/>
  <c r="G73" i="1" s="1"/>
  <c r="H74" i="1" s="1"/>
  <c r="G74" i="1" s="1"/>
  <c r="H75" i="1" s="1"/>
  <c r="G75" i="1" s="1"/>
  <c r="H76" i="1" s="1"/>
  <c r="G76" i="1" s="1"/>
  <c r="H77" i="1" s="1"/>
  <c r="G77" i="1" s="1"/>
  <c r="H78" i="1" s="1"/>
  <c r="G78" i="1" s="1"/>
  <c r="H79" i="1" s="1"/>
  <c r="G79" i="1" s="1"/>
  <c r="H80" i="1" s="1"/>
  <c r="G80" i="1" s="1"/>
  <c r="H81" i="1" s="1"/>
  <c r="G81" i="1" s="1"/>
  <c r="H82" i="1" s="1"/>
  <c r="G82" i="1" s="1"/>
  <c r="H83" i="1" s="1"/>
  <c r="G83" i="1" s="1"/>
  <c r="H84" i="1" s="1"/>
  <c r="G84" i="1" s="1"/>
  <c r="H85" i="1" s="1"/>
  <c r="G85" i="1" s="1"/>
  <c r="H86" i="1" s="1"/>
  <c r="G86" i="1" s="1"/>
  <c r="H87" i="1" s="1"/>
  <c r="G87" i="1" s="1"/>
  <c r="H88" i="1" s="1"/>
  <c r="G88" i="1" s="1"/>
  <c r="H89" i="1" s="1"/>
  <c r="G89" i="1" s="1"/>
  <c r="H90" i="1" s="1"/>
  <c r="G90" i="1" s="1"/>
  <c r="H91" i="1" s="1"/>
  <c r="G91" i="1" s="1"/>
  <c r="H92" i="1" s="1"/>
  <c r="G92" i="1" s="1"/>
  <c r="H93" i="1" s="1"/>
  <c r="G93" i="1" s="1"/>
  <c r="H94" i="1" s="1"/>
  <c r="G94" i="1" s="1"/>
  <c r="H95" i="1" s="1"/>
  <c r="G95" i="1" s="1"/>
  <c r="H96" i="1" s="1"/>
  <c r="G96" i="1" s="1"/>
  <c r="H97" i="1" s="1"/>
  <c r="G97" i="1" s="1"/>
  <c r="H98" i="1" s="1"/>
  <c r="G98" i="1" s="1"/>
  <c r="H99" i="1" s="1"/>
  <c r="G99" i="1" s="1"/>
  <c r="H100" i="1" s="1"/>
  <c r="G100" i="1" s="1"/>
  <c r="H101" i="1" s="1"/>
  <c r="G101" i="1" s="1"/>
  <c r="H102" i="1" s="1"/>
  <c r="G102" i="1" s="1"/>
  <c r="H103" i="1" s="1"/>
  <c r="G103" i="1" s="1"/>
  <c r="H104" i="1" s="1"/>
  <c r="G104" i="1" s="1"/>
  <c r="H105" i="1" s="1"/>
  <c r="G105" i="1" s="1"/>
  <c r="H106" i="1" s="1"/>
  <c r="G106" i="1" s="1"/>
  <c r="H107" i="1" s="1"/>
  <c r="G107" i="1" s="1"/>
  <c r="H108" i="1" s="1"/>
  <c r="G108" i="1" s="1"/>
  <c r="H109" i="1" s="1"/>
  <c r="G109" i="1" s="1"/>
  <c r="H110" i="1" s="1"/>
  <c r="G110" i="1" s="1"/>
  <c r="O15" i="1"/>
  <c r="N15" i="1" s="1"/>
  <c r="O16" i="1" s="1"/>
  <c r="N16" i="1" s="1"/>
  <c r="M17" i="1"/>
  <c r="L17" i="1" s="1"/>
  <c r="M18" i="1" s="1"/>
  <c r="L18" i="1" s="1"/>
  <c r="K12" i="1"/>
  <c r="J12" i="1" s="1"/>
  <c r="K13" i="1" s="1"/>
  <c r="J13" i="1" s="1"/>
  <c r="K14" i="1" s="1"/>
  <c r="J14" i="1" s="1"/>
  <c r="K15" i="1" s="1"/>
  <c r="J15" i="1" s="1"/>
  <c r="K16" i="1" s="1"/>
  <c r="J16" i="1" s="1"/>
  <c r="K17" i="1" s="1"/>
  <c r="J17" i="1" s="1"/>
  <c r="K18" i="1" s="1"/>
  <c r="J18" i="1" s="1"/>
  <c r="K19" i="1" s="1"/>
  <c r="J19" i="1" s="1"/>
  <c r="K20" i="1" s="1"/>
  <c r="J20" i="1" s="1"/>
  <c r="K21" i="1" s="1"/>
  <c r="J21" i="1" s="1"/>
  <c r="K22" i="1" s="1"/>
  <c r="J22" i="1" s="1"/>
  <c r="K23" i="1" s="1"/>
  <c r="J23" i="1" s="1"/>
  <c r="K24" i="1" s="1"/>
  <c r="J24" i="1" s="1"/>
  <c r="K25" i="1" s="1"/>
  <c r="J25" i="1" s="1"/>
  <c r="K26" i="1" s="1"/>
  <c r="J26" i="1" s="1"/>
  <c r="K27" i="1" s="1"/>
  <c r="J27" i="1" s="1"/>
  <c r="K28" i="1" s="1"/>
  <c r="J28" i="1" s="1"/>
  <c r="K29" i="1" s="1"/>
  <c r="J29" i="1" s="1"/>
  <c r="K30" i="1" s="1"/>
  <c r="J30" i="1" s="1"/>
  <c r="K31" i="1" s="1"/>
  <c r="J31" i="1" s="1"/>
  <c r="K32" i="1" s="1"/>
  <c r="J32" i="1" s="1"/>
  <c r="K33" i="1" s="1"/>
  <c r="J33" i="1" s="1"/>
  <c r="K34" i="1" s="1"/>
  <c r="J34" i="1" s="1"/>
  <c r="K35" i="1" s="1"/>
  <c r="J35" i="1" s="1"/>
  <c r="K36" i="1" s="1"/>
  <c r="J36" i="1" s="1"/>
  <c r="K37" i="1" s="1"/>
  <c r="J37" i="1" s="1"/>
  <c r="K38" i="1" s="1"/>
  <c r="J38" i="1" s="1"/>
  <c r="K39" i="1" s="1"/>
  <c r="J39" i="1" s="1"/>
  <c r="K40" i="1" s="1"/>
  <c r="J40" i="1" s="1"/>
  <c r="K41" i="1" s="1"/>
  <c r="J41" i="1" s="1"/>
  <c r="K42" i="1" s="1"/>
  <c r="J42" i="1" s="1"/>
  <c r="K43" i="1" s="1"/>
  <c r="J43" i="1" s="1"/>
  <c r="K44" i="1" s="1"/>
  <c r="J44" i="1" s="1"/>
  <c r="K45" i="1" s="1"/>
  <c r="J45" i="1" s="1"/>
  <c r="K46" i="1" s="1"/>
  <c r="J46" i="1" s="1"/>
  <c r="K47" i="1" s="1"/>
  <c r="J47" i="1" s="1"/>
  <c r="K48" i="1" s="1"/>
  <c r="J48" i="1" s="1"/>
  <c r="K49" i="1" s="1"/>
  <c r="J49" i="1" s="1"/>
  <c r="K50" i="1" s="1"/>
  <c r="J50" i="1" s="1"/>
  <c r="K51" i="1" s="1"/>
  <c r="J51" i="1" s="1"/>
  <c r="K52" i="1" s="1"/>
  <c r="J52" i="1" s="1"/>
  <c r="K53" i="1" s="1"/>
  <c r="J53" i="1" s="1"/>
  <c r="K54" i="1" s="1"/>
  <c r="J54" i="1" s="1"/>
  <c r="K55" i="1" s="1"/>
  <c r="J55" i="1" s="1"/>
  <c r="K56" i="1" s="1"/>
  <c r="J56" i="1" s="1"/>
  <c r="K57" i="1" s="1"/>
  <c r="J57" i="1" s="1"/>
  <c r="K58" i="1" s="1"/>
  <c r="J58" i="1" s="1"/>
  <c r="K59" i="1" s="1"/>
  <c r="J59" i="1" s="1"/>
  <c r="K60" i="1" s="1"/>
  <c r="J60" i="1" s="1"/>
  <c r="K61" i="1" s="1"/>
  <c r="J61" i="1" s="1"/>
  <c r="K62" i="1" s="1"/>
  <c r="J62" i="1" s="1"/>
  <c r="K63" i="1" s="1"/>
  <c r="J63" i="1" s="1"/>
  <c r="K64" i="1" s="1"/>
  <c r="J64" i="1" s="1"/>
  <c r="K65" i="1" s="1"/>
  <c r="J65" i="1" s="1"/>
  <c r="K66" i="1" s="1"/>
  <c r="J66" i="1" s="1"/>
  <c r="K67" i="1" s="1"/>
  <c r="J67" i="1" s="1"/>
  <c r="K68" i="1" s="1"/>
  <c r="J68" i="1" s="1"/>
  <c r="K69" i="1" s="1"/>
  <c r="J69" i="1" s="1"/>
  <c r="K70" i="1" s="1"/>
  <c r="J70" i="1" s="1"/>
  <c r="K71" i="1" s="1"/>
  <c r="J71" i="1" s="1"/>
  <c r="K72" i="1" s="1"/>
  <c r="J72" i="1" s="1"/>
  <c r="K73" i="1" s="1"/>
  <c r="J73" i="1" s="1"/>
  <c r="K74" i="1" s="1"/>
  <c r="J74" i="1" s="1"/>
  <c r="K75" i="1" s="1"/>
  <c r="J75" i="1" s="1"/>
  <c r="K76" i="1" s="1"/>
  <c r="J76" i="1" s="1"/>
  <c r="K77" i="1" s="1"/>
  <c r="J77" i="1" s="1"/>
  <c r="K78" i="1" s="1"/>
  <c r="J78" i="1" s="1"/>
  <c r="K79" i="1" s="1"/>
  <c r="J79" i="1" s="1"/>
  <c r="K80" i="1" s="1"/>
  <c r="J80" i="1" s="1"/>
  <c r="K81" i="1" s="1"/>
  <c r="J81" i="1" s="1"/>
  <c r="K82" i="1" s="1"/>
  <c r="J82" i="1" s="1"/>
  <c r="K83" i="1" s="1"/>
  <c r="J83" i="1" s="1"/>
  <c r="K84" i="1" s="1"/>
  <c r="J84" i="1" s="1"/>
  <c r="K85" i="1" s="1"/>
  <c r="J85" i="1" s="1"/>
  <c r="K86" i="1" s="1"/>
  <c r="J86" i="1" s="1"/>
  <c r="K87" i="1" s="1"/>
  <c r="J87" i="1" s="1"/>
  <c r="K88" i="1" s="1"/>
  <c r="J88" i="1" s="1"/>
  <c r="K89" i="1" s="1"/>
  <c r="J89" i="1" s="1"/>
  <c r="K90" i="1" s="1"/>
  <c r="J90" i="1" s="1"/>
  <c r="K91" i="1" s="1"/>
  <c r="J91" i="1" s="1"/>
  <c r="K92" i="1" s="1"/>
  <c r="J92" i="1" s="1"/>
  <c r="K93" i="1" s="1"/>
  <c r="J93" i="1" s="1"/>
  <c r="K94" i="1" s="1"/>
  <c r="J94" i="1" s="1"/>
  <c r="K95" i="1" s="1"/>
  <c r="J95" i="1" s="1"/>
  <c r="K96" i="1" s="1"/>
  <c r="J96" i="1" s="1"/>
  <c r="K97" i="1" s="1"/>
  <c r="J97" i="1" s="1"/>
  <c r="K98" i="1" s="1"/>
  <c r="J98" i="1" s="1"/>
  <c r="K99" i="1" s="1"/>
  <c r="J99" i="1" s="1"/>
  <c r="K100" i="1" s="1"/>
  <c r="J100" i="1" s="1"/>
  <c r="K101" i="1" s="1"/>
  <c r="J101" i="1" s="1"/>
  <c r="K102" i="1" s="1"/>
  <c r="J102" i="1" s="1"/>
  <c r="K103" i="1" s="1"/>
  <c r="J103" i="1" s="1"/>
  <c r="K104" i="1" s="1"/>
  <c r="J104" i="1" s="1"/>
  <c r="K105" i="1" s="1"/>
  <c r="J105" i="1" s="1"/>
  <c r="K106" i="1" s="1"/>
  <c r="J106" i="1" s="1"/>
  <c r="K107" i="1" s="1"/>
  <c r="J107" i="1" s="1"/>
  <c r="K108" i="1" s="1"/>
  <c r="J108" i="1" s="1"/>
  <c r="K109" i="1" s="1"/>
  <c r="J109" i="1" s="1"/>
  <c r="K110" i="1" s="1"/>
  <c r="J110" i="1" s="1"/>
  <c r="U11" i="1"/>
  <c r="T11" i="1" s="1"/>
  <c r="U12" i="1" s="1"/>
  <c r="V10" i="1"/>
  <c r="V11" i="1" s="1"/>
  <c r="W12" i="1" s="1"/>
  <c r="AS13" i="1" l="1"/>
  <c r="AR14" i="1" s="1"/>
  <c r="AN13" i="1"/>
  <c r="AL14" i="1" s="1"/>
  <c r="AM14" i="1" s="1"/>
  <c r="AO14" i="1" s="1"/>
  <c r="AJ13" i="1"/>
  <c r="AH14" i="1" s="1"/>
  <c r="AI14" i="1" s="1"/>
  <c r="AK14" i="1" s="1"/>
  <c r="AG12" i="1"/>
  <c r="Z14" i="1"/>
  <c r="AA14" i="1" s="1"/>
  <c r="Z15" i="1" s="1"/>
  <c r="AA15" i="1" s="1"/>
  <c r="Z16" i="1" s="1"/>
  <c r="AA16" i="1" s="1"/>
  <c r="Z17" i="1" s="1"/>
  <c r="S13" i="1"/>
  <c r="R13" i="1" s="1"/>
  <c r="Q15" i="1"/>
  <c r="P15" i="1" s="1"/>
  <c r="V12" i="1"/>
  <c r="T12" i="1"/>
  <c r="Y15" i="1"/>
  <c r="X16" i="1" s="1"/>
  <c r="O17" i="1"/>
  <c r="N17" i="1" s="1"/>
  <c r="O18" i="1" s="1"/>
  <c r="N18" i="1" s="1"/>
  <c r="M19" i="1"/>
  <c r="L19" i="1" s="1"/>
  <c r="AS14" i="1" l="1"/>
  <c r="AR15" i="1" s="1"/>
  <c r="AN14" i="1"/>
  <c r="AL15" i="1" s="1"/>
  <c r="AM15" i="1" s="1"/>
  <c r="AO15" i="1" s="1"/>
  <c r="AJ14" i="1"/>
  <c r="AH15" i="1" s="1"/>
  <c r="AI15" i="1" s="1"/>
  <c r="AK15" i="1" s="1"/>
  <c r="AF12" i="1"/>
  <c r="AD13" i="1" s="1"/>
  <c r="AE13" i="1" s="1"/>
  <c r="AG13" i="1" s="1"/>
  <c r="AA17" i="1"/>
  <c r="Z18" i="1" s="1"/>
  <c r="U13" i="1"/>
  <c r="T13" i="1" s="1"/>
  <c r="S14" i="1"/>
  <c r="R14" i="1" s="1"/>
  <c r="Q16" i="1"/>
  <c r="P16" i="1" s="1"/>
  <c r="W13" i="1"/>
  <c r="V13" i="1" s="1"/>
  <c r="Y16" i="1"/>
  <c r="X17" i="1" s="1"/>
  <c r="O19" i="1"/>
  <c r="N19" i="1" s="1"/>
  <c r="O20" i="1" s="1"/>
  <c r="N20" i="1" s="1"/>
  <c r="M20" i="1"/>
  <c r="L20" i="1" s="1"/>
  <c r="AS15" i="1" l="1"/>
  <c r="AR16" i="1" s="1"/>
  <c r="AN15" i="1"/>
  <c r="AL16" i="1" s="1"/>
  <c r="AM16" i="1" s="1"/>
  <c r="AO16" i="1" s="1"/>
  <c r="AJ15" i="1"/>
  <c r="AH16" i="1" s="1"/>
  <c r="AI16" i="1" s="1"/>
  <c r="AK16" i="1" s="1"/>
  <c r="AF13" i="1"/>
  <c r="AD14" i="1" s="1"/>
  <c r="AE14" i="1" s="1"/>
  <c r="AG14" i="1" s="1"/>
  <c r="AF14" i="1" s="1"/>
  <c r="AD15" i="1" s="1"/>
  <c r="AE15" i="1" s="1"/>
  <c r="AG15" i="1" s="1"/>
  <c r="AF15" i="1" s="1"/>
  <c r="AA18" i="1"/>
  <c r="Z19" i="1" s="1"/>
  <c r="U14" i="1"/>
  <c r="T14" i="1" s="1"/>
  <c r="S15" i="1"/>
  <c r="R15" i="1" s="1"/>
  <c r="Q17" i="1"/>
  <c r="P17" i="1" s="1"/>
  <c r="W14" i="1"/>
  <c r="V14" i="1" s="1"/>
  <c r="Y17" i="1"/>
  <c r="X18" i="1" s="1"/>
  <c r="O21" i="1"/>
  <c r="N21" i="1" s="1"/>
  <c r="M21" i="1"/>
  <c r="L21" i="1" s="1"/>
  <c r="M22" i="1" s="1"/>
  <c r="L22" i="1" s="1"/>
  <c r="AS16" i="1" l="1"/>
  <c r="AR17" i="1" s="1"/>
  <c r="AN16" i="1"/>
  <c r="AL17" i="1" s="1"/>
  <c r="AM17" i="1" s="1"/>
  <c r="AO17" i="1" s="1"/>
  <c r="AJ16" i="1"/>
  <c r="AH17" i="1" s="1"/>
  <c r="AI17" i="1" s="1"/>
  <c r="AK17" i="1" s="1"/>
  <c r="AD16" i="1"/>
  <c r="AE16" i="1" s="1"/>
  <c r="AG16" i="1" s="1"/>
  <c r="AA19" i="1"/>
  <c r="Z20" i="1" s="1"/>
  <c r="U15" i="1"/>
  <c r="T15" i="1" s="1"/>
  <c r="S16" i="1"/>
  <c r="R16" i="1" s="1"/>
  <c r="Q18" i="1"/>
  <c r="P18" i="1" s="1"/>
  <c r="W15" i="1"/>
  <c r="V15" i="1" s="1"/>
  <c r="Y18" i="1"/>
  <c r="X19" i="1" s="1"/>
  <c r="O22" i="1"/>
  <c r="N22" i="1" s="1"/>
  <c r="M23" i="1"/>
  <c r="L23" i="1" s="1"/>
  <c r="AS17" i="1" l="1"/>
  <c r="AR18" i="1" s="1"/>
  <c r="AN17" i="1"/>
  <c r="AL18" i="1" s="1"/>
  <c r="AM18" i="1" s="1"/>
  <c r="AO18" i="1" s="1"/>
  <c r="AJ17" i="1"/>
  <c r="AH18" i="1" s="1"/>
  <c r="AI18" i="1" s="1"/>
  <c r="AK18" i="1" s="1"/>
  <c r="AF16" i="1"/>
  <c r="AD17" i="1" s="1"/>
  <c r="AE17" i="1" s="1"/>
  <c r="AG17" i="1" s="1"/>
  <c r="AF17" i="1" s="1"/>
  <c r="AD18" i="1" s="1"/>
  <c r="AE18" i="1" s="1"/>
  <c r="AG18" i="1" s="1"/>
  <c r="AA20" i="1"/>
  <c r="Z21" i="1" s="1"/>
  <c r="U16" i="1"/>
  <c r="T16" i="1" s="1"/>
  <c r="S17" i="1"/>
  <c r="R17" i="1" s="1"/>
  <c r="Q19" i="1"/>
  <c r="P19" i="1" s="1"/>
  <c r="Q20" i="1" s="1"/>
  <c r="P20" i="1" s="1"/>
  <c r="W16" i="1"/>
  <c r="V16" i="1" s="1"/>
  <c r="Y19" i="1"/>
  <c r="O23" i="1"/>
  <c r="N23" i="1" s="1"/>
  <c r="M24" i="1"/>
  <c r="L24" i="1" s="1"/>
  <c r="M25" i="1" s="1"/>
  <c r="L25" i="1" s="1"/>
  <c r="AS18" i="1" l="1"/>
  <c r="AR19" i="1" s="1"/>
  <c r="AN18" i="1"/>
  <c r="AL19" i="1" s="1"/>
  <c r="AM19" i="1" s="1"/>
  <c r="AO19" i="1" s="1"/>
  <c r="AJ18" i="1"/>
  <c r="AH19" i="1" s="1"/>
  <c r="AI19" i="1" s="1"/>
  <c r="AK19" i="1" s="1"/>
  <c r="AF18" i="1"/>
  <c r="AD19" i="1" s="1"/>
  <c r="AE19" i="1" s="1"/>
  <c r="AG19" i="1" s="1"/>
  <c r="U17" i="1"/>
  <c r="T17" i="1" s="1"/>
  <c r="S18" i="1"/>
  <c r="R18" i="1" s="1"/>
  <c r="Q21" i="1"/>
  <c r="P21" i="1" s="1"/>
  <c r="Q22" i="1" s="1"/>
  <c r="W17" i="1"/>
  <c r="V17" i="1" s="1"/>
  <c r="X20" i="1"/>
  <c r="O24" i="1"/>
  <c r="N24" i="1" s="1"/>
  <c r="M26" i="1"/>
  <c r="L26" i="1" s="1"/>
  <c r="M27" i="1" s="1"/>
  <c r="L27" i="1" s="1"/>
  <c r="AS19" i="1" l="1"/>
  <c r="AR20" i="1" s="1"/>
  <c r="AN19" i="1"/>
  <c r="AL20" i="1" s="1"/>
  <c r="AM20" i="1" s="1"/>
  <c r="AO20" i="1" s="1"/>
  <c r="AJ19" i="1"/>
  <c r="AH20" i="1" s="1"/>
  <c r="AI20" i="1" s="1"/>
  <c r="AK20" i="1" s="1"/>
  <c r="AF19" i="1"/>
  <c r="AD20" i="1" s="1"/>
  <c r="AE20" i="1" s="1"/>
  <c r="AG20" i="1" s="1"/>
  <c r="Y20" i="1"/>
  <c r="X21" i="1" s="1"/>
  <c r="Y21" i="1" s="1"/>
  <c r="X22" i="1" s="1"/>
  <c r="Y22" i="1" s="1"/>
  <c r="X23" i="1" s="1"/>
  <c r="AA21" i="1"/>
  <c r="Z22" i="1" s="1"/>
  <c r="U18" i="1"/>
  <c r="T18" i="1" s="1"/>
  <c r="S19" i="1"/>
  <c r="R19" i="1" s="1"/>
  <c r="P22" i="1"/>
  <c r="Q23" i="1" s="1"/>
  <c r="W18" i="1"/>
  <c r="V18" i="1" s="1"/>
  <c r="O25" i="1"/>
  <c r="N25" i="1" s="1"/>
  <c r="O26" i="1" s="1"/>
  <c r="N26" i="1" s="1"/>
  <c r="M28" i="1"/>
  <c r="L28" i="1" s="1"/>
  <c r="M29" i="1" s="1"/>
  <c r="L29" i="1" s="1"/>
  <c r="AS20" i="1" l="1"/>
  <c r="AR21" i="1" s="1"/>
  <c r="AN20" i="1"/>
  <c r="AL21" i="1" s="1"/>
  <c r="AM21" i="1" s="1"/>
  <c r="AO21" i="1" s="1"/>
  <c r="AJ20" i="1"/>
  <c r="AH21" i="1" s="1"/>
  <c r="AI21" i="1" s="1"/>
  <c r="AK21" i="1" s="1"/>
  <c r="AF20" i="1"/>
  <c r="AD21" i="1" s="1"/>
  <c r="AE21" i="1" s="1"/>
  <c r="AG21" i="1" s="1"/>
  <c r="AA22" i="1"/>
  <c r="U19" i="1"/>
  <c r="T19" i="1" s="1"/>
  <c r="S20" i="1"/>
  <c r="R20" i="1" s="1"/>
  <c r="P23" i="1"/>
  <c r="Q24" i="1" s="1"/>
  <c r="P24" i="1" s="1"/>
  <c r="W19" i="1"/>
  <c r="V19" i="1" s="1"/>
  <c r="Y23" i="1"/>
  <c r="X24" i="1" s="1"/>
  <c r="O27" i="1"/>
  <c r="N27" i="1" s="1"/>
  <c r="O28" i="1" s="1"/>
  <c r="N28" i="1" s="1"/>
  <c r="M30" i="1"/>
  <c r="L30" i="1" s="1"/>
  <c r="M31" i="1" s="1"/>
  <c r="L31" i="1" s="1"/>
  <c r="AS21" i="1" l="1"/>
  <c r="AR22" i="1" s="1"/>
  <c r="AN21" i="1"/>
  <c r="AL22" i="1" s="1"/>
  <c r="AM22" i="1" s="1"/>
  <c r="AO22" i="1" s="1"/>
  <c r="AJ21" i="1"/>
  <c r="AH22" i="1" s="1"/>
  <c r="AI22" i="1" s="1"/>
  <c r="AK22" i="1" s="1"/>
  <c r="AF21" i="1"/>
  <c r="AD22" i="1" s="1"/>
  <c r="AE22" i="1" s="1"/>
  <c r="AG22" i="1" s="1"/>
  <c r="Z23" i="1"/>
  <c r="AA23" i="1" s="1"/>
  <c r="U20" i="1"/>
  <c r="T20" i="1" s="1"/>
  <c r="S21" i="1"/>
  <c r="R21" i="1" s="1"/>
  <c r="Q25" i="1"/>
  <c r="P25" i="1" s="1"/>
  <c r="W20" i="1"/>
  <c r="V20" i="1" s="1"/>
  <c r="Y24" i="1"/>
  <c r="X25" i="1" s="1"/>
  <c r="O29" i="1"/>
  <c r="N29" i="1" s="1"/>
  <c r="M32" i="1"/>
  <c r="L32" i="1" s="1"/>
  <c r="AS22" i="1" l="1"/>
  <c r="AR23" i="1" s="1"/>
  <c r="AN22" i="1"/>
  <c r="AL23" i="1" s="1"/>
  <c r="AM23" i="1" s="1"/>
  <c r="AO23" i="1" s="1"/>
  <c r="AJ22" i="1"/>
  <c r="AH23" i="1" s="1"/>
  <c r="AI23" i="1" s="1"/>
  <c r="AK23" i="1" s="1"/>
  <c r="AF22" i="1"/>
  <c r="AD23" i="1" s="1"/>
  <c r="AE23" i="1" s="1"/>
  <c r="AG23" i="1" s="1"/>
  <c r="Z24" i="1"/>
  <c r="AA24" i="1" s="1"/>
  <c r="Z25" i="1" s="1"/>
  <c r="AA25" i="1" s="1"/>
  <c r="Z26" i="1" s="1"/>
  <c r="AA26" i="1" s="1"/>
  <c r="Z27" i="1" s="1"/>
  <c r="U21" i="1"/>
  <c r="T21" i="1" s="1"/>
  <c r="S22" i="1"/>
  <c r="R22" i="1" s="1"/>
  <c r="Q26" i="1"/>
  <c r="P26" i="1" s="1"/>
  <c r="W21" i="1"/>
  <c r="V21" i="1" s="1"/>
  <c r="Y25" i="1"/>
  <c r="X26" i="1" s="1"/>
  <c r="O30" i="1"/>
  <c r="N30" i="1" s="1"/>
  <c r="O31" i="1" s="1"/>
  <c r="N31" i="1" s="1"/>
  <c r="M33" i="1"/>
  <c r="L33" i="1" s="1"/>
  <c r="AS23" i="1" l="1"/>
  <c r="AR24" i="1" s="1"/>
  <c r="AN23" i="1"/>
  <c r="AL24" i="1" s="1"/>
  <c r="AM24" i="1" s="1"/>
  <c r="AO24" i="1" s="1"/>
  <c r="AJ23" i="1"/>
  <c r="AH24" i="1" s="1"/>
  <c r="AI24" i="1" s="1"/>
  <c r="AK24" i="1" s="1"/>
  <c r="AF23" i="1"/>
  <c r="AD24" i="1" s="1"/>
  <c r="AE24" i="1" s="1"/>
  <c r="AG24" i="1" s="1"/>
  <c r="AA27" i="1"/>
  <c r="Z28" i="1" s="1"/>
  <c r="U22" i="1"/>
  <c r="T22" i="1" s="1"/>
  <c r="S23" i="1"/>
  <c r="R23" i="1" s="1"/>
  <c r="Q27" i="1"/>
  <c r="P27" i="1" s="1"/>
  <c r="W22" i="1"/>
  <c r="V22" i="1" s="1"/>
  <c r="Y26" i="1"/>
  <c r="X27" i="1" s="1"/>
  <c r="O32" i="1"/>
  <c r="N32" i="1" s="1"/>
  <c r="M34" i="1"/>
  <c r="L34" i="1" s="1"/>
  <c r="AS24" i="1" l="1"/>
  <c r="AR25" i="1" s="1"/>
  <c r="AN24" i="1"/>
  <c r="AL25" i="1" s="1"/>
  <c r="AM25" i="1" s="1"/>
  <c r="AO25" i="1" s="1"/>
  <c r="AJ24" i="1"/>
  <c r="AH25" i="1" s="1"/>
  <c r="AI25" i="1" s="1"/>
  <c r="AK25" i="1" s="1"/>
  <c r="AF24" i="1"/>
  <c r="AD25" i="1" s="1"/>
  <c r="AE25" i="1" s="1"/>
  <c r="AG25" i="1" s="1"/>
  <c r="AA28" i="1"/>
  <c r="Z29" i="1" s="1"/>
  <c r="U23" i="1"/>
  <c r="T23" i="1" s="1"/>
  <c r="S24" i="1"/>
  <c r="R24" i="1" s="1"/>
  <c r="Q28" i="1"/>
  <c r="P28" i="1" s="1"/>
  <c r="W23" i="1"/>
  <c r="V23" i="1" s="1"/>
  <c r="Y27" i="1"/>
  <c r="X28" i="1" s="1"/>
  <c r="O33" i="1"/>
  <c r="N33" i="1" s="1"/>
  <c r="M35" i="1"/>
  <c r="L35" i="1" s="1"/>
  <c r="AS25" i="1" l="1"/>
  <c r="AR26" i="1" s="1"/>
  <c r="AN25" i="1"/>
  <c r="AL26" i="1" s="1"/>
  <c r="AM26" i="1" s="1"/>
  <c r="AO26" i="1" s="1"/>
  <c r="AJ25" i="1"/>
  <c r="AH26" i="1" s="1"/>
  <c r="AI26" i="1" s="1"/>
  <c r="AK26" i="1" s="1"/>
  <c r="AF25" i="1"/>
  <c r="AD26" i="1" s="1"/>
  <c r="AE26" i="1" s="1"/>
  <c r="AG26" i="1" s="1"/>
  <c r="AA29" i="1"/>
  <c r="Z30" i="1" s="1"/>
  <c r="U24" i="1"/>
  <c r="T24" i="1" s="1"/>
  <c r="S25" i="1"/>
  <c r="R25" i="1" s="1"/>
  <c r="Q29" i="1"/>
  <c r="P29" i="1" s="1"/>
  <c r="W24" i="1"/>
  <c r="V24" i="1" s="1"/>
  <c r="Y28" i="1"/>
  <c r="X29" i="1" s="1"/>
  <c r="O34" i="1"/>
  <c r="N34" i="1" s="1"/>
  <c r="O35" i="1" s="1"/>
  <c r="N35" i="1" s="1"/>
  <c r="M36" i="1"/>
  <c r="L36" i="1" s="1"/>
  <c r="AS26" i="1" l="1"/>
  <c r="AR27" i="1" s="1"/>
  <c r="AN26" i="1"/>
  <c r="AL27" i="1" s="1"/>
  <c r="AM27" i="1" s="1"/>
  <c r="AO27" i="1" s="1"/>
  <c r="AJ26" i="1"/>
  <c r="AH27" i="1" s="1"/>
  <c r="AI27" i="1" s="1"/>
  <c r="AK27" i="1" s="1"/>
  <c r="AF26" i="1"/>
  <c r="AD27" i="1" s="1"/>
  <c r="AE27" i="1" s="1"/>
  <c r="AG27" i="1" s="1"/>
  <c r="AA30" i="1"/>
  <c r="Z31" i="1" s="1"/>
  <c r="U25" i="1"/>
  <c r="T25" i="1" s="1"/>
  <c r="S26" i="1"/>
  <c r="R26" i="1" s="1"/>
  <c r="Q30" i="1"/>
  <c r="P30" i="1" s="1"/>
  <c r="W25" i="1"/>
  <c r="V25" i="1" s="1"/>
  <c r="Y29" i="1"/>
  <c r="X30" i="1" s="1"/>
  <c r="O36" i="1"/>
  <c r="N36" i="1" s="1"/>
  <c r="M37" i="1"/>
  <c r="L37" i="1" s="1"/>
  <c r="AS27" i="1" l="1"/>
  <c r="AR28" i="1" s="1"/>
  <c r="AN27" i="1"/>
  <c r="AL28" i="1" s="1"/>
  <c r="AM28" i="1" s="1"/>
  <c r="AO28" i="1" s="1"/>
  <c r="AJ27" i="1"/>
  <c r="AH28" i="1" s="1"/>
  <c r="AI28" i="1" s="1"/>
  <c r="AK28" i="1" s="1"/>
  <c r="AF27" i="1"/>
  <c r="AD28" i="1" s="1"/>
  <c r="AE28" i="1" s="1"/>
  <c r="AG28" i="1" s="1"/>
  <c r="AA31" i="1"/>
  <c r="Z32" i="1" s="1"/>
  <c r="U26" i="1"/>
  <c r="T26" i="1" s="1"/>
  <c r="S27" i="1"/>
  <c r="R27" i="1" s="1"/>
  <c r="Q31" i="1"/>
  <c r="P31" i="1" s="1"/>
  <c r="W26" i="1"/>
  <c r="V26" i="1" s="1"/>
  <c r="Y30" i="1"/>
  <c r="X31" i="1" s="1"/>
  <c r="O37" i="1"/>
  <c r="N37" i="1" s="1"/>
  <c r="O38" i="1" s="1"/>
  <c r="N38" i="1" s="1"/>
  <c r="M38" i="1"/>
  <c r="L38" i="1" s="1"/>
  <c r="AS28" i="1" l="1"/>
  <c r="AR29" i="1" s="1"/>
  <c r="AN28" i="1"/>
  <c r="AL29" i="1" s="1"/>
  <c r="AM29" i="1" s="1"/>
  <c r="AO29" i="1" s="1"/>
  <c r="AJ28" i="1"/>
  <c r="AH29" i="1" s="1"/>
  <c r="AI29" i="1" s="1"/>
  <c r="AK29" i="1" s="1"/>
  <c r="AF28" i="1"/>
  <c r="AD29" i="1" s="1"/>
  <c r="AE29" i="1" s="1"/>
  <c r="AG29" i="1" s="1"/>
  <c r="AA32" i="1"/>
  <c r="Z33" i="1" s="1"/>
  <c r="U27" i="1"/>
  <c r="T27" i="1" s="1"/>
  <c r="S28" i="1"/>
  <c r="R28" i="1" s="1"/>
  <c r="Q32" i="1"/>
  <c r="P32" i="1" s="1"/>
  <c r="Q33" i="1" s="1"/>
  <c r="P33" i="1" s="1"/>
  <c r="W27" i="1"/>
  <c r="V27" i="1" s="1"/>
  <c r="Y31" i="1"/>
  <c r="X32" i="1" s="1"/>
  <c r="O39" i="1"/>
  <c r="N39" i="1" s="1"/>
  <c r="O40" i="1" s="1"/>
  <c r="N40" i="1" s="1"/>
  <c r="M39" i="1"/>
  <c r="L39" i="1" s="1"/>
  <c r="AS29" i="1" l="1"/>
  <c r="AR30" i="1" s="1"/>
  <c r="AN29" i="1"/>
  <c r="AL30" i="1" s="1"/>
  <c r="AM30" i="1" s="1"/>
  <c r="AO30" i="1" s="1"/>
  <c r="AJ29" i="1"/>
  <c r="AH30" i="1" s="1"/>
  <c r="AI30" i="1" s="1"/>
  <c r="AK30" i="1" s="1"/>
  <c r="AF29" i="1"/>
  <c r="AD30" i="1" s="1"/>
  <c r="AE30" i="1" s="1"/>
  <c r="AG30" i="1" s="1"/>
  <c r="AA33" i="1"/>
  <c r="Z34" i="1" s="1"/>
  <c r="U28" i="1"/>
  <c r="T28" i="1" s="1"/>
  <c r="S29" i="1"/>
  <c r="R29" i="1" s="1"/>
  <c r="Q34" i="1"/>
  <c r="P34" i="1" s="1"/>
  <c r="W28" i="1"/>
  <c r="V28" i="1" s="1"/>
  <c r="Y32" i="1"/>
  <c r="X33" i="1" s="1"/>
  <c r="O41" i="1"/>
  <c r="N41" i="1" s="1"/>
  <c r="O42" i="1" s="1"/>
  <c r="N42" i="1" s="1"/>
  <c r="M40" i="1"/>
  <c r="L40" i="1" s="1"/>
  <c r="AS30" i="1" l="1"/>
  <c r="AR31" i="1" s="1"/>
  <c r="AN30" i="1"/>
  <c r="AL31" i="1" s="1"/>
  <c r="AM31" i="1" s="1"/>
  <c r="AO31" i="1" s="1"/>
  <c r="AJ30" i="1"/>
  <c r="AH31" i="1" s="1"/>
  <c r="AI31" i="1" s="1"/>
  <c r="AK31" i="1" s="1"/>
  <c r="AF30" i="1"/>
  <c r="AD31" i="1" s="1"/>
  <c r="AE31" i="1" s="1"/>
  <c r="AG31" i="1" s="1"/>
  <c r="AA34" i="1"/>
  <c r="Z35" i="1" s="1"/>
  <c r="U29" i="1"/>
  <c r="T29" i="1" s="1"/>
  <c r="S30" i="1"/>
  <c r="R30" i="1" s="1"/>
  <c r="Q35" i="1"/>
  <c r="P35" i="1" s="1"/>
  <c r="Q36" i="1" s="1"/>
  <c r="P36" i="1" s="1"/>
  <c r="W29" i="1"/>
  <c r="V29" i="1" s="1"/>
  <c r="Y33" i="1"/>
  <c r="X34" i="1" s="1"/>
  <c r="O43" i="1"/>
  <c r="N43" i="1" s="1"/>
  <c r="M41" i="1"/>
  <c r="L41" i="1" s="1"/>
  <c r="AS31" i="1" l="1"/>
  <c r="AR32" i="1" s="1"/>
  <c r="AN31" i="1"/>
  <c r="AL32" i="1" s="1"/>
  <c r="AM32" i="1" s="1"/>
  <c r="AO32" i="1" s="1"/>
  <c r="AJ31" i="1"/>
  <c r="AH32" i="1" s="1"/>
  <c r="AI32" i="1" s="1"/>
  <c r="AK32" i="1" s="1"/>
  <c r="AF31" i="1"/>
  <c r="AD32" i="1" s="1"/>
  <c r="AE32" i="1" s="1"/>
  <c r="AG32" i="1" s="1"/>
  <c r="AA35" i="1"/>
  <c r="Z36" i="1" s="1"/>
  <c r="U30" i="1"/>
  <c r="T30" i="1" s="1"/>
  <c r="S31" i="1"/>
  <c r="R31" i="1" s="1"/>
  <c r="Q37" i="1"/>
  <c r="P37" i="1" s="1"/>
  <c r="W30" i="1"/>
  <c r="V30" i="1" s="1"/>
  <c r="Y34" i="1"/>
  <c r="X35" i="1" s="1"/>
  <c r="O44" i="1"/>
  <c r="N44" i="1" s="1"/>
  <c r="M42" i="1"/>
  <c r="L42" i="1" s="1"/>
  <c r="AS32" i="1" l="1"/>
  <c r="AR33" i="1" s="1"/>
  <c r="AN32" i="1"/>
  <c r="AL33" i="1" s="1"/>
  <c r="AM33" i="1" s="1"/>
  <c r="AO33" i="1" s="1"/>
  <c r="AJ32" i="1"/>
  <c r="AH33" i="1" s="1"/>
  <c r="AI33" i="1" s="1"/>
  <c r="AK33" i="1" s="1"/>
  <c r="AF32" i="1"/>
  <c r="AD33" i="1" s="1"/>
  <c r="AA36" i="1"/>
  <c r="Z37" i="1" s="1"/>
  <c r="U31" i="1"/>
  <c r="T31" i="1" s="1"/>
  <c r="S32" i="1"/>
  <c r="R32" i="1" s="1"/>
  <c r="Q38" i="1"/>
  <c r="P38" i="1" s="1"/>
  <c r="W31" i="1"/>
  <c r="V31" i="1" s="1"/>
  <c r="Y35" i="1"/>
  <c r="X36" i="1" s="1"/>
  <c r="O45" i="1"/>
  <c r="N45" i="1" s="1"/>
  <c r="M43" i="1"/>
  <c r="L43" i="1" s="1"/>
  <c r="AS33" i="1" l="1"/>
  <c r="AR34" i="1" s="1"/>
  <c r="AN33" i="1"/>
  <c r="AL34" i="1" s="1"/>
  <c r="AM34" i="1" s="1"/>
  <c r="AO34" i="1" s="1"/>
  <c r="AJ33" i="1"/>
  <c r="AH34" i="1" s="1"/>
  <c r="AI34" i="1" s="1"/>
  <c r="AK34" i="1" s="1"/>
  <c r="AE33" i="1"/>
  <c r="AG33" i="1" s="1"/>
  <c r="AA37" i="1"/>
  <c r="Z38" i="1" s="1"/>
  <c r="U32" i="1"/>
  <c r="T32" i="1" s="1"/>
  <c r="S33" i="1"/>
  <c r="R33" i="1" s="1"/>
  <c r="Q39" i="1"/>
  <c r="P39" i="1" s="1"/>
  <c r="W32" i="1"/>
  <c r="V32" i="1" s="1"/>
  <c r="Y36" i="1"/>
  <c r="X37" i="1" s="1"/>
  <c r="O46" i="1"/>
  <c r="N46" i="1" s="1"/>
  <c r="M44" i="1"/>
  <c r="L44" i="1" s="1"/>
  <c r="AS34" i="1" l="1"/>
  <c r="AR35" i="1" s="1"/>
  <c r="AN34" i="1"/>
  <c r="AL35" i="1" s="1"/>
  <c r="AM35" i="1" s="1"/>
  <c r="AO35" i="1" s="1"/>
  <c r="AJ34" i="1"/>
  <c r="AH35" i="1" s="1"/>
  <c r="AI35" i="1" s="1"/>
  <c r="AK35" i="1" s="1"/>
  <c r="AF33" i="1"/>
  <c r="AD34" i="1" s="1"/>
  <c r="AE34" i="1" s="1"/>
  <c r="AG34" i="1" s="1"/>
  <c r="AA38" i="1"/>
  <c r="Z39" i="1" s="1"/>
  <c r="U33" i="1"/>
  <c r="T33" i="1" s="1"/>
  <c r="S34" i="1"/>
  <c r="R34" i="1" s="1"/>
  <c r="Q40" i="1"/>
  <c r="P40" i="1" s="1"/>
  <c r="W33" i="1"/>
  <c r="V33" i="1" s="1"/>
  <c r="Y37" i="1"/>
  <c r="X38" i="1" s="1"/>
  <c r="O47" i="1"/>
  <c r="N47" i="1" s="1"/>
  <c r="M45" i="1"/>
  <c r="L45" i="1" s="1"/>
  <c r="AS35" i="1" l="1"/>
  <c r="AR36" i="1" s="1"/>
  <c r="AN35" i="1"/>
  <c r="AL36" i="1" s="1"/>
  <c r="AM36" i="1" s="1"/>
  <c r="AO36" i="1" s="1"/>
  <c r="AJ35" i="1"/>
  <c r="AH36" i="1" s="1"/>
  <c r="AI36" i="1" s="1"/>
  <c r="AK36" i="1" s="1"/>
  <c r="AF34" i="1"/>
  <c r="AD35" i="1" s="1"/>
  <c r="AA39" i="1"/>
  <c r="Z40" i="1" s="1"/>
  <c r="U34" i="1"/>
  <c r="T34" i="1" s="1"/>
  <c r="S35" i="1"/>
  <c r="R35" i="1" s="1"/>
  <c r="Q41" i="1"/>
  <c r="P41" i="1" s="1"/>
  <c r="W34" i="1"/>
  <c r="V34" i="1" s="1"/>
  <c r="Y38" i="1"/>
  <c r="X39" i="1" s="1"/>
  <c r="O48" i="1"/>
  <c r="N48" i="1" s="1"/>
  <c r="O49" i="1" s="1"/>
  <c r="N49" i="1" s="1"/>
  <c r="M46" i="1"/>
  <c r="L46" i="1" s="1"/>
  <c r="AS36" i="1" l="1"/>
  <c r="AR37" i="1" s="1"/>
  <c r="AN36" i="1"/>
  <c r="AL37" i="1" s="1"/>
  <c r="AM37" i="1" s="1"/>
  <c r="AO37" i="1" s="1"/>
  <c r="AJ36" i="1"/>
  <c r="AH37" i="1" s="1"/>
  <c r="AI37" i="1" s="1"/>
  <c r="AK37" i="1" s="1"/>
  <c r="AE35" i="1"/>
  <c r="AG35" i="1" s="1"/>
  <c r="AA40" i="1"/>
  <c r="Z41" i="1" s="1"/>
  <c r="U35" i="1"/>
  <c r="T35" i="1" s="1"/>
  <c r="S36" i="1"/>
  <c r="R36" i="1" s="1"/>
  <c r="Q42" i="1"/>
  <c r="P42" i="1" s="1"/>
  <c r="Q43" i="1" s="1"/>
  <c r="W35" i="1"/>
  <c r="V35" i="1" s="1"/>
  <c r="Y39" i="1"/>
  <c r="X40" i="1" s="1"/>
  <c r="O50" i="1"/>
  <c r="N50" i="1" s="1"/>
  <c r="O51" i="1" s="1"/>
  <c r="N51" i="1" s="1"/>
  <c r="M47" i="1"/>
  <c r="L47" i="1" s="1"/>
  <c r="AS37" i="1" l="1"/>
  <c r="AR38" i="1" s="1"/>
  <c r="AN37" i="1"/>
  <c r="AL38" i="1" s="1"/>
  <c r="AM38" i="1" s="1"/>
  <c r="AO38" i="1" s="1"/>
  <c r="AJ37" i="1"/>
  <c r="AH38" i="1" s="1"/>
  <c r="AI38" i="1" s="1"/>
  <c r="AK38" i="1" s="1"/>
  <c r="AF35" i="1"/>
  <c r="AD36" i="1" s="1"/>
  <c r="AE36" i="1" s="1"/>
  <c r="AG36" i="1" s="1"/>
  <c r="AA41" i="1"/>
  <c r="Z42" i="1" s="1"/>
  <c r="U36" i="1"/>
  <c r="T36" i="1" s="1"/>
  <c r="S37" i="1"/>
  <c r="R37" i="1" s="1"/>
  <c r="P43" i="1"/>
  <c r="Q44" i="1" s="1"/>
  <c r="W36" i="1"/>
  <c r="V36" i="1" s="1"/>
  <c r="Y40" i="1"/>
  <c r="X41" i="1" s="1"/>
  <c r="O52" i="1"/>
  <c r="N52" i="1" s="1"/>
  <c r="O53" i="1" s="1"/>
  <c r="N53" i="1" s="1"/>
  <c r="M48" i="1"/>
  <c r="L48" i="1" s="1"/>
  <c r="AS38" i="1" l="1"/>
  <c r="AR39" i="1" s="1"/>
  <c r="AN38" i="1"/>
  <c r="AL39" i="1" s="1"/>
  <c r="AM39" i="1" s="1"/>
  <c r="AO39" i="1" s="1"/>
  <c r="AJ38" i="1"/>
  <c r="AH39" i="1" s="1"/>
  <c r="AI39" i="1" s="1"/>
  <c r="AK39" i="1" s="1"/>
  <c r="AF36" i="1"/>
  <c r="AD37" i="1" s="1"/>
  <c r="AA42" i="1"/>
  <c r="Z43" i="1" s="1"/>
  <c r="U37" i="1"/>
  <c r="T37" i="1" s="1"/>
  <c r="S38" i="1"/>
  <c r="R38" i="1" s="1"/>
  <c r="P44" i="1"/>
  <c r="Q45" i="1" s="1"/>
  <c r="W37" i="1"/>
  <c r="V37" i="1" s="1"/>
  <c r="Y41" i="1"/>
  <c r="X42" i="1" s="1"/>
  <c r="O54" i="1"/>
  <c r="N54" i="1" s="1"/>
  <c r="M49" i="1"/>
  <c r="L49" i="1" s="1"/>
  <c r="AS39" i="1" l="1"/>
  <c r="AR40" i="1" s="1"/>
  <c r="AN39" i="1"/>
  <c r="AL40" i="1" s="1"/>
  <c r="AM40" i="1" s="1"/>
  <c r="AO40" i="1" s="1"/>
  <c r="AJ39" i="1"/>
  <c r="AH40" i="1" s="1"/>
  <c r="AI40" i="1" s="1"/>
  <c r="AK40" i="1" s="1"/>
  <c r="AE37" i="1"/>
  <c r="AG37" i="1" s="1"/>
  <c r="AA43" i="1"/>
  <c r="Z44" i="1" s="1"/>
  <c r="U38" i="1"/>
  <c r="T38" i="1" s="1"/>
  <c r="S39" i="1"/>
  <c r="R39" i="1" s="1"/>
  <c r="P45" i="1"/>
  <c r="W38" i="1"/>
  <c r="V38" i="1" s="1"/>
  <c r="Y42" i="1"/>
  <c r="X43" i="1" s="1"/>
  <c r="O55" i="1"/>
  <c r="N55" i="1" s="1"/>
  <c r="M50" i="1"/>
  <c r="L50" i="1" s="1"/>
  <c r="AS40" i="1" l="1"/>
  <c r="AR41" i="1" s="1"/>
  <c r="AN40" i="1"/>
  <c r="AL41" i="1" s="1"/>
  <c r="AM41" i="1" s="1"/>
  <c r="AO41" i="1" s="1"/>
  <c r="AJ40" i="1"/>
  <c r="AH41" i="1" s="1"/>
  <c r="AI41" i="1" s="1"/>
  <c r="AK41" i="1" s="1"/>
  <c r="AF37" i="1"/>
  <c r="AD38" i="1" s="1"/>
  <c r="AE38" i="1" s="1"/>
  <c r="AG38" i="1" s="1"/>
  <c r="AA44" i="1"/>
  <c r="Z45" i="1" s="1"/>
  <c r="U39" i="1"/>
  <c r="T39" i="1" s="1"/>
  <c r="S40" i="1"/>
  <c r="R40" i="1" s="1"/>
  <c r="Q46" i="1"/>
  <c r="P46" i="1" s="1"/>
  <c r="W39" i="1"/>
  <c r="V39" i="1" s="1"/>
  <c r="Y43" i="1"/>
  <c r="X44" i="1" s="1"/>
  <c r="O56" i="1"/>
  <c r="N56" i="1" s="1"/>
  <c r="M51" i="1"/>
  <c r="L51" i="1" s="1"/>
  <c r="AS41" i="1" l="1"/>
  <c r="AR42" i="1" s="1"/>
  <c r="AN41" i="1"/>
  <c r="AL42" i="1" s="1"/>
  <c r="AM42" i="1" s="1"/>
  <c r="AO42" i="1" s="1"/>
  <c r="AJ41" i="1"/>
  <c r="AH42" i="1" s="1"/>
  <c r="AI42" i="1" s="1"/>
  <c r="AK42" i="1" s="1"/>
  <c r="AF38" i="1"/>
  <c r="AD39" i="1" s="1"/>
  <c r="AE39" i="1" s="1"/>
  <c r="AG39" i="1" s="1"/>
  <c r="AA45" i="1"/>
  <c r="Z46" i="1" s="1"/>
  <c r="U40" i="1"/>
  <c r="T40" i="1" s="1"/>
  <c r="S41" i="1"/>
  <c r="R41" i="1" s="1"/>
  <c r="Q47" i="1"/>
  <c r="P47" i="1" s="1"/>
  <c r="W40" i="1"/>
  <c r="V40" i="1" s="1"/>
  <c r="Y44" i="1"/>
  <c r="X45" i="1" s="1"/>
  <c r="O57" i="1"/>
  <c r="N57" i="1" s="1"/>
  <c r="O58" i="1" s="1"/>
  <c r="N58" i="1" s="1"/>
  <c r="M52" i="1"/>
  <c r="L52" i="1" s="1"/>
  <c r="AS42" i="1" l="1"/>
  <c r="AR43" i="1" s="1"/>
  <c r="AN42" i="1"/>
  <c r="AL43" i="1" s="1"/>
  <c r="AM43" i="1" s="1"/>
  <c r="AO43" i="1" s="1"/>
  <c r="AJ42" i="1"/>
  <c r="AH43" i="1" s="1"/>
  <c r="AI43" i="1" s="1"/>
  <c r="AK43" i="1" s="1"/>
  <c r="AF39" i="1"/>
  <c r="AD40" i="1" s="1"/>
  <c r="AE40" i="1" s="1"/>
  <c r="AG40" i="1" s="1"/>
  <c r="AA46" i="1"/>
  <c r="Z47" i="1" s="1"/>
  <c r="U41" i="1"/>
  <c r="T41" i="1" s="1"/>
  <c r="S42" i="1"/>
  <c r="R42" i="1" s="1"/>
  <c r="Q48" i="1"/>
  <c r="P48" i="1" s="1"/>
  <c r="W41" i="1"/>
  <c r="V41" i="1" s="1"/>
  <c r="Y45" i="1"/>
  <c r="X46" i="1" s="1"/>
  <c r="O59" i="1"/>
  <c r="N59" i="1" s="1"/>
  <c r="M53" i="1"/>
  <c r="L53" i="1" s="1"/>
  <c r="AS43" i="1" l="1"/>
  <c r="AR44" i="1" s="1"/>
  <c r="AN43" i="1"/>
  <c r="AL44" i="1" s="1"/>
  <c r="AM44" i="1" s="1"/>
  <c r="AO44" i="1" s="1"/>
  <c r="AJ43" i="1"/>
  <c r="AH44" i="1" s="1"/>
  <c r="AI44" i="1" s="1"/>
  <c r="AK44" i="1" s="1"/>
  <c r="AF40" i="1"/>
  <c r="AD41" i="1" s="1"/>
  <c r="AA47" i="1"/>
  <c r="Z48" i="1" s="1"/>
  <c r="U42" i="1"/>
  <c r="T42" i="1" s="1"/>
  <c r="S43" i="1"/>
  <c r="R43" i="1" s="1"/>
  <c r="Q49" i="1"/>
  <c r="P49" i="1" s="1"/>
  <c r="W42" i="1"/>
  <c r="V42" i="1" s="1"/>
  <c r="Y46" i="1"/>
  <c r="X47" i="1" s="1"/>
  <c r="O60" i="1"/>
  <c r="N60" i="1" s="1"/>
  <c r="M54" i="1"/>
  <c r="L54" i="1" s="1"/>
  <c r="AS44" i="1" l="1"/>
  <c r="AR45" i="1" s="1"/>
  <c r="AN44" i="1"/>
  <c r="AL45" i="1" s="1"/>
  <c r="AM45" i="1" s="1"/>
  <c r="AO45" i="1" s="1"/>
  <c r="AJ44" i="1"/>
  <c r="AH45" i="1" s="1"/>
  <c r="AI45" i="1" s="1"/>
  <c r="AK45" i="1" s="1"/>
  <c r="AE41" i="1"/>
  <c r="AG41" i="1" s="1"/>
  <c r="AA48" i="1"/>
  <c r="Z49" i="1" s="1"/>
  <c r="U43" i="1"/>
  <c r="T43" i="1" s="1"/>
  <c r="S44" i="1"/>
  <c r="R44" i="1" s="1"/>
  <c r="Q50" i="1"/>
  <c r="P50" i="1" s="1"/>
  <c r="W43" i="1"/>
  <c r="V43" i="1" s="1"/>
  <c r="Y47" i="1"/>
  <c r="X48" i="1" s="1"/>
  <c r="O61" i="1"/>
  <c r="N61" i="1" s="1"/>
  <c r="M55" i="1"/>
  <c r="L55" i="1" s="1"/>
  <c r="AS45" i="1" l="1"/>
  <c r="AR46" i="1" s="1"/>
  <c r="AN45" i="1"/>
  <c r="AL46" i="1" s="1"/>
  <c r="AM46" i="1" s="1"/>
  <c r="AO46" i="1" s="1"/>
  <c r="AJ45" i="1"/>
  <c r="AH46" i="1" s="1"/>
  <c r="AI46" i="1" s="1"/>
  <c r="AK46" i="1" s="1"/>
  <c r="AF41" i="1"/>
  <c r="AD42" i="1" s="1"/>
  <c r="AE42" i="1" s="1"/>
  <c r="AG42" i="1" s="1"/>
  <c r="AA49" i="1"/>
  <c r="Z50" i="1" s="1"/>
  <c r="U44" i="1"/>
  <c r="T44" i="1" s="1"/>
  <c r="S45" i="1"/>
  <c r="R45" i="1" s="1"/>
  <c r="Q51" i="1"/>
  <c r="P51" i="1" s="1"/>
  <c r="W44" i="1"/>
  <c r="V44" i="1" s="1"/>
  <c r="Y48" i="1"/>
  <c r="X49" i="1" s="1"/>
  <c r="O62" i="1"/>
  <c r="N62" i="1" s="1"/>
  <c r="M56" i="1"/>
  <c r="L56" i="1" s="1"/>
  <c r="AS46" i="1" l="1"/>
  <c r="AR47" i="1" s="1"/>
  <c r="AN46" i="1"/>
  <c r="AL47" i="1" s="1"/>
  <c r="AM47" i="1" s="1"/>
  <c r="AO47" i="1" s="1"/>
  <c r="AJ46" i="1"/>
  <c r="AH47" i="1" s="1"/>
  <c r="AI47" i="1" s="1"/>
  <c r="AK47" i="1" s="1"/>
  <c r="AF42" i="1"/>
  <c r="AD43" i="1" s="1"/>
  <c r="AE43" i="1" s="1"/>
  <c r="AG43" i="1" s="1"/>
  <c r="AA50" i="1"/>
  <c r="Z51" i="1" s="1"/>
  <c r="U45" i="1"/>
  <c r="T45" i="1" s="1"/>
  <c r="S46" i="1"/>
  <c r="R46" i="1" s="1"/>
  <c r="Q52" i="1"/>
  <c r="P52" i="1" s="1"/>
  <c r="W45" i="1"/>
  <c r="V45" i="1" s="1"/>
  <c r="Y49" i="1"/>
  <c r="X50" i="1" s="1"/>
  <c r="O63" i="1"/>
  <c r="N63" i="1" s="1"/>
  <c r="M57" i="1"/>
  <c r="L57" i="1" s="1"/>
  <c r="AS47" i="1" l="1"/>
  <c r="AR48" i="1" s="1"/>
  <c r="AN47" i="1"/>
  <c r="AL48" i="1" s="1"/>
  <c r="AM48" i="1" s="1"/>
  <c r="AO48" i="1" s="1"/>
  <c r="AJ47" i="1"/>
  <c r="AH48" i="1" s="1"/>
  <c r="AI48" i="1" s="1"/>
  <c r="AK48" i="1" s="1"/>
  <c r="AF43" i="1"/>
  <c r="AD44" i="1" s="1"/>
  <c r="AE44" i="1" s="1"/>
  <c r="AG44" i="1" s="1"/>
  <c r="AA51" i="1"/>
  <c r="Z52" i="1" s="1"/>
  <c r="U46" i="1"/>
  <c r="T46" i="1" s="1"/>
  <c r="S47" i="1"/>
  <c r="R47" i="1" s="1"/>
  <c r="Q53" i="1"/>
  <c r="P53" i="1" s="1"/>
  <c r="W46" i="1"/>
  <c r="V46" i="1" s="1"/>
  <c r="Y50" i="1"/>
  <c r="X51" i="1" s="1"/>
  <c r="O64" i="1"/>
  <c r="N64" i="1" s="1"/>
  <c r="M58" i="1"/>
  <c r="L58" i="1" s="1"/>
  <c r="AS48" i="1" l="1"/>
  <c r="AR49" i="1" s="1"/>
  <c r="AN48" i="1"/>
  <c r="AL49" i="1" s="1"/>
  <c r="AM49" i="1" s="1"/>
  <c r="AO49" i="1" s="1"/>
  <c r="AJ48" i="1"/>
  <c r="AH49" i="1" s="1"/>
  <c r="AI49" i="1" s="1"/>
  <c r="AK49" i="1" s="1"/>
  <c r="AF44" i="1"/>
  <c r="AD45" i="1" s="1"/>
  <c r="AA52" i="1"/>
  <c r="Z53" i="1" s="1"/>
  <c r="U47" i="1"/>
  <c r="T47" i="1" s="1"/>
  <c r="S48" i="1"/>
  <c r="R48" i="1" s="1"/>
  <c r="Q54" i="1"/>
  <c r="P54" i="1" s="1"/>
  <c r="W47" i="1"/>
  <c r="V47" i="1" s="1"/>
  <c r="Y51" i="1"/>
  <c r="X52" i="1" s="1"/>
  <c r="O65" i="1"/>
  <c r="N65" i="1" s="1"/>
  <c r="O66" i="1" s="1"/>
  <c r="N66" i="1" s="1"/>
  <c r="M59" i="1"/>
  <c r="L59" i="1" s="1"/>
  <c r="AS49" i="1" l="1"/>
  <c r="AR50" i="1" s="1"/>
  <c r="AN49" i="1"/>
  <c r="AL50" i="1" s="1"/>
  <c r="AM50" i="1" s="1"/>
  <c r="AO50" i="1" s="1"/>
  <c r="AJ49" i="1"/>
  <c r="AH50" i="1" s="1"/>
  <c r="AI50" i="1" s="1"/>
  <c r="AK50" i="1" s="1"/>
  <c r="AE45" i="1"/>
  <c r="AG45" i="1" s="1"/>
  <c r="AA53" i="1"/>
  <c r="Z54" i="1" s="1"/>
  <c r="U48" i="1"/>
  <c r="T48" i="1" s="1"/>
  <c r="S49" i="1"/>
  <c r="R49" i="1" s="1"/>
  <c r="Q55" i="1"/>
  <c r="P55" i="1" s="1"/>
  <c r="W48" i="1"/>
  <c r="V48" i="1" s="1"/>
  <c r="Y52" i="1"/>
  <c r="X53" i="1" s="1"/>
  <c r="O67" i="1"/>
  <c r="N67" i="1" s="1"/>
  <c r="M60" i="1"/>
  <c r="L60" i="1" s="1"/>
  <c r="AS50" i="1" l="1"/>
  <c r="AR51" i="1" s="1"/>
  <c r="AN50" i="1"/>
  <c r="AL51" i="1" s="1"/>
  <c r="AM51" i="1" s="1"/>
  <c r="AO51" i="1" s="1"/>
  <c r="AJ50" i="1"/>
  <c r="AH51" i="1" s="1"/>
  <c r="AI51" i="1" s="1"/>
  <c r="AK51" i="1" s="1"/>
  <c r="AF45" i="1"/>
  <c r="AD46" i="1" s="1"/>
  <c r="AE46" i="1" s="1"/>
  <c r="AG46" i="1" s="1"/>
  <c r="AA54" i="1"/>
  <c r="Z55" i="1" s="1"/>
  <c r="U49" i="1"/>
  <c r="T49" i="1" s="1"/>
  <c r="S50" i="1"/>
  <c r="R50" i="1" s="1"/>
  <c r="Q56" i="1"/>
  <c r="P56" i="1" s="1"/>
  <c r="W49" i="1"/>
  <c r="V49" i="1" s="1"/>
  <c r="Y53" i="1"/>
  <c r="X54" i="1" s="1"/>
  <c r="O68" i="1"/>
  <c r="N68" i="1" s="1"/>
  <c r="M61" i="1"/>
  <c r="L61" i="1" s="1"/>
  <c r="AS51" i="1" l="1"/>
  <c r="AR52" i="1" s="1"/>
  <c r="AN51" i="1"/>
  <c r="AL52" i="1" s="1"/>
  <c r="AM52" i="1" s="1"/>
  <c r="AO52" i="1" s="1"/>
  <c r="AJ51" i="1"/>
  <c r="AH52" i="1" s="1"/>
  <c r="AI52" i="1" s="1"/>
  <c r="AK52" i="1" s="1"/>
  <c r="AF46" i="1"/>
  <c r="AD47" i="1" s="1"/>
  <c r="AA55" i="1"/>
  <c r="Z56" i="1" s="1"/>
  <c r="U50" i="1"/>
  <c r="T50" i="1" s="1"/>
  <c r="S51" i="1"/>
  <c r="R51" i="1" s="1"/>
  <c r="Q57" i="1"/>
  <c r="P57" i="1" s="1"/>
  <c r="W50" i="1"/>
  <c r="V50" i="1" s="1"/>
  <c r="Y54" i="1"/>
  <c r="X55" i="1" s="1"/>
  <c r="O69" i="1"/>
  <c r="N69" i="1" s="1"/>
  <c r="M62" i="1"/>
  <c r="L62" i="1" s="1"/>
  <c r="AS52" i="1" l="1"/>
  <c r="AR53" i="1" s="1"/>
  <c r="AN52" i="1"/>
  <c r="AL53" i="1" s="1"/>
  <c r="AM53" i="1" s="1"/>
  <c r="AO53" i="1" s="1"/>
  <c r="AJ52" i="1"/>
  <c r="AH53" i="1" s="1"/>
  <c r="AI53" i="1" s="1"/>
  <c r="AK53" i="1" s="1"/>
  <c r="AE47" i="1"/>
  <c r="AG47" i="1" s="1"/>
  <c r="AA56" i="1"/>
  <c r="Z57" i="1" s="1"/>
  <c r="U51" i="1"/>
  <c r="T51" i="1" s="1"/>
  <c r="S52" i="1"/>
  <c r="R52" i="1" s="1"/>
  <c r="Q58" i="1"/>
  <c r="P58" i="1" s="1"/>
  <c r="W51" i="1"/>
  <c r="V51" i="1" s="1"/>
  <c r="Y55" i="1"/>
  <c r="X56" i="1" s="1"/>
  <c r="O70" i="1"/>
  <c r="N70" i="1" s="1"/>
  <c r="M63" i="1"/>
  <c r="L63" i="1" s="1"/>
  <c r="AS53" i="1" l="1"/>
  <c r="AR54" i="1" s="1"/>
  <c r="AN53" i="1"/>
  <c r="AL54" i="1" s="1"/>
  <c r="AM54" i="1" s="1"/>
  <c r="AO54" i="1" s="1"/>
  <c r="AJ53" i="1"/>
  <c r="AH54" i="1" s="1"/>
  <c r="AI54" i="1" s="1"/>
  <c r="AK54" i="1" s="1"/>
  <c r="AF47" i="1"/>
  <c r="AD48" i="1" s="1"/>
  <c r="AE48" i="1" s="1"/>
  <c r="AG48" i="1" s="1"/>
  <c r="AA57" i="1"/>
  <c r="Z58" i="1" s="1"/>
  <c r="U52" i="1"/>
  <c r="T52" i="1" s="1"/>
  <c r="S53" i="1"/>
  <c r="R53" i="1" s="1"/>
  <c r="Q59" i="1"/>
  <c r="P59" i="1" s="1"/>
  <c r="W52" i="1"/>
  <c r="V52" i="1" s="1"/>
  <c r="Y56" i="1"/>
  <c r="X57" i="1" s="1"/>
  <c r="O71" i="1"/>
  <c r="N71" i="1" s="1"/>
  <c r="M64" i="1"/>
  <c r="L64" i="1" s="1"/>
  <c r="AS54" i="1" l="1"/>
  <c r="AR55" i="1" s="1"/>
  <c r="AN54" i="1"/>
  <c r="AL55" i="1" s="1"/>
  <c r="AM55" i="1" s="1"/>
  <c r="AO55" i="1" s="1"/>
  <c r="AJ54" i="1"/>
  <c r="AH55" i="1" s="1"/>
  <c r="AI55" i="1" s="1"/>
  <c r="AK55" i="1" s="1"/>
  <c r="AF48" i="1"/>
  <c r="AD49" i="1" s="1"/>
  <c r="AA58" i="1"/>
  <c r="Z59" i="1" s="1"/>
  <c r="U53" i="1"/>
  <c r="T53" i="1" s="1"/>
  <c r="S54" i="1"/>
  <c r="R54" i="1" s="1"/>
  <c r="Q60" i="1"/>
  <c r="P60" i="1" s="1"/>
  <c r="W53" i="1"/>
  <c r="V53" i="1" s="1"/>
  <c r="Y57" i="1"/>
  <c r="X58" i="1" s="1"/>
  <c r="O72" i="1"/>
  <c r="N72" i="1" s="1"/>
  <c r="M65" i="1"/>
  <c r="L65" i="1" s="1"/>
  <c r="AS55" i="1" l="1"/>
  <c r="AR56" i="1" s="1"/>
  <c r="AN55" i="1"/>
  <c r="AL56" i="1" s="1"/>
  <c r="AM56" i="1" s="1"/>
  <c r="AO56" i="1" s="1"/>
  <c r="AJ55" i="1"/>
  <c r="AH56" i="1" s="1"/>
  <c r="AI56" i="1" s="1"/>
  <c r="AK56" i="1" s="1"/>
  <c r="AE49" i="1"/>
  <c r="AG49" i="1" s="1"/>
  <c r="AA59" i="1"/>
  <c r="Z60" i="1" s="1"/>
  <c r="U54" i="1"/>
  <c r="T54" i="1" s="1"/>
  <c r="S55" i="1"/>
  <c r="R55" i="1" s="1"/>
  <c r="Q61" i="1"/>
  <c r="P61" i="1" s="1"/>
  <c r="W54" i="1"/>
  <c r="V54" i="1" s="1"/>
  <c r="Y58" i="1"/>
  <c r="X59" i="1" s="1"/>
  <c r="O73" i="1"/>
  <c r="N73" i="1" s="1"/>
  <c r="O74" i="1" s="1"/>
  <c r="N74" i="1" s="1"/>
  <c r="M66" i="1"/>
  <c r="L66" i="1" s="1"/>
  <c r="AS56" i="1" l="1"/>
  <c r="AR57" i="1" s="1"/>
  <c r="AN56" i="1"/>
  <c r="AL57" i="1" s="1"/>
  <c r="AM57" i="1" s="1"/>
  <c r="AO57" i="1" s="1"/>
  <c r="AJ56" i="1"/>
  <c r="AH57" i="1" s="1"/>
  <c r="AI57" i="1" s="1"/>
  <c r="AK57" i="1" s="1"/>
  <c r="AF49" i="1"/>
  <c r="AD50" i="1" s="1"/>
  <c r="AE50" i="1" s="1"/>
  <c r="AG50" i="1" s="1"/>
  <c r="AA60" i="1"/>
  <c r="Z61" i="1" s="1"/>
  <c r="U55" i="1"/>
  <c r="T55" i="1" s="1"/>
  <c r="S56" i="1"/>
  <c r="R56" i="1" s="1"/>
  <c r="Q62" i="1"/>
  <c r="P62" i="1" s="1"/>
  <c r="W55" i="1"/>
  <c r="V55" i="1" s="1"/>
  <c r="Y59" i="1"/>
  <c r="X60" i="1" s="1"/>
  <c r="O75" i="1"/>
  <c r="N75" i="1" s="1"/>
  <c r="O76" i="1" s="1"/>
  <c r="N76" i="1" s="1"/>
  <c r="M67" i="1"/>
  <c r="L67" i="1" s="1"/>
  <c r="AS57" i="1" l="1"/>
  <c r="AR58" i="1" s="1"/>
  <c r="AN57" i="1"/>
  <c r="AL58" i="1" s="1"/>
  <c r="AM58" i="1" s="1"/>
  <c r="AO58" i="1" s="1"/>
  <c r="AJ57" i="1"/>
  <c r="AH58" i="1" s="1"/>
  <c r="AI58" i="1" s="1"/>
  <c r="AK58" i="1" s="1"/>
  <c r="AF50" i="1"/>
  <c r="AD51" i="1" s="1"/>
  <c r="AE51" i="1" s="1"/>
  <c r="AG51" i="1" s="1"/>
  <c r="AA61" i="1"/>
  <c r="Z62" i="1" s="1"/>
  <c r="U56" i="1"/>
  <c r="T56" i="1" s="1"/>
  <c r="S57" i="1"/>
  <c r="R57" i="1" s="1"/>
  <c r="Q63" i="1"/>
  <c r="P63" i="1" s="1"/>
  <c r="W56" i="1"/>
  <c r="V56" i="1" s="1"/>
  <c r="Y60" i="1"/>
  <c r="X61" i="1" s="1"/>
  <c r="O77" i="1"/>
  <c r="N77" i="1" s="1"/>
  <c r="M68" i="1"/>
  <c r="L68" i="1" s="1"/>
  <c r="AS58" i="1" l="1"/>
  <c r="AR59" i="1" s="1"/>
  <c r="AN58" i="1"/>
  <c r="AL59" i="1" s="1"/>
  <c r="AM59" i="1" s="1"/>
  <c r="AO59" i="1" s="1"/>
  <c r="AJ58" i="1"/>
  <c r="AH59" i="1" s="1"/>
  <c r="AI59" i="1" s="1"/>
  <c r="AK59" i="1" s="1"/>
  <c r="AF51" i="1"/>
  <c r="AD52" i="1" s="1"/>
  <c r="AE52" i="1" s="1"/>
  <c r="AG52" i="1" s="1"/>
  <c r="AA62" i="1"/>
  <c r="Z63" i="1" s="1"/>
  <c r="U57" i="1"/>
  <c r="T57" i="1" s="1"/>
  <c r="S58" i="1"/>
  <c r="R58" i="1" s="1"/>
  <c r="Q64" i="1"/>
  <c r="P64" i="1" s="1"/>
  <c r="W57" i="1"/>
  <c r="V57" i="1" s="1"/>
  <c r="Y61" i="1"/>
  <c r="X62" i="1" s="1"/>
  <c r="O78" i="1"/>
  <c r="N78" i="1" s="1"/>
  <c r="M69" i="1"/>
  <c r="L69" i="1" s="1"/>
  <c r="AS59" i="1" l="1"/>
  <c r="AR60" i="1" s="1"/>
  <c r="AN59" i="1"/>
  <c r="AL60" i="1" s="1"/>
  <c r="AM60" i="1" s="1"/>
  <c r="AO60" i="1" s="1"/>
  <c r="AJ59" i="1"/>
  <c r="AH60" i="1" s="1"/>
  <c r="AI60" i="1" s="1"/>
  <c r="AK60" i="1" s="1"/>
  <c r="AF52" i="1"/>
  <c r="AD53" i="1" s="1"/>
  <c r="AE53" i="1" s="1"/>
  <c r="AG53" i="1" s="1"/>
  <c r="AA63" i="1"/>
  <c r="Z64" i="1" s="1"/>
  <c r="U58" i="1"/>
  <c r="T58" i="1" s="1"/>
  <c r="S59" i="1"/>
  <c r="R59" i="1" s="1"/>
  <c r="Q65" i="1"/>
  <c r="P65" i="1" s="1"/>
  <c r="W58" i="1"/>
  <c r="V58" i="1" s="1"/>
  <c r="Y62" i="1"/>
  <c r="X63" i="1" s="1"/>
  <c r="O79" i="1"/>
  <c r="N79" i="1" s="1"/>
  <c r="M70" i="1"/>
  <c r="L70" i="1" s="1"/>
  <c r="AS60" i="1" l="1"/>
  <c r="AR61" i="1" s="1"/>
  <c r="AN60" i="1"/>
  <c r="AL61" i="1" s="1"/>
  <c r="AM61" i="1" s="1"/>
  <c r="AO61" i="1" s="1"/>
  <c r="AJ60" i="1"/>
  <c r="AH61" i="1" s="1"/>
  <c r="AI61" i="1" s="1"/>
  <c r="AK61" i="1" s="1"/>
  <c r="AF53" i="1"/>
  <c r="AD54" i="1" s="1"/>
  <c r="AE54" i="1" s="1"/>
  <c r="AG54" i="1" s="1"/>
  <c r="AA64" i="1"/>
  <c r="Z65" i="1" s="1"/>
  <c r="U59" i="1"/>
  <c r="T59" i="1" s="1"/>
  <c r="S60" i="1"/>
  <c r="R60" i="1" s="1"/>
  <c r="Q66" i="1"/>
  <c r="P66" i="1" s="1"/>
  <c r="W59" i="1"/>
  <c r="V59" i="1" s="1"/>
  <c r="Y63" i="1"/>
  <c r="X64" i="1" s="1"/>
  <c r="O80" i="1"/>
  <c r="N80" i="1" s="1"/>
  <c r="M71" i="1"/>
  <c r="L71" i="1" s="1"/>
  <c r="AS61" i="1" l="1"/>
  <c r="AR62" i="1" s="1"/>
  <c r="AN61" i="1"/>
  <c r="AL62" i="1" s="1"/>
  <c r="AM62" i="1" s="1"/>
  <c r="AO62" i="1" s="1"/>
  <c r="AJ61" i="1"/>
  <c r="AH62" i="1" s="1"/>
  <c r="AI62" i="1" s="1"/>
  <c r="AK62" i="1" s="1"/>
  <c r="AF54" i="1"/>
  <c r="AD55" i="1" s="1"/>
  <c r="AE55" i="1" s="1"/>
  <c r="AG55" i="1" s="1"/>
  <c r="AA65" i="1"/>
  <c r="Z66" i="1" s="1"/>
  <c r="U60" i="1"/>
  <c r="T60" i="1" s="1"/>
  <c r="S61" i="1"/>
  <c r="R61" i="1" s="1"/>
  <c r="Q67" i="1"/>
  <c r="P67" i="1" s="1"/>
  <c r="W60" i="1"/>
  <c r="V60" i="1" s="1"/>
  <c r="Y64" i="1"/>
  <c r="X65" i="1" s="1"/>
  <c r="O81" i="1"/>
  <c r="N81" i="1" s="1"/>
  <c r="O82" i="1" s="1"/>
  <c r="N82" i="1" s="1"/>
  <c r="M72" i="1"/>
  <c r="L72" i="1" s="1"/>
  <c r="AS62" i="1" l="1"/>
  <c r="AR63" i="1" s="1"/>
  <c r="AN62" i="1"/>
  <c r="AL63" i="1" s="1"/>
  <c r="AM63" i="1" s="1"/>
  <c r="AO63" i="1" s="1"/>
  <c r="AJ62" i="1"/>
  <c r="AH63" i="1" s="1"/>
  <c r="AI63" i="1" s="1"/>
  <c r="AK63" i="1" s="1"/>
  <c r="AF55" i="1"/>
  <c r="AD56" i="1" s="1"/>
  <c r="AE56" i="1" s="1"/>
  <c r="AG56" i="1" s="1"/>
  <c r="AA66" i="1"/>
  <c r="Z67" i="1" s="1"/>
  <c r="U61" i="1"/>
  <c r="T61" i="1" s="1"/>
  <c r="S62" i="1"/>
  <c r="R62" i="1" s="1"/>
  <c r="Q68" i="1"/>
  <c r="P68" i="1" s="1"/>
  <c r="W61" i="1"/>
  <c r="V61" i="1" s="1"/>
  <c r="Y65" i="1"/>
  <c r="X66" i="1" s="1"/>
  <c r="O83" i="1"/>
  <c r="N83" i="1" s="1"/>
  <c r="O84" i="1" s="1"/>
  <c r="N84" i="1" s="1"/>
  <c r="M73" i="1"/>
  <c r="L73" i="1" s="1"/>
  <c r="AS63" i="1" l="1"/>
  <c r="AR64" i="1" s="1"/>
  <c r="AN63" i="1"/>
  <c r="AL64" i="1" s="1"/>
  <c r="AM64" i="1" s="1"/>
  <c r="AO64" i="1" s="1"/>
  <c r="AJ63" i="1"/>
  <c r="AH64" i="1" s="1"/>
  <c r="AI64" i="1" s="1"/>
  <c r="AK64" i="1" s="1"/>
  <c r="AF56" i="1"/>
  <c r="AD57" i="1" s="1"/>
  <c r="AE57" i="1" s="1"/>
  <c r="AG57" i="1" s="1"/>
  <c r="AA67" i="1"/>
  <c r="Z68" i="1" s="1"/>
  <c r="U62" i="1"/>
  <c r="T62" i="1" s="1"/>
  <c r="S63" i="1"/>
  <c r="R63" i="1" s="1"/>
  <c r="Q69" i="1"/>
  <c r="P69" i="1" s="1"/>
  <c r="Q70" i="1" s="1"/>
  <c r="P70" i="1" s="1"/>
  <c r="W62" i="1"/>
  <c r="V62" i="1" s="1"/>
  <c r="Y66" i="1"/>
  <c r="X67" i="1" s="1"/>
  <c r="O85" i="1"/>
  <c r="N85" i="1" s="1"/>
  <c r="O86" i="1" s="1"/>
  <c r="N86" i="1" s="1"/>
  <c r="M74" i="1"/>
  <c r="L74" i="1" s="1"/>
  <c r="AS64" i="1" l="1"/>
  <c r="AR65" i="1" s="1"/>
  <c r="AN64" i="1"/>
  <c r="AL65" i="1" s="1"/>
  <c r="AM65" i="1" s="1"/>
  <c r="AO65" i="1" s="1"/>
  <c r="AJ64" i="1"/>
  <c r="AH65" i="1" s="1"/>
  <c r="AI65" i="1" s="1"/>
  <c r="AK65" i="1" s="1"/>
  <c r="AF57" i="1"/>
  <c r="AD58" i="1" s="1"/>
  <c r="AE58" i="1" s="1"/>
  <c r="AG58" i="1" s="1"/>
  <c r="AA68" i="1"/>
  <c r="Z69" i="1" s="1"/>
  <c r="U63" i="1"/>
  <c r="T63" i="1" s="1"/>
  <c r="S64" i="1"/>
  <c r="R64" i="1" s="1"/>
  <c r="Q71" i="1"/>
  <c r="P71" i="1" s="1"/>
  <c r="Q72" i="1" s="1"/>
  <c r="P72" i="1" s="1"/>
  <c r="W63" i="1"/>
  <c r="V63" i="1" s="1"/>
  <c r="Y67" i="1"/>
  <c r="X68" i="1" s="1"/>
  <c r="O87" i="1"/>
  <c r="N87" i="1" s="1"/>
  <c r="M75" i="1"/>
  <c r="L75" i="1" s="1"/>
  <c r="AS65" i="1" l="1"/>
  <c r="AR66" i="1" s="1"/>
  <c r="AN65" i="1"/>
  <c r="AL66" i="1" s="1"/>
  <c r="AM66" i="1" s="1"/>
  <c r="AO66" i="1" s="1"/>
  <c r="AJ65" i="1"/>
  <c r="AH66" i="1" s="1"/>
  <c r="AI66" i="1" s="1"/>
  <c r="AK66" i="1" s="1"/>
  <c r="AF58" i="1"/>
  <c r="AD59" i="1" s="1"/>
  <c r="AE59" i="1" s="1"/>
  <c r="AG59" i="1" s="1"/>
  <c r="AA69" i="1"/>
  <c r="Z70" i="1" s="1"/>
  <c r="U64" i="1"/>
  <c r="T64" i="1" s="1"/>
  <c r="S65" i="1"/>
  <c r="R65" i="1" s="1"/>
  <c r="Q73" i="1"/>
  <c r="P73" i="1" s="1"/>
  <c r="W64" i="1"/>
  <c r="V64" i="1" s="1"/>
  <c r="Y68" i="1"/>
  <c r="X69" i="1" s="1"/>
  <c r="O88" i="1"/>
  <c r="N88" i="1" s="1"/>
  <c r="O89" i="1" s="1"/>
  <c r="N89" i="1" s="1"/>
  <c r="M76" i="1"/>
  <c r="L76" i="1" s="1"/>
  <c r="AS66" i="1" l="1"/>
  <c r="AR67" i="1" s="1"/>
  <c r="AN66" i="1"/>
  <c r="AL67" i="1" s="1"/>
  <c r="AM67" i="1" s="1"/>
  <c r="AO67" i="1" s="1"/>
  <c r="AJ66" i="1"/>
  <c r="AH67" i="1" s="1"/>
  <c r="AI67" i="1" s="1"/>
  <c r="AK67" i="1" s="1"/>
  <c r="AF59" i="1"/>
  <c r="AD60" i="1" s="1"/>
  <c r="AE60" i="1" s="1"/>
  <c r="AG60" i="1" s="1"/>
  <c r="AA70" i="1"/>
  <c r="Z71" i="1" s="1"/>
  <c r="U65" i="1"/>
  <c r="T65" i="1" s="1"/>
  <c r="S66" i="1"/>
  <c r="R66" i="1" s="1"/>
  <c r="Q74" i="1"/>
  <c r="P74" i="1" s="1"/>
  <c r="W65" i="1"/>
  <c r="V65" i="1" s="1"/>
  <c r="Y69" i="1"/>
  <c r="X70" i="1" s="1"/>
  <c r="O90" i="1"/>
  <c r="N90" i="1" s="1"/>
  <c r="O91" i="1" s="1"/>
  <c r="N91" i="1" s="1"/>
  <c r="M77" i="1"/>
  <c r="L77" i="1" s="1"/>
  <c r="AS67" i="1" l="1"/>
  <c r="AR68" i="1" s="1"/>
  <c r="AN67" i="1"/>
  <c r="AL68" i="1" s="1"/>
  <c r="AM68" i="1" s="1"/>
  <c r="AO68" i="1" s="1"/>
  <c r="AJ67" i="1"/>
  <c r="AH68" i="1" s="1"/>
  <c r="AI68" i="1" s="1"/>
  <c r="AK68" i="1" s="1"/>
  <c r="AF60" i="1"/>
  <c r="AD61" i="1" s="1"/>
  <c r="AA71" i="1"/>
  <c r="Z72" i="1" s="1"/>
  <c r="U66" i="1"/>
  <c r="T66" i="1" s="1"/>
  <c r="S67" i="1"/>
  <c r="R67" i="1" s="1"/>
  <c r="Q75" i="1"/>
  <c r="P75" i="1" s="1"/>
  <c r="W66" i="1"/>
  <c r="V66" i="1" s="1"/>
  <c r="Y70" i="1"/>
  <c r="X71" i="1" s="1"/>
  <c r="O92" i="1"/>
  <c r="N92" i="1" s="1"/>
  <c r="O93" i="1" s="1"/>
  <c r="N93" i="1" s="1"/>
  <c r="M78" i="1"/>
  <c r="L78" i="1" s="1"/>
  <c r="AS68" i="1" l="1"/>
  <c r="AR69" i="1" s="1"/>
  <c r="AN68" i="1"/>
  <c r="AL69" i="1" s="1"/>
  <c r="AM69" i="1" s="1"/>
  <c r="AO69" i="1" s="1"/>
  <c r="AJ68" i="1"/>
  <c r="AH69" i="1" s="1"/>
  <c r="AI69" i="1" s="1"/>
  <c r="AK69" i="1" s="1"/>
  <c r="AE61" i="1"/>
  <c r="AG61" i="1" s="1"/>
  <c r="AA72" i="1"/>
  <c r="Z73" i="1" s="1"/>
  <c r="U67" i="1"/>
  <c r="T67" i="1" s="1"/>
  <c r="S68" i="1"/>
  <c r="R68" i="1" s="1"/>
  <c r="Q76" i="1"/>
  <c r="P76" i="1" s="1"/>
  <c r="W67" i="1"/>
  <c r="V67" i="1" s="1"/>
  <c r="Y71" i="1"/>
  <c r="X72" i="1" s="1"/>
  <c r="O94" i="1"/>
  <c r="N94" i="1" s="1"/>
  <c r="M79" i="1"/>
  <c r="L79" i="1" s="1"/>
  <c r="AS69" i="1" l="1"/>
  <c r="AR70" i="1" s="1"/>
  <c r="AN69" i="1"/>
  <c r="AL70" i="1" s="1"/>
  <c r="AM70" i="1" s="1"/>
  <c r="AO70" i="1" s="1"/>
  <c r="AJ69" i="1"/>
  <c r="AH70" i="1" s="1"/>
  <c r="AI70" i="1" s="1"/>
  <c r="AK70" i="1" s="1"/>
  <c r="AF61" i="1"/>
  <c r="AD62" i="1" s="1"/>
  <c r="AE62" i="1" s="1"/>
  <c r="AG62" i="1" s="1"/>
  <c r="AA73" i="1"/>
  <c r="Z74" i="1" s="1"/>
  <c r="U68" i="1"/>
  <c r="T68" i="1" s="1"/>
  <c r="S69" i="1"/>
  <c r="R69" i="1" s="1"/>
  <c r="Q77" i="1"/>
  <c r="P77" i="1" s="1"/>
  <c r="W68" i="1"/>
  <c r="V68" i="1" s="1"/>
  <c r="Y72" i="1"/>
  <c r="X73" i="1" s="1"/>
  <c r="O95" i="1"/>
  <c r="N95" i="1" s="1"/>
  <c r="O96" i="1" s="1"/>
  <c r="N96" i="1" s="1"/>
  <c r="M80" i="1"/>
  <c r="L80" i="1" s="1"/>
  <c r="AS70" i="1" l="1"/>
  <c r="AR71" i="1" s="1"/>
  <c r="AN70" i="1"/>
  <c r="AL71" i="1" s="1"/>
  <c r="AM71" i="1" s="1"/>
  <c r="AO71" i="1" s="1"/>
  <c r="AJ70" i="1"/>
  <c r="AH71" i="1" s="1"/>
  <c r="AI71" i="1" s="1"/>
  <c r="AK71" i="1" s="1"/>
  <c r="AF62" i="1"/>
  <c r="AD63" i="1" s="1"/>
  <c r="AE63" i="1" s="1"/>
  <c r="AG63" i="1" s="1"/>
  <c r="AA74" i="1"/>
  <c r="Z75" i="1" s="1"/>
  <c r="U69" i="1"/>
  <c r="T69" i="1" s="1"/>
  <c r="S70" i="1"/>
  <c r="R70" i="1" s="1"/>
  <c r="Q78" i="1"/>
  <c r="P78" i="1" s="1"/>
  <c r="W69" i="1"/>
  <c r="V69" i="1" s="1"/>
  <c r="Y73" i="1"/>
  <c r="X74" i="1" s="1"/>
  <c r="O97" i="1"/>
  <c r="N97" i="1" s="1"/>
  <c r="M81" i="1"/>
  <c r="L81" i="1" s="1"/>
  <c r="AS71" i="1" l="1"/>
  <c r="AR72" i="1" s="1"/>
  <c r="AN71" i="1"/>
  <c r="AL72" i="1" s="1"/>
  <c r="AM72" i="1" s="1"/>
  <c r="AO72" i="1" s="1"/>
  <c r="AJ71" i="1"/>
  <c r="AH72" i="1" s="1"/>
  <c r="AI72" i="1" s="1"/>
  <c r="AK72" i="1" s="1"/>
  <c r="AF63" i="1"/>
  <c r="AD64" i="1" s="1"/>
  <c r="AE64" i="1" s="1"/>
  <c r="AG64" i="1" s="1"/>
  <c r="AA75" i="1"/>
  <c r="Z76" i="1" s="1"/>
  <c r="U70" i="1"/>
  <c r="T70" i="1" s="1"/>
  <c r="S71" i="1"/>
  <c r="R71" i="1" s="1"/>
  <c r="Q79" i="1"/>
  <c r="P79" i="1" s="1"/>
  <c r="W70" i="1"/>
  <c r="V70" i="1" s="1"/>
  <c r="Y74" i="1"/>
  <c r="X75" i="1" s="1"/>
  <c r="O98" i="1"/>
  <c r="N98" i="1" s="1"/>
  <c r="M82" i="1"/>
  <c r="L82" i="1" s="1"/>
  <c r="AS72" i="1" l="1"/>
  <c r="AR73" i="1" s="1"/>
  <c r="AN72" i="1"/>
  <c r="AL73" i="1" s="1"/>
  <c r="AM73" i="1" s="1"/>
  <c r="AO73" i="1" s="1"/>
  <c r="AJ72" i="1"/>
  <c r="AH73" i="1" s="1"/>
  <c r="AI73" i="1" s="1"/>
  <c r="AK73" i="1" s="1"/>
  <c r="AF64" i="1"/>
  <c r="AD65" i="1" s="1"/>
  <c r="AA76" i="1"/>
  <c r="Z77" i="1" s="1"/>
  <c r="U71" i="1"/>
  <c r="T71" i="1" s="1"/>
  <c r="S72" i="1"/>
  <c r="R72" i="1" s="1"/>
  <c r="Q80" i="1"/>
  <c r="P80" i="1" s="1"/>
  <c r="W71" i="1"/>
  <c r="V71" i="1" s="1"/>
  <c r="Y75" i="1"/>
  <c r="X76" i="1" s="1"/>
  <c r="O99" i="1"/>
  <c r="N99" i="1" s="1"/>
  <c r="O100" i="1" s="1"/>
  <c r="N100" i="1" s="1"/>
  <c r="M83" i="1"/>
  <c r="L83" i="1" s="1"/>
  <c r="AS73" i="1" l="1"/>
  <c r="AR74" i="1" s="1"/>
  <c r="AN73" i="1"/>
  <c r="AL74" i="1" s="1"/>
  <c r="AM74" i="1" s="1"/>
  <c r="AO74" i="1" s="1"/>
  <c r="AJ73" i="1"/>
  <c r="AH74" i="1" s="1"/>
  <c r="AI74" i="1" s="1"/>
  <c r="AK74" i="1" s="1"/>
  <c r="AE65" i="1"/>
  <c r="AG65" i="1" s="1"/>
  <c r="AA77" i="1"/>
  <c r="Z78" i="1" s="1"/>
  <c r="U72" i="1"/>
  <c r="T72" i="1" s="1"/>
  <c r="S73" i="1"/>
  <c r="R73" i="1" s="1"/>
  <c r="Q81" i="1"/>
  <c r="P81" i="1" s="1"/>
  <c r="W72" i="1"/>
  <c r="V72" i="1" s="1"/>
  <c r="Y76" i="1"/>
  <c r="X77" i="1" s="1"/>
  <c r="O101" i="1"/>
  <c r="N101" i="1" s="1"/>
  <c r="M84" i="1"/>
  <c r="L84" i="1" s="1"/>
  <c r="AS74" i="1" l="1"/>
  <c r="AR75" i="1" s="1"/>
  <c r="AN74" i="1"/>
  <c r="AL75" i="1" s="1"/>
  <c r="AM75" i="1" s="1"/>
  <c r="AO75" i="1" s="1"/>
  <c r="AJ74" i="1"/>
  <c r="AH75" i="1" s="1"/>
  <c r="AI75" i="1" s="1"/>
  <c r="AK75" i="1" s="1"/>
  <c r="AF65" i="1"/>
  <c r="AD66" i="1" s="1"/>
  <c r="AE66" i="1" s="1"/>
  <c r="AG66" i="1" s="1"/>
  <c r="AA78" i="1"/>
  <c r="Z79" i="1" s="1"/>
  <c r="U73" i="1"/>
  <c r="T73" i="1" s="1"/>
  <c r="S74" i="1"/>
  <c r="R74" i="1" s="1"/>
  <c r="Q82" i="1"/>
  <c r="P82" i="1" s="1"/>
  <c r="Q83" i="1" s="1"/>
  <c r="W73" i="1"/>
  <c r="V73" i="1" s="1"/>
  <c r="Y77" i="1"/>
  <c r="X78" i="1" s="1"/>
  <c r="O102" i="1"/>
  <c r="N102" i="1" s="1"/>
  <c r="M85" i="1"/>
  <c r="L85" i="1" s="1"/>
  <c r="AS75" i="1" l="1"/>
  <c r="AR76" i="1" s="1"/>
  <c r="AN75" i="1"/>
  <c r="AL76" i="1" s="1"/>
  <c r="AM76" i="1" s="1"/>
  <c r="AO76" i="1" s="1"/>
  <c r="AJ75" i="1"/>
  <c r="AH76" i="1" s="1"/>
  <c r="AI76" i="1" s="1"/>
  <c r="AK76" i="1" s="1"/>
  <c r="AF66" i="1"/>
  <c r="AD67" i="1" s="1"/>
  <c r="AA79" i="1"/>
  <c r="Z80" i="1" s="1"/>
  <c r="U74" i="1"/>
  <c r="T74" i="1" s="1"/>
  <c r="S75" i="1"/>
  <c r="R75" i="1" s="1"/>
  <c r="P83" i="1"/>
  <c r="W74" i="1"/>
  <c r="V74" i="1" s="1"/>
  <c r="Y78" i="1"/>
  <c r="X79" i="1" s="1"/>
  <c r="O103" i="1"/>
  <c r="N103" i="1" s="1"/>
  <c r="M86" i="1"/>
  <c r="L86" i="1" s="1"/>
  <c r="AS76" i="1" l="1"/>
  <c r="AR77" i="1" s="1"/>
  <c r="AN76" i="1"/>
  <c r="AL77" i="1" s="1"/>
  <c r="AM77" i="1" s="1"/>
  <c r="AO77" i="1" s="1"/>
  <c r="AJ76" i="1"/>
  <c r="AH77" i="1" s="1"/>
  <c r="AI77" i="1" s="1"/>
  <c r="AK77" i="1" s="1"/>
  <c r="AE67" i="1"/>
  <c r="AG67" i="1" s="1"/>
  <c r="AA80" i="1"/>
  <c r="Z81" i="1" s="1"/>
  <c r="U75" i="1"/>
  <c r="T75" i="1" s="1"/>
  <c r="S76" i="1"/>
  <c r="R76" i="1" s="1"/>
  <c r="Q84" i="1"/>
  <c r="P84" i="1" s="1"/>
  <c r="Q85" i="1" s="1"/>
  <c r="W75" i="1"/>
  <c r="V75" i="1" s="1"/>
  <c r="Y79" i="1"/>
  <c r="X80" i="1" s="1"/>
  <c r="O104" i="1"/>
  <c r="N104" i="1" s="1"/>
  <c r="M87" i="1"/>
  <c r="L87" i="1" s="1"/>
  <c r="AS77" i="1" l="1"/>
  <c r="AR78" i="1" s="1"/>
  <c r="AN77" i="1"/>
  <c r="AL78" i="1" s="1"/>
  <c r="AM78" i="1" s="1"/>
  <c r="AO78" i="1" s="1"/>
  <c r="AJ77" i="1"/>
  <c r="AH78" i="1" s="1"/>
  <c r="AI78" i="1" s="1"/>
  <c r="AK78" i="1" s="1"/>
  <c r="AF67" i="1"/>
  <c r="AD68" i="1" s="1"/>
  <c r="AE68" i="1" s="1"/>
  <c r="AG68" i="1" s="1"/>
  <c r="AA81" i="1"/>
  <c r="Z82" i="1" s="1"/>
  <c r="U76" i="1"/>
  <c r="T76" i="1" s="1"/>
  <c r="S77" i="1"/>
  <c r="R77" i="1" s="1"/>
  <c r="P85" i="1"/>
  <c r="Q86" i="1" s="1"/>
  <c r="P86" i="1" s="1"/>
  <c r="W76" i="1"/>
  <c r="V76" i="1" s="1"/>
  <c r="Y80" i="1"/>
  <c r="X81" i="1" s="1"/>
  <c r="O105" i="1"/>
  <c r="N105" i="1" s="1"/>
  <c r="O106" i="1" s="1"/>
  <c r="N106" i="1" s="1"/>
  <c r="M88" i="1"/>
  <c r="L88" i="1" s="1"/>
  <c r="AS78" i="1" l="1"/>
  <c r="AR79" i="1" s="1"/>
  <c r="AN78" i="1"/>
  <c r="AL79" i="1" s="1"/>
  <c r="AM79" i="1" s="1"/>
  <c r="AO79" i="1" s="1"/>
  <c r="AJ78" i="1"/>
  <c r="AH79" i="1" s="1"/>
  <c r="AI79" i="1" s="1"/>
  <c r="AK79" i="1" s="1"/>
  <c r="AF68" i="1"/>
  <c r="AD69" i="1" s="1"/>
  <c r="AE69" i="1" s="1"/>
  <c r="AG69" i="1" s="1"/>
  <c r="AA82" i="1"/>
  <c r="Z83" i="1" s="1"/>
  <c r="U77" i="1"/>
  <c r="T77" i="1" s="1"/>
  <c r="S78" i="1"/>
  <c r="R78" i="1" s="1"/>
  <c r="Q87" i="1"/>
  <c r="P87" i="1" s="1"/>
  <c r="W77" i="1"/>
  <c r="V77" i="1" s="1"/>
  <c r="Y81" i="1"/>
  <c r="X82" i="1" s="1"/>
  <c r="O107" i="1"/>
  <c r="N107" i="1" s="1"/>
  <c r="O108" i="1" s="1"/>
  <c r="N108" i="1" s="1"/>
  <c r="M89" i="1"/>
  <c r="L89" i="1" s="1"/>
  <c r="AS79" i="1" l="1"/>
  <c r="AR80" i="1" s="1"/>
  <c r="AN79" i="1"/>
  <c r="AL80" i="1" s="1"/>
  <c r="AM80" i="1" s="1"/>
  <c r="AO80" i="1" s="1"/>
  <c r="AJ79" i="1"/>
  <c r="AH80" i="1" s="1"/>
  <c r="AI80" i="1" s="1"/>
  <c r="AK80" i="1" s="1"/>
  <c r="AF69" i="1"/>
  <c r="AD70" i="1" s="1"/>
  <c r="AE70" i="1" s="1"/>
  <c r="AG70" i="1" s="1"/>
  <c r="AA83" i="1"/>
  <c r="Z84" i="1" s="1"/>
  <c r="U78" i="1"/>
  <c r="T78" i="1" s="1"/>
  <c r="S79" i="1"/>
  <c r="R79" i="1" s="1"/>
  <c r="Q88" i="1"/>
  <c r="P88" i="1" s="1"/>
  <c r="W78" i="1"/>
  <c r="V78" i="1" s="1"/>
  <c r="Y82" i="1"/>
  <c r="X83" i="1" s="1"/>
  <c r="O109" i="1"/>
  <c r="N109" i="1" s="1"/>
  <c r="O110" i="1" s="1"/>
  <c r="N110" i="1" s="1"/>
  <c r="M90" i="1"/>
  <c r="L90" i="1" s="1"/>
  <c r="AS80" i="1" l="1"/>
  <c r="AR81" i="1" s="1"/>
  <c r="AN80" i="1"/>
  <c r="AL81" i="1" s="1"/>
  <c r="AM81" i="1" s="1"/>
  <c r="AO81" i="1" s="1"/>
  <c r="AJ80" i="1"/>
  <c r="AH81" i="1" s="1"/>
  <c r="AI81" i="1" s="1"/>
  <c r="AK81" i="1" s="1"/>
  <c r="AF70" i="1"/>
  <c r="AD71" i="1" s="1"/>
  <c r="AA84" i="1"/>
  <c r="Z85" i="1" s="1"/>
  <c r="U79" i="1"/>
  <c r="T79" i="1" s="1"/>
  <c r="S80" i="1"/>
  <c r="R80" i="1" s="1"/>
  <c r="Q89" i="1"/>
  <c r="P89" i="1" s="1"/>
  <c r="W79" i="1"/>
  <c r="V79" i="1" s="1"/>
  <c r="Y83" i="1"/>
  <c r="X84" i="1" s="1"/>
  <c r="M91" i="1"/>
  <c r="L91" i="1" s="1"/>
  <c r="AS81" i="1" l="1"/>
  <c r="AR82" i="1" s="1"/>
  <c r="AN81" i="1"/>
  <c r="AL82" i="1" s="1"/>
  <c r="AM82" i="1" s="1"/>
  <c r="AO82" i="1" s="1"/>
  <c r="AJ81" i="1"/>
  <c r="AH82" i="1" s="1"/>
  <c r="AI82" i="1" s="1"/>
  <c r="AK82" i="1" s="1"/>
  <c r="AE71" i="1"/>
  <c r="AG71" i="1" s="1"/>
  <c r="AA85" i="1"/>
  <c r="Z86" i="1" s="1"/>
  <c r="U80" i="1"/>
  <c r="T80" i="1" s="1"/>
  <c r="S81" i="1"/>
  <c r="R81" i="1" s="1"/>
  <c r="Q90" i="1"/>
  <c r="P90" i="1" s="1"/>
  <c r="Q91" i="1" s="1"/>
  <c r="P91" i="1" s="1"/>
  <c r="W80" i="1"/>
  <c r="V80" i="1" s="1"/>
  <c r="Y84" i="1"/>
  <c r="X85" i="1" s="1"/>
  <c r="M92" i="1"/>
  <c r="L92" i="1" s="1"/>
  <c r="AS82" i="1" l="1"/>
  <c r="AR83" i="1" s="1"/>
  <c r="AN82" i="1"/>
  <c r="AL83" i="1" s="1"/>
  <c r="AM83" i="1" s="1"/>
  <c r="AO83" i="1" s="1"/>
  <c r="AJ82" i="1"/>
  <c r="AH83" i="1" s="1"/>
  <c r="AI83" i="1" s="1"/>
  <c r="AK83" i="1" s="1"/>
  <c r="AA86" i="1"/>
  <c r="Z87" i="1" s="1"/>
  <c r="AF71" i="1"/>
  <c r="AD72" i="1" s="1"/>
  <c r="AE72" i="1" s="1"/>
  <c r="AG72" i="1" s="1"/>
  <c r="U81" i="1"/>
  <c r="T81" i="1" s="1"/>
  <c r="S82" i="1"/>
  <c r="R82" i="1" s="1"/>
  <c r="Q92" i="1"/>
  <c r="P92" i="1" s="1"/>
  <c r="Q93" i="1" s="1"/>
  <c r="P93" i="1" s="1"/>
  <c r="W81" i="1"/>
  <c r="V81" i="1" s="1"/>
  <c r="Y85" i="1"/>
  <c r="X86" i="1" s="1"/>
  <c r="M93" i="1"/>
  <c r="L93" i="1" s="1"/>
  <c r="AS83" i="1" l="1"/>
  <c r="AR84" i="1" s="1"/>
  <c r="AN83" i="1"/>
  <c r="AL84" i="1" s="1"/>
  <c r="AM84" i="1" s="1"/>
  <c r="AO84" i="1" s="1"/>
  <c r="AJ83" i="1"/>
  <c r="AH84" i="1" s="1"/>
  <c r="AI84" i="1" s="1"/>
  <c r="AK84" i="1" s="1"/>
  <c r="AA87" i="1"/>
  <c r="Z88" i="1" s="1"/>
  <c r="AF72" i="1"/>
  <c r="AD73" i="1" s="1"/>
  <c r="AE73" i="1" s="1"/>
  <c r="AG73" i="1" s="1"/>
  <c r="U82" i="1"/>
  <c r="T82" i="1" s="1"/>
  <c r="S83" i="1"/>
  <c r="R83" i="1" s="1"/>
  <c r="Q94" i="1"/>
  <c r="P94" i="1" s="1"/>
  <c r="Q95" i="1" s="1"/>
  <c r="P95" i="1" s="1"/>
  <c r="W82" i="1"/>
  <c r="V82" i="1" s="1"/>
  <c r="Y86" i="1"/>
  <c r="X87" i="1" s="1"/>
  <c r="M94" i="1"/>
  <c r="L94" i="1" s="1"/>
  <c r="AS84" i="1" l="1"/>
  <c r="AR85" i="1" s="1"/>
  <c r="AN84" i="1"/>
  <c r="AL85" i="1" s="1"/>
  <c r="AM85" i="1" s="1"/>
  <c r="AO85" i="1" s="1"/>
  <c r="AJ84" i="1"/>
  <c r="AH85" i="1" s="1"/>
  <c r="AI85" i="1" s="1"/>
  <c r="AK85" i="1" s="1"/>
  <c r="AA88" i="1"/>
  <c r="Z89" i="1" s="1"/>
  <c r="AF73" i="1"/>
  <c r="AD74" i="1" s="1"/>
  <c r="AE74" i="1" s="1"/>
  <c r="AG74" i="1" s="1"/>
  <c r="U83" i="1"/>
  <c r="T83" i="1" s="1"/>
  <c r="S84" i="1"/>
  <c r="R84" i="1" s="1"/>
  <c r="Q96" i="1"/>
  <c r="P96" i="1" s="1"/>
  <c r="Q97" i="1" s="1"/>
  <c r="P97" i="1" s="1"/>
  <c r="W83" i="1"/>
  <c r="V83" i="1" s="1"/>
  <c r="Y87" i="1"/>
  <c r="X88" i="1" s="1"/>
  <c r="M95" i="1"/>
  <c r="L95" i="1" s="1"/>
  <c r="AS85" i="1" l="1"/>
  <c r="AR86" i="1" s="1"/>
  <c r="AN85" i="1"/>
  <c r="AL86" i="1" s="1"/>
  <c r="AM86" i="1" s="1"/>
  <c r="AO86" i="1" s="1"/>
  <c r="AJ85" i="1"/>
  <c r="AH86" i="1" s="1"/>
  <c r="AI86" i="1" s="1"/>
  <c r="AK86" i="1" s="1"/>
  <c r="AA89" i="1"/>
  <c r="Z90" i="1" s="1"/>
  <c r="AF74" i="1"/>
  <c r="AD75" i="1" s="1"/>
  <c r="U84" i="1"/>
  <c r="T84" i="1" s="1"/>
  <c r="S85" i="1"/>
  <c r="R85" i="1" s="1"/>
  <c r="Q98" i="1"/>
  <c r="P98" i="1" s="1"/>
  <c r="W84" i="1"/>
  <c r="V84" i="1" s="1"/>
  <c r="Y88" i="1"/>
  <c r="X89" i="1" s="1"/>
  <c r="M96" i="1"/>
  <c r="L96" i="1" s="1"/>
  <c r="AS86" i="1" l="1"/>
  <c r="AR87" i="1" s="1"/>
  <c r="AN86" i="1"/>
  <c r="AL87" i="1" s="1"/>
  <c r="AM87" i="1" s="1"/>
  <c r="AO87" i="1" s="1"/>
  <c r="AJ86" i="1"/>
  <c r="AH87" i="1" s="1"/>
  <c r="AI87" i="1" s="1"/>
  <c r="AK87" i="1" s="1"/>
  <c r="AA90" i="1"/>
  <c r="Z91" i="1" s="1"/>
  <c r="AE75" i="1"/>
  <c r="AG75" i="1" s="1"/>
  <c r="U85" i="1"/>
  <c r="T85" i="1" s="1"/>
  <c r="S86" i="1"/>
  <c r="R86" i="1" s="1"/>
  <c r="Q99" i="1"/>
  <c r="P99" i="1" s="1"/>
  <c r="W85" i="1"/>
  <c r="V85" i="1" s="1"/>
  <c r="Y89" i="1"/>
  <c r="X90" i="1" s="1"/>
  <c r="M97" i="1"/>
  <c r="L97" i="1" s="1"/>
  <c r="AS87" i="1" l="1"/>
  <c r="AR88" i="1" s="1"/>
  <c r="AN87" i="1"/>
  <c r="AL88" i="1" s="1"/>
  <c r="AM88" i="1" s="1"/>
  <c r="AO88" i="1" s="1"/>
  <c r="AJ87" i="1"/>
  <c r="AH88" i="1" s="1"/>
  <c r="AI88" i="1" s="1"/>
  <c r="AK88" i="1" s="1"/>
  <c r="AA91" i="1"/>
  <c r="Z92" i="1" s="1"/>
  <c r="AF75" i="1"/>
  <c r="AD76" i="1" s="1"/>
  <c r="AE76" i="1" s="1"/>
  <c r="AG76" i="1" s="1"/>
  <c r="U86" i="1"/>
  <c r="T86" i="1" s="1"/>
  <c r="S87" i="1"/>
  <c r="R87" i="1" s="1"/>
  <c r="Q100" i="1"/>
  <c r="P100" i="1" s="1"/>
  <c r="W86" i="1"/>
  <c r="V86" i="1" s="1"/>
  <c r="Y90" i="1"/>
  <c r="X91" i="1" s="1"/>
  <c r="M98" i="1"/>
  <c r="L98" i="1" s="1"/>
  <c r="AS88" i="1" l="1"/>
  <c r="AR89" i="1" s="1"/>
  <c r="AN88" i="1"/>
  <c r="AL89" i="1" s="1"/>
  <c r="AM89" i="1" s="1"/>
  <c r="AO89" i="1" s="1"/>
  <c r="AJ88" i="1"/>
  <c r="AH89" i="1" s="1"/>
  <c r="AI89" i="1" s="1"/>
  <c r="AK89" i="1" s="1"/>
  <c r="AA92" i="1"/>
  <c r="Z93" i="1" s="1"/>
  <c r="AF76" i="1"/>
  <c r="AD77" i="1" s="1"/>
  <c r="AE77" i="1" s="1"/>
  <c r="AG77" i="1" s="1"/>
  <c r="U87" i="1"/>
  <c r="T87" i="1" s="1"/>
  <c r="S88" i="1"/>
  <c r="R88" i="1" s="1"/>
  <c r="Q101" i="1"/>
  <c r="P101" i="1" s="1"/>
  <c r="W87" i="1"/>
  <c r="V87" i="1" s="1"/>
  <c r="Y91" i="1"/>
  <c r="X92" i="1" s="1"/>
  <c r="M99" i="1"/>
  <c r="L99" i="1" s="1"/>
  <c r="AS89" i="1" l="1"/>
  <c r="AR90" i="1" s="1"/>
  <c r="AN89" i="1"/>
  <c r="AL90" i="1" s="1"/>
  <c r="AM90" i="1" s="1"/>
  <c r="AO90" i="1" s="1"/>
  <c r="AJ89" i="1"/>
  <c r="AH90" i="1" s="1"/>
  <c r="AI90" i="1" s="1"/>
  <c r="AK90" i="1" s="1"/>
  <c r="AA93" i="1"/>
  <c r="Z94" i="1" s="1"/>
  <c r="AF77" i="1"/>
  <c r="AD78" i="1" s="1"/>
  <c r="AE78" i="1" s="1"/>
  <c r="AG78" i="1" s="1"/>
  <c r="U88" i="1"/>
  <c r="T88" i="1" s="1"/>
  <c r="S89" i="1"/>
  <c r="R89" i="1" s="1"/>
  <c r="Q102" i="1"/>
  <c r="P102" i="1" s="1"/>
  <c r="W88" i="1"/>
  <c r="V88" i="1" s="1"/>
  <c r="Y92" i="1"/>
  <c r="X93" i="1" s="1"/>
  <c r="M100" i="1"/>
  <c r="L100" i="1" s="1"/>
  <c r="AS90" i="1" l="1"/>
  <c r="AR91" i="1" s="1"/>
  <c r="AN90" i="1"/>
  <c r="AL91" i="1" s="1"/>
  <c r="AM91" i="1" s="1"/>
  <c r="AO91" i="1" s="1"/>
  <c r="AJ90" i="1"/>
  <c r="AH91" i="1" s="1"/>
  <c r="AI91" i="1" s="1"/>
  <c r="AK91" i="1" s="1"/>
  <c r="AA94" i="1"/>
  <c r="Z95" i="1" s="1"/>
  <c r="AF78" i="1"/>
  <c r="AD79" i="1" s="1"/>
  <c r="U89" i="1"/>
  <c r="T89" i="1" s="1"/>
  <c r="S90" i="1"/>
  <c r="R90" i="1" s="1"/>
  <c r="Q103" i="1"/>
  <c r="P103" i="1" s="1"/>
  <c r="W89" i="1"/>
  <c r="V89" i="1" s="1"/>
  <c r="Y93" i="1"/>
  <c r="X94" i="1" s="1"/>
  <c r="M101" i="1"/>
  <c r="L101" i="1" s="1"/>
  <c r="AS91" i="1" l="1"/>
  <c r="AR92" i="1" s="1"/>
  <c r="AN91" i="1"/>
  <c r="AL92" i="1" s="1"/>
  <c r="AM92" i="1" s="1"/>
  <c r="AO92" i="1" s="1"/>
  <c r="AJ91" i="1"/>
  <c r="AH92" i="1" s="1"/>
  <c r="AI92" i="1" s="1"/>
  <c r="AK92" i="1" s="1"/>
  <c r="AA95" i="1"/>
  <c r="Z96" i="1" s="1"/>
  <c r="AE79" i="1"/>
  <c r="AG79" i="1" s="1"/>
  <c r="U90" i="1"/>
  <c r="T90" i="1" s="1"/>
  <c r="S91" i="1"/>
  <c r="R91" i="1" s="1"/>
  <c r="Q104" i="1"/>
  <c r="P104" i="1" s="1"/>
  <c r="Q105" i="1" s="1"/>
  <c r="P105" i="1" s="1"/>
  <c r="W90" i="1"/>
  <c r="V90" i="1" s="1"/>
  <c r="Y94" i="1"/>
  <c r="X95" i="1" s="1"/>
  <c r="M102" i="1"/>
  <c r="L102" i="1" s="1"/>
  <c r="AS92" i="1" l="1"/>
  <c r="AR93" i="1" s="1"/>
  <c r="AN92" i="1"/>
  <c r="AL93" i="1" s="1"/>
  <c r="AM93" i="1" s="1"/>
  <c r="AO93" i="1" s="1"/>
  <c r="AJ92" i="1"/>
  <c r="AH93" i="1" s="1"/>
  <c r="AI93" i="1" s="1"/>
  <c r="AK93" i="1" s="1"/>
  <c r="AA96" i="1"/>
  <c r="Z97" i="1" s="1"/>
  <c r="AF79" i="1"/>
  <c r="AD80" i="1" s="1"/>
  <c r="AE80" i="1" s="1"/>
  <c r="AG80" i="1" s="1"/>
  <c r="U91" i="1"/>
  <c r="T91" i="1" s="1"/>
  <c r="S92" i="1"/>
  <c r="R92" i="1" s="1"/>
  <c r="Q106" i="1"/>
  <c r="P106" i="1" s="1"/>
  <c r="Q107" i="1" s="1"/>
  <c r="W91" i="1"/>
  <c r="V91" i="1" s="1"/>
  <c r="Y95" i="1"/>
  <c r="X96" i="1" s="1"/>
  <c r="M103" i="1"/>
  <c r="L103" i="1" s="1"/>
  <c r="AS93" i="1" l="1"/>
  <c r="AR94" i="1" s="1"/>
  <c r="AN93" i="1"/>
  <c r="AL94" i="1" s="1"/>
  <c r="AM94" i="1" s="1"/>
  <c r="AO94" i="1" s="1"/>
  <c r="AJ93" i="1"/>
  <c r="AH94" i="1" s="1"/>
  <c r="AI94" i="1" s="1"/>
  <c r="AK94" i="1" s="1"/>
  <c r="AA97" i="1"/>
  <c r="Z98" i="1" s="1"/>
  <c r="AF80" i="1"/>
  <c r="AD81" i="1" s="1"/>
  <c r="U92" i="1"/>
  <c r="T92" i="1" s="1"/>
  <c r="S93" i="1"/>
  <c r="R93" i="1" s="1"/>
  <c r="P107" i="1"/>
  <c r="Q108" i="1" s="1"/>
  <c r="P108" i="1" s="1"/>
  <c r="W92" i="1"/>
  <c r="V92" i="1" s="1"/>
  <c r="Y96" i="1"/>
  <c r="X97" i="1" s="1"/>
  <c r="M104" i="1"/>
  <c r="L104" i="1" s="1"/>
  <c r="AS94" i="1" l="1"/>
  <c r="AR95" i="1" s="1"/>
  <c r="AN94" i="1"/>
  <c r="AL95" i="1" s="1"/>
  <c r="AM95" i="1" s="1"/>
  <c r="AO95" i="1" s="1"/>
  <c r="AJ94" i="1"/>
  <c r="AH95" i="1" s="1"/>
  <c r="AI95" i="1" s="1"/>
  <c r="AK95" i="1" s="1"/>
  <c r="AA98" i="1"/>
  <c r="Z99" i="1" s="1"/>
  <c r="AE81" i="1"/>
  <c r="AG81" i="1" s="1"/>
  <c r="U93" i="1"/>
  <c r="T93" i="1" s="1"/>
  <c r="S94" i="1"/>
  <c r="R94" i="1" s="1"/>
  <c r="Q109" i="1"/>
  <c r="P109" i="1" s="1"/>
  <c r="Q110" i="1" s="1"/>
  <c r="P110" i="1" s="1"/>
  <c r="W93" i="1"/>
  <c r="V93" i="1" s="1"/>
  <c r="Y97" i="1"/>
  <c r="X98" i="1" s="1"/>
  <c r="M105" i="1"/>
  <c r="L105" i="1" s="1"/>
  <c r="AS95" i="1" l="1"/>
  <c r="AR96" i="1" s="1"/>
  <c r="AN95" i="1"/>
  <c r="AL96" i="1" s="1"/>
  <c r="AM96" i="1" s="1"/>
  <c r="AO96" i="1" s="1"/>
  <c r="AJ95" i="1"/>
  <c r="AH96" i="1" s="1"/>
  <c r="AI96" i="1" s="1"/>
  <c r="AK96" i="1" s="1"/>
  <c r="AA99" i="1"/>
  <c r="Z100" i="1" s="1"/>
  <c r="AF81" i="1"/>
  <c r="AD82" i="1" s="1"/>
  <c r="AE82" i="1" s="1"/>
  <c r="AG82" i="1" s="1"/>
  <c r="U94" i="1"/>
  <c r="T94" i="1" s="1"/>
  <c r="S95" i="1"/>
  <c r="R95" i="1" s="1"/>
  <c r="W94" i="1"/>
  <c r="V94" i="1" s="1"/>
  <c r="Y98" i="1"/>
  <c r="X99" i="1" s="1"/>
  <c r="M106" i="1"/>
  <c r="L106" i="1" s="1"/>
  <c r="AS96" i="1" l="1"/>
  <c r="AR97" i="1" s="1"/>
  <c r="AN96" i="1"/>
  <c r="AL97" i="1" s="1"/>
  <c r="AM97" i="1" s="1"/>
  <c r="AO97" i="1" s="1"/>
  <c r="AA100" i="1"/>
  <c r="Z101" i="1" s="1"/>
  <c r="AJ96" i="1"/>
  <c r="AH97" i="1" s="1"/>
  <c r="AI97" i="1" s="1"/>
  <c r="AK97" i="1" s="1"/>
  <c r="AF82" i="1"/>
  <c r="AD83" i="1" s="1"/>
  <c r="U95" i="1"/>
  <c r="T95" i="1" s="1"/>
  <c r="S96" i="1"/>
  <c r="R96" i="1" s="1"/>
  <c r="W95" i="1"/>
  <c r="V95" i="1" s="1"/>
  <c r="Y99" i="1"/>
  <c r="X100" i="1" s="1"/>
  <c r="M107" i="1"/>
  <c r="L107" i="1" s="1"/>
  <c r="AS97" i="1" l="1"/>
  <c r="AR98" i="1" s="1"/>
  <c r="AN97" i="1"/>
  <c r="AL98" i="1" s="1"/>
  <c r="AM98" i="1" s="1"/>
  <c r="AO98" i="1" s="1"/>
  <c r="AA101" i="1"/>
  <c r="Z102" i="1" s="1"/>
  <c r="AJ97" i="1"/>
  <c r="AH98" i="1" s="1"/>
  <c r="AI98" i="1" s="1"/>
  <c r="AK98" i="1" s="1"/>
  <c r="AE83" i="1"/>
  <c r="AG83" i="1" s="1"/>
  <c r="U96" i="1"/>
  <c r="T96" i="1" s="1"/>
  <c r="S97" i="1"/>
  <c r="R97" i="1" s="1"/>
  <c r="W96" i="1"/>
  <c r="V96" i="1" s="1"/>
  <c r="Y100" i="1"/>
  <c r="X101" i="1" s="1"/>
  <c r="M108" i="1"/>
  <c r="L108" i="1" s="1"/>
  <c r="AS98" i="1" l="1"/>
  <c r="AR99" i="1" s="1"/>
  <c r="AN98" i="1"/>
  <c r="AL99" i="1" s="1"/>
  <c r="AM99" i="1" s="1"/>
  <c r="AO99" i="1" s="1"/>
  <c r="AA102" i="1"/>
  <c r="Z103" i="1" s="1"/>
  <c r="AJ98" i="1"/>
  <c r="AH99" i="1" s="1"/>
  <c r="AI99" i="1" s="1"/>
  <c r="AK99" i="1" s="1"/>
  <c r="AF83" i="1"/>
  <c r="AD84" i="1" s="1"/>
  <c r="AE84" i="1" s="1"/>
  <c r="AG84" i="1" s="1"/>
  <c r="U97" i="1"/>
  <c r="T97" i="1" s="1"/>
  <c r="S98" i="1"/>
  <c r="R98" i="1" s="1"/>
  <c r="W97" i="1"/>
  <c r="V97" i="1" s="1"/>
  <c r="Y101" i="1"/>
  <c r="X102" i="1" s="1"/>
  <c r="M109" i="1"/>
  <c r="L109" i="1" s="1"/>
  <c r="M110" i="1" s="1"/>
  <c r="L110" i="1" s="1"/>
  <c r="AS99" i="1" l="1"/>
  <c r="AR100" i="1" s="1"/>
  <c r="AN99" i="1"/>
  <c r="AL100" i="1" s="1"/>
  <c r="AM100" i="1" s="1"/>
  <c r="AO100" i="1" s="1"/>
  <c r="AA103" i="1"/>
  <c r="Z104" i="1" s="1"/>
  <c r="AJ99" i="1"/>
  <c r="AH100" i="1" s="1"/>
  <c r="AI100" i="1" s="1"/>
  <c r="AK100" i="1" s="1"/>
  <c r="AF84" i="1"/>
  <c r="AD85" i="1" s="1"/>
  <c r="U98" i="1"/>
  <c r="T98" i="1" s="1"/>
  <c r="S99" i="1"/>
  <c r="R99" i="1" s="1"/>
  <c r="W98" i="1"/>
  <c r="V98" i="1" s="1"/>
  <c r="Y102" i="1"/>
  <c r="X103" i="1" s="1"/>
  <c r="AS100" i="1" l="1"/>
  <c r="AR101" i="1" s="1"/>
  <c r="AN100" i="1"/>
  <c r="AL101" i="1" s="1"/>
  <c r="AM101" i="1" s="1"/>
  <c r="AO101" i="1" s="1"/>
  <c r="AA104" i="1"/>
  <c r="Z105" i="1" s="1"/>
  <c r="AJ100" i="1"/>
  <c r="AH101" i="1" s="1"/>
  <c r="AI101" i="1" s="1"/>
  <c r="AK101" i="1" s="1"/>
  <c r="AE85" i="1"/>
  <c r="AG85" i="1" s="1"/>
  <c r="U99" i="1"/>
  <c r="T99" i="1" s="1"/>
  <c r="S100" i="1"/>
  <c r="R100" i="1" s="1"/>
  <c r="W99" i="1"/>
  <c r="V99" i="1" s="1"/>
  <c r="Y103" i="1"/>
  <c r="X104" i="1" s="1"/>
  <c r="AS101" i="1" l="1"/>
  <c r="AR102" i="1" s="1"/>
  <c r="AN101" i="1"/>
  <c r="AL102" i="1" s="1"/>
  <c r="AM102" i="1" s="1"/>
  <c r="AO102" i="1" s="1"/>
  <c r="AA105" i="1"/>
  <c r="Z106" i="1" s="1"/>
  <c r="AJ101" i="1"/>
  <c r="AH102" i="1" s="1"/>
  <c r="AI102" i="1" s="1"/>
  <c r="AK102" i="1" s="1"/>
  <c r="AF85" i="1"/>
  <c r="AD86" i="1" s="1"/>
  <c r="AE86" i="1" s="1"/>
  <c r="AG86" i="1" s="1"/>
  <c r="U100" i="1"/>
  <c r="T100" i="1" s="1"/>
  <c r="S101" i="1"/>
  <c r="R101" i="1" s="1"/>
  <c r="W100" i="1"/>
  <c r="V100" i="1" s="1"/>
  <c r="Y104" i="1"/>
  <c r="X105" i="1" s="1"/>
  <c r="AS102" i="1" l="1"/>
  <c r="AR103" i="1" s="1"/>
  <c r="AN102" i="1"/>
  <c r="AL103" i="1" s="1"/>
  <c r="AM103" i="1" s="1"/>
  <c r="AO103" i="1" s="1"/>
  <c r="AA106" i="1"/>
  <c r="Z107" i="1" s="1"/>
  <c r="AJ102" i="1"/>
  <c r="AH103" i="1" s="1"/>
  <c r="AI103" i="1" s="1"/>
  <c r="AK103" i="1" s="1"/>
  <c r="AF86" i="1"/>
  <c r="AD87" i="1" s="1"/>
  <c r="AE87" i="1" s="1"/>
  <c r="AG87" i="1" s="1"/>
  <c r="U101" i="1"/>
  <c r="T101" i="1" s="1"/>
  <c r="S102" i="1"/>
  <c r="R102" i="1" s="1"/>
  <c r="W101" i="1"/>
  <c r="V101" i="1" s="1"/>
  <c r="Y105" i="1"/>
  <c r="X106" i="1" s="1"/>
  <c r="AS103" i="1" l="1"/>
  <c r="AR104" i="1" s="1"/>
  <c r="AN103" i="1"/>
  <c r="AL104" i="1" s="1"/>
  <c r="AM104" i="1" s="1"/>
  <c r="AO104" i="1" s="1"/>
  <c r="AA107" i="1"/>
  <c r="Z108" i="1" s="1"/>
  <c r="AJ103" i="1"/>
  <c r="AH104" i="1" s="1"/>
  <c r="AI104" i="1" s="1"/>
  <c r="AK104" i="1" s="1"/>
  <c r="AF87" i="1"/>
  <c r="AD88" i="1" s="1"/>
  <c r="U102" i="1"/>
  <c r="T102" i="1" s="1"/>
  <c r="S103" i="1"/>
  <c r="R103" i="1" s="1"/>
  <c r="W102" i="1"/>
  <c r="V102" i="1" s="1"/>
  <c r="Y106" i="1"/>
  <c r="X107" i="1" s="1"/>
  <c r="AS104" i="1" l="1"/>
  <c r="AR105" i="1" s="1"/>
  <c r="AN104" i="1"/>
  <c r="AL105" i="1" s="1"/>
  <c r="AM105" i="1" s="1"/>
  <c r="AO105" i="1" s="1"/>
  <c r="AA108" i="1"/>
  <c r="Z109" i="1" s="1"/>
  <c r="AJ104" i="1"/>
  <c r="AH105" i="1" s="1"/>
  <c r="AI105" i="1" s="1"/>
  <c r="AK105" i="1" s="1"/>
  <c r="AE88" i="1"/>
  <c r="AG88" i="1" s="1"/>
  <c r="U103" i="1"/>
  <c r="T103" i="1" s="1"/>
  <c r="S104" i="1"/>
  <c r="R104" i="1" s="1"/>
  <c r="W103" i="1"/>
  <c r="V103" i="1" s="1"/>
  <c r="Y107" i="1"/>
  <c r="X108" i="1" s="1"/>
  <c r="AS105" i="1" l="1"/>
  <c r="AR106" i="1" s="1"/>
  <c r="AN105" i="1"/>
  <c r="AL106" i="1" s="1"/>
  <c r="AM106" i="1" s="1"/>
  <c r="AO106" i="1" s="1"/>
  <c r="AA109" i="1"/>
  <c r="Z110" i="1" s="1"/>
  <c r="AJ105" i="1"/>
  <c r="AH106" i="1" s="1"/>
  <c r="AI106" i="1" s="1"/>
  <c r="AK106" i="1" s="1"/>
  <c r="AF88" i="1"/>
  <c r="AD89" i="1" s="1"/>
  <c r="U104" i="1"/>
  <c r="T104" i="1" s="1"/>
  <c r="S105" i="1"/>
  <c r="R105" i="1" s="1"/>
  <c r="W104" i="1"/>
  <c r="V104" i="1" s="1"/>
  <c r="Y108" i="1"/>
  <c r="X109" i="1" s="1"/>
  <c r="AS106" i="1" l="1"/>
  <c r="AR107" i="1" s="1"/>
  <c r="AN106" i="1"/>
  <c r="AL107" i="1" s="1"/>
  <c r="AM107" i="1" s="1"/>
  <c r="AO107" i="1" s="1"/>
  <c r="AA110" i="1"/>
  <c r="AJ106" i="1"/>
  <c r="AH107" i="1" s="1"/>
  <c r="AI107" i="1" s="1"/>
  <c r="AK107" i="1" s="1"/>
  <c r="AE89" i="1"/>
  <c r="AG89" i="1" s="1"/>
  <c r="U105" i="1"/>
  <c r="T105" i="1" s="1"/>
  <c r="S106" i="1"/>
  <c r="R106" i="1" s="1"/>
  <c r="W105" i="1"/>
  <c r="V105" i="1" s="1"/>
  <c r="Y109" i="1"/>
  <c r="X110" i="1" s="1"/>
  <c r="AS107" i="1" l="1"/>
  <c r="AR108" i="1" s="1"/>
  <c r="AN107" i="1"/>
  <c r="AL108" i="1" s="1"/>
  <c r="AM108" i="1" s="1"/>
  <c r="AO108" i="1" s="1"/>
  <c r="AJ107" i="1"/>
  <c r="AH108" i="1" s="1"/>
  <c r="AI108" i="1" s="1"/>
  <c r="AK108" i="1" s="1"/>
  <c r="AF89" i="1"/>
  <c r="AD90" i="1" s="1"/>
  <c r="AE90" i="1" s="1"/>
  <c r="AG90" i="1" s="1"/>
  <c r="U106" i="1"/>
  <c r="T106" i="1" s="1"/>
  <c r="S107" i="1"/>
  <c r="R107" i="1" s="1"/>
  <c r="W106" i="1"/>
  <c r="V106" i="1" s="1"/>
  <c r="Y110" i="1"/>
  <c r="AS108" i="1" l="1"/>
  <c r="AR109" i="1" s="1"/>
  <c r="AN108" i="1"/>
  <c r="AL109" i="1" s="1"/>
  <c r="AM109" i="1" s="1"/>
  <c r="AO109" i="1" s="1"/>
  <c r="AJ108" i="1"/>
  <c r="AH109" i="1" s="1"/>
  <c r="AI109" i="1" s="1"/>
  <c r="AK109" i="1" s="1"/>
  <c r="AF90" i="1"/>
  <c r="AD91" i="1" s="1"/>
  <c r="U107" i="1"/>
  <c r="T107" i="1" s="1"/>
  <c r="S108" i="1"/>
  <c r="R108" i="1" s="1"/>
  <c r="W107" i="1"/>
  <c r="V107" i="1" s="1"/>
  <c r="AS109" i="1" l="1"/>
  <c r="AR110" i="1" s="1"/>
  <c r="AS110" i="1" s="1"/>
  <c r="AN109" i="1"/>
  <c r="AL110" i="1" s="1"/>
  <c r="AM110" i="1" s="1"/>
  <c r="AO110" i="1" s="1"/>
  <c r="AN110" i="1" s="1"/>
  <c r="AJ109" i="1"/>
  <c r="AH110" i="1" s="1"/>
  <c r="AI110" i="1" s="1"/>
  <c r="AK110" i="1" s="1"/>
  <c r="AJ110" i="1" s="1"/>
  <c r="AE91" i="1"/>
  <c r="AG91" i="1" s="1"/>
  <c r="U108" i="1"/>
  <c r="T108" i="1" s="1"/>
  <c r="S109" i="1"/>
  <c r="R109" i="1" s="1"/>
  <c r="W108" i="1"/>
  <c r="V108" i="1" s="1"/>
  <c r="AF91" i="1" l="1"/>
  <c r="AD92" i="1" s="1"/>
  <c r="AE92" i="1" s="1"/>
  <c r="AG92" i="1" s="1"/>
  <c r="U109" i="1"/>
  <c r="T109" i="1" s="1"/>
  <c r="S110" i="1"/>
  <c r="R110" i="1" s="1"/>
  <c r="W109" i="1"/>
  <c r="V109" i="1" s="1"/>
  <c r="AF92" i="1" l="1"/>
  <c r="AD93" i="1" s="1"/>
  <c r="AE93" i="1" s="1"/>
  <c r="AG93" i="1" s="1"/>
  <c r="U110" i="1"/>
  <c r="T110" i="1" s="1"/>
  <c r="W110" i="1"/>
  <c r="V110" i="1" s="1"/>
  <c r="AF93" i="1" l="1"/>
  <c r="AD94" i="1" s="1"/>
  <c r="AE94" i="1" s="1"/>
  <c r="AG94" i="1" s="1"/>
  <c r="AF94" i="1" l="1"/>
  <c r="AD95" i="1" s="1"/>
  <c r="AE95" i="1" s="1"/>
  <c r="AG95" i="1" s="1"/>
  <c r="AF95" i="1" l="1"/>
  <c r="AD96" i="1" s="1"/>
  <c r="AE96" i="1" s="1"/>
  <c r="AG96" i="1" s="1"/>
  <c r="AF96" i="1" l="1"/>
  <c r="AD97" i="1" s="1"/>
  <c r="AE97" i="1" s="1"/>
  <c r="AG97" i="1" s="1"/>
  <c r="AF97" i="1" l="1"/>
  <c r="AD98" i="1" s="1"/>
  <c r="AE98" i="1" s="1"/>
  <c r="AG98" i="1" s="1"/>
  <c r="AF98" i="1" l="1"/>
  <c r="AD99" i="1" s="1"/>
  <c r="AE99" i="1" l="1"/>
  <c r="AG99" i="1" s="1"/>
  <c r="AF99" i="1" l="1"/>
  <c r="AD100" i="1" s="1"/>
  <c r="AE100" i="1" s="1"/>
  <c r="AG100" i="1" s="1"/>
  <c r="AF100" i="1" l="1"/>
  <c r="AD101" i="1" s="1"/>
  <c r="AE101" i="1" s="1"/>
  <c r="AG101" i="1" s="1"/>
  <c r="AF101" i="1" l="1"/>
  <c r="AD102" i="1" s="1"/>
  <c r="AE102" i="1" l="1"/>
  <c r="AG102" i="1" s="1"/>
  <c r="AF102" i="1" l="1"/>
  <c r="AD103" i="1" s="1"/>
  <c r="AE103" i="1" s="1"/>
  <c r="AG103" i="1" s="1"/>
  <c r="AF103" i="1" l="1"/>
  <c r="AD104" i="1" s="1"/>
  <c r="AE104" i="1" l="1"/>
  <c r="AG104" i="1" s="1"/>
  <c r="AF104" i="1" l="1"/>
  <c r="AD105" i="1" s="1"/>
  <c r="AE105" i="1" l="1"/>
  <c r="AG105" i="1" s="1"/>
  <c r="AF105" i="1" l="1"/>
  <c r="AD106" i="1" s="1"/>
  <c r="AE106" i="1" s="1"/>
  <c r="AG106" i="1" s="1"/>
  <c r="AF106" i="1" l="1"/>
  <c r="AD107" i="1" s="1"/>
  <c r="AE107" i="1" s="1"/>
  <c r="AG107" i="1" s="1"/>
  <c r="AF107" i="1" l="1"/>
  <c r="AD108" i="1" s="1"/>
  <c r="AE108" i="1" s="1"/>
  <c r="AG108" i="1" s="1"/>
  <c r="AF108" i="1" l="1"/>
  <c r="AD109" i="1" s="1"/>
  <c r="AE109" i="1" s="1"/>
  <c r="AG109" i="1" s="1"/>
  <c r="AF109" i="1" l="1"/>
  <c r="AD110" i="1" s="1"/>
  <c r="AE110" i="1" s="1"/>
  <c r="AG110" i="1" s="1"/>
  <c r="AF110" i="1" s="1"/>
</calcChain>
</file>

<file path=xl/sharedStrings.xml><?xml version="1.0" encoding="utf-8"?>
<sst xmlns="http://schemas.openxmlformats.org/spreadsheetml/2006/main" count="62" uniqueCount="42">
  <si>
    <t>ARCH(1)</t>
  </si>
  <si>
    <r>
      <t>α</t>
    </r>
    <r>
      <rPr>
        <vertAlign val="subscript"/>
        <sz val="11"/>
        <color theme="1"/>
        <rFont val="Calibri"/>
        <family val="2"/>
      </rPr>
      <t>0</t>
    </r>
  </si>
  <si>
    <r>
      <t>α</t>
    </r>
    <r>
      <rPr>
        <vertAlign val="subscript"/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scheme val="minor"/>
      </rPr>
      <t/>
    </r>
  </si>
  <si>
    <t>g de l</t>
  </si>
  <si>
    <t>Paso</t>
  </si>
  <si>
    <t>Z,Z~(0,1)</t>
  </si>
  <si>
    <r>
      <rPr>
        <sz val="11"/>
        <color theme="1"/>
        <rFont val="Calibri"/>
        <family val="2"/>
      </rPr>
      <t>σ</t>
    </r>
    <r>
      <rPr>
        <vertAlign val="subscript"/>
        <sz val="15.4"/>
        <color theme="1"/>
        <rFont val="Calibri"/>
        <family val="2"/>
      </rPr>
      <t>t</t>
    </r>
    <r>
      <rPr>
        <vertAlign val="superscript"/>
        <sz val="15.4"/>
        <color theme="1"/>
        <rFont val="Calibri"/>
        <family val="2"/>
      </rPr>
      <t>2</t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</si>
  <si>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(ARCH1, norm)</t>
    </r>
  </si>
  <si>
    <t>t,t~(g)</t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</si>
  <si>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(ARCH1, t)</t>
    </r>
  </si>
  <si>
    <t>Uniforme</t>
  </si>
  <si>
    <t>Gumbell</t>
  </si>
  <si>
    <t>alpha</t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</si>
  <si>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(ARCH1, G)</t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</si>
  <si>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(GARCH_1_1, norm)</t>
    </r>
  </si>
  <si>
    <r>
      <t>ϐ</t>
    </r>
    <r>
      <rPr>
        <vertAlign val="subscript"/>
        <sz val="11"/>
        <color theme="1"/>
        <rFont val="Calibri"/>
        <family val="2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</si>
  <si>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(GARCH_1_1, t)</t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</si>
  <si>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(GARCH_1_1, G)</t>
    </r>
  </si>
  <si>
    <t>GARCH(1,1)</t>
  </si>
  <si>
    <t>ARCH(2)</t>
  </si>
  <si>
    <r>
      <t>α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</si>
  <si>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ϐ</t>
    </r>
    <r>
      <rPr>
        <vertAlign val="sub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</si>
  <si>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(ARCH_2, norm)</t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</si>
  <si>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(ARCH_2, t)</t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</si>
  <si>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(ARCH_2, G)</t>
    </r>
  </si>
  <si>
    <t>GARCH(2,2)</t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</si>
  <si>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(GARCH_2_2, N)</t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</si>
  <si>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(GARCH_2_2, t)</t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</si>
  <si>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(GARCH_2_2, G)</t>
    </r>
  </si>
  <si>
    <t>eGARCH(1,1)</t>
  </si>
  <si>
    <r>
      <rPr>
        <sz val="11"/>
        <color theme="1"/>
        <rFont val="Calibri"/>
        <family val="2"/>
      </rPr>
      <t>θ</t>
    </r>
    <r>
      <rPr>
        <vertAlign val="subscript"/>
        <sz val="14.3"/>
        <color theme="1"/>
        <rFont val="Calibri"/>
        <family val="2"/>
      </rPr>
      <t>1</t>
    </r>
  </si>
  <si>
    <r>
      <rPr>
        <sz val="11"/>
        <color theme="1"/>
        <rFont val="Calibri"/>
        <family val="2"/>
      </rPr>
      <t>θ</t>
    </r>
    <r>
      <rPr>
        <vertAlign val="subscript"/>
        <sz val="14.3"/>
        <color theme="1"/>
        <rFont val="Calibri"/>
        <family val="2"/>
      </rPr>
      <t>2</t>
    </r>
    <r>
      <rPr>
        <sz val="11"/>
        <color theme="1"/>
        <rFont val="Calibri"/>
        <family val="2"/>
        <scheme val="minor"/>
      </rPr>
      <t/>
    </r>
  </si>
  <si>
    <r>
      <t>g(x</t>
    </r>
    <r>
      <rPr>
        <vertAlign val="subscript"/>
        <sz val="11"/>
        <color theme="1"/>
        <rFont val="Calibri"/>
        <family val="2"/>
        <scheme val="minor"/>
      </rPr>
      <t>t-1</t>
    </r>
    <r>
      <rPr>
        <sz val="11"/>
        <color theme="1"/>
        <rFont val="Calibri"/>
        <family val="2"/>
        <scheme val="minor"/>
      </rPr>
      <t>)</t>
    </r>
  </si>
  <si>
    <t>|Xt-1|</t>
  </si>
  <si>
    <r>
      <t>ln(σ</t>
    </r>
    <r>
      <rPr>
        <vertAlign val="subscript"/>
        <sz val="15.4"/>
        <color theme="1"/>
        <rFont val="Calibri"/>
        <family val="2"/>
      </rPr>
      <t>t</t>
    </r>
    <r>
      <rPr>
        <vertAlign val="superscript"/>
        <sz val="15.4"/>
        <color theme="1"/>
        <rFont val="Calibri"/>
        <family val="2"/>
      </rPr>
      <t>2</t>
    </r>
    <r>
      <rPr>
        <sz val="15.4"/>
        <color theme="1"/>
        <rFont val="Calibri"/>
        <family val="2"/>
      </rPr>
      <t>)</t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</si>
  <si>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(eGARCH_1_1, N)</t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</si>
  <si>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(eGARCH_1_1, t)</t>
    </r>
  </si>
  <si>
    <r>
      <rPr>
        <sz val="11"/>
        <color theme="1"/>
        <rFont val="Calibri"/>
        <family val="2"/>
      </rPr>
      <t>ω</t>
    </r>
    <r>
      <rPr>
        <vertAlign val="subscript"/>
        <sz val="14.3"/>
        <color theme="1"/>
        <rFont val="Calibri"/>
        <family val="2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</si>
  <si>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(GJR-GARCH_1_1, N)</t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</si>
  <si>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(eGARCH_1_1, G)</t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</si>
  <si>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(GJR-GARCH_1_1, t)</t>
    </r>
  </si>
  <si>
    <r>
      <t>X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(GJR-GARCH_1_1, G)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</si>
</sst>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5.4"/>
      <color theme="1"/>
      <name val="Calibri"/>
      <family val="2"/>
    </font>
    <font>
      <vertAlign val="subscript"/>
      <sz val="15.4"/>
      <color theme="1"/>
      <name val="Calibri"/>
      <family val="2"/>
    </font>
    <font>
      <sz val="8"/>
      <name val="Calibri"/>
      <family val="2"/>
      <scheme val="minor"/>
    </font>
    <font>
      <vertAlign val="subscript"/>
      <sz val="14.3"/>
      <color theme="1"/>
      <name val="Calibri"/>
      <family val="2"/>
    </font>
    <font>
      <sz val="15.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Proceso ARCH(1), distintas</a:t>
            </a:r>
            <a:r>
              <a:rPr lang="es-MX" baseline="0"/>
              <a:t> fuentes de error</a:t>
            </a:r>
            <a:endParaRPr lang="es-MX"/>
          </a:p>
        </c:rich>
      </c:tx>
      <c:layout>
        <c:manualLayout>
          <c:xMode val="edge"/>
          <c:yMode val="edge"/>
          <c:x val="0.2290193029493918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Hoja1!$D$9</c:f>
              <c:strCache>
                <c:ptCount val="1"/>
                <c:pt idx="0">
                  <c:v>Xt (ARCH1, norm)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Hoja1!$D$10:$D$110</c:f>
              <c:numCache>
                <c:formatCode>General</c:formatCode>
                <c:ptCount val="101"/>
                <c:pt idx="0">
                  <c:v>2</c:v>
                </c:pt>
                <c:pt idx="1">
                  <c:v>-0.74564148019415133</c:v>
                </c:pt>
                <c:pt idx="2">
                  <c:v>4.3754977536636756E-3</c:v>
                </c:pt>
                <c:pt idx="3">
                  <c:v>1.4406201871488385E-2</c:v>
                </c:pt>
                <c:pt idx="4">
                  <c:v>-0.31449151082152094</c:v>
                </c:pt>
                <c:pt idx="5">
                  <c:v>-0.53969119956728051</c:v>
                </c:pt>
                <c:pt idx="6">
                  <c:v>-4.9880038743177783E-3</c:v>
                </c:pt>
                <c:pt idx="7">
                  <c:v>-0.42326821406663018</c:v>
                </c:pt>
                <c:pt idx="8">
                  <c:v>0.28099148148448472</c:v>
                </c:pt>
                <c:pt idx="9">
                  <c:v>-0.20345201495019896</c:v>
                </c:pt>
                <c:pt idx="10">
                  <c:v>-0.29088228435969754</c:v>
                </c:pt>
                <c:pt idx="11">
                  <c:v>-0.56476572896927002</c:v>
                </c:pt>
                <c:pt idx="12">
                  <c:v>-0.24919064665794105</c:v>
                </c:pt>
                <c:pt idx="13">
                  <c:v>-1.3643427184435253E-2</c:v>
                </c:pt>
                <c:pt idx="14">
                  <c:v>0.23447485562820997</c:v>
                </c:pt>
                <c:pt idx="15">
                  <c:v>-0.26944280956845185</c:v>
                </c:pt>
                <c:pt idx="16">
                  <c:v>-0.22035211056934695</c:v>
                </c:pt>
                <c:pt idx="17">
                  <c:v>-0.20862251671872936</c:v>
                </c:pt>
                <c:pt idx="18">
                  <c:v>-5.8419617312676926E-2</c:v>
                </c:pt>
                <c:pt idx="19">
                  <c:v>0.52120797430753574</c:v>
                </c:pt>
                <c:pt idx="20">
                  <c:v>-0.16385740189211062</c:v>
                </c:pt>
                <c:pt idx="21">
                  <c:v>-0.16702595830906211</c:v>
                </c:pt>
                <c:pt idx="22">
                  <c:v>0.20257713205569783</c:v>
                </c:pt>
                <c:pt idx="23">
                  <c:v>2.9387153319153026E-2</c:v>
                </c:pt>
                <c:pt idx="24">
                  <c:v>-0.27047147086483464</c:v>
                </c:pt>
                <c:pt idx="25">
                  <c:v>0.28931801953087538</c:v>
                </c:pt>
                <c:pt idx="26">
                  <c:v>-0.11952723677897123</c:v>
                </c:pt>
                <c:pt idx="27">
                  <c:v>0.22954477134757179</c:v>
                </c:pt>
                <c:pt idx="28">
                  <c:v>-0.50015303775967745</c:v>
                </c:pt>
                <c:pt idx="29">
                  <c:v>0.75265765927226025</c:v>
                </c:pt>
                <c:pt idx="30">
                  <c:v>0.11034419478336306</c:v>
                </c:pt>
                <c:pt idx="31">
                  <c:v>0.53389594997605816</c:v>
                </c:pt>
                <c:pt idx="32">
                  <c:v>0.10631571845699128</c:v>
                </c:pt>
                <c:pt idx="33">
                  <c:v>-0.25498894569817548</c:v>
                </c:pt>
                <c:pt idx="34">
                  <c:v>8.0702693543050055E-2</c:v>
                </c:pt>
                <c:pt idx="35">
                  <c:v>0.22637607484280939</c:v>
                </c:pt>
                <c:pt idx="36">
                  <c:v>-0.39297418681891128</c:v>
                </c:pt>
                <c:pt idx="37">
                  <c:v>-0.45747747112250536</c:v>
                </c:pt>
                <c:pt idx="38">
                  <c:v>2.8384469799704211E-4</c:v>
                </c:pt>
                <c:pt idx="39">
                  <c:v>-3.5664030641455881E-2</c:v>
                </c:pt>
                <c:pt idx="40">
                  <c:v>0.30517065029247964</c:v>
                </c:pt>
                <c:pt idx="41">
                  <c:v>0.11330049957603584</c:v>
                </c:pt>
                <c:pt idx="42">
                  <c:v>-4.5815220432163465E-3</c:v>
                </c:pt>
                <c:pt idx="43">
                  <c:v>0.31072077550900573</c:v>
                </c:pt>
                <c:pt idx="44">
                  <c:v>-0.20133361105676281</c:v>
                </c:pt>
                <c:pt idx="45">
                  <c:v>0.3698563618098013</c:v>
                </c:pt>
                <c:pt idx="46">
                  <c:v>-0.60171346869654119</c:v>
                </c:pt>
                <c:pt idx="47">
                  <c:v>-0.25093739302378382</c:v>
                </c:pt>
                <c:pt idx="48">
                  <c:v>-0.48485124211607844</c:v>
                </c:pt>
                <c:pt idx="49">
                  <c:v>5.6872866363410518E-2</c:v>
                </c:pt>
                <c:pt idx="50">
                  <c:v>0.3670820299477377</c:v>
                </c:pt>
                <c:pt idx="51">
                  <c:v>-0.21015269834521766</c:v>
                </c:pt>
                <c:pt idx="52">
                  <c:v>0.24627969686663395</c:v>
                </c:pt>
                <c:pt idx="53">
                  <c:v>4.0020321199266386E-2</c:v>
                </c:pt>
                <c:pt idx="54">
                  <c:v>-0.64131142643323669</c:v>
                </c:pt>
                <c:pt idx="55">
                  <c:v>0.31819041126832864</c:v>
                </c:pt>
                <c:pt idx="56">
                  <c:v>0.21693954123203057</c:v>
                </c:pt>
                <c:pt idx="57">
                  <c:v>0.448261544138635</c:v>
                </c:pt>
                <c:pt idx="58">
                  <c:v>0.54004890548724027</c:v>
                </c:pt>
                <c:pt idx="59">
                  <c:v>6.3149563382258717E-2</c:v>
                </c:pt>
                <c:pt idx="60">
                  <c:v>-4.9166359666752042E-3</c:v>
                </c:pt>
                <c:pt idx="61">
                  <c:v>4.0688091454113681E-4</c:v>
                </c:pt>
                <c:pt idx="62">
                  <c:v>-4.0422666215162294E-2</c:v>
                </c:pt>
                <c:pt idx="63">
                  <c:v>0.20869135355137203</c:v>
                </c:pt>
                <c:pt idx="64">
                  <c:v>-5.033409127676354E-2</c:v>
                </c:pt>
                <c:pt idx="65">
                  <c:v>-0.14068559370342815</c:v>
                </c:pt>
                <c:pt idx="66">
                  <c:v>0.25020891645914772</c:v>
                </c:pt>
                <c:pt idx="67">
                  <c:v>0.21774094004479444</c:v>
                </c:pt>
                <c:pt idx="68">
                  <c:v>-7.3664341055836684E-3</c:v>
                </c:pt>
                <c:pt idx="69">
                  <c:v>0.11612663504952643</c:v>
                </c:pt>
                <c:pt idx="70">
                  <c:v>0.12089628784419695</c:v>
                </c:pt>
                <c:pt idx="71">
                  <c:v>-0.31412967999416813</c:v>
                </c:pt>
                <c:pt idx="72">
                  <c:v>0.20072590071629953</c:v>
                </c:pt>
                <c:pt idx="73">
                  <c:v>4.2639322442043284E-2</c:v>
                </c:pt>
                <c:pt idx="74">
                  <c:v>0.19106650548375054</c:v>
                </c:pt>
                <c:pt idx="75">
                  <c:v>-3.8428506394665204E-2</c:v>
                </c:pt>
                <c:pt idx="76">
                  <c:v>-0.14240177572645818</c:v>
                </c:pt>
                <c:pt idx="77">
                  <c:v>-0.16296547435822886</c:v>
                </c:pt>
                <c:pt idx="78">
                  <c:v>-0.25148477145008791</c:v>
                </c:pt>
                <c:pt idx="79">
                  <c:v>-4.0791755355547354E-2</c:v>
                </c:pt>
                <c:pt idx="80">
                  <c:v>-5.6423000461655222E-2</c:v>
                </c:pt>
                <c:pt idx="81">
                  <c:v>5.1942301501220721E-2</c:v>
                </c:pt>
                <c:pt idx="82">
                  <c:v>-0.41473636181599388</c:v>
                </c:pt>
                <c:pt idx="83">
                  <c:v>6.5406770619320584E-2</c:v>
                </c:pt>
                <c:pt idx="84">
                  <c:v>-0.28444138016297255</c:v>
                </c:pt>
                <c:pt idx="85">
                  <c:v>-0.40149471500621148</c:v>
                </c:pt>
                <c:pt idx="86">
                  <c:v>0.12063252039321082</c:v>
                </c:pt>
                <c:pt idx="87">
                  <c:v>-0.48966404348217324</c:v>
                </c:pt>
                <c:pt idx="88">
                  <c:v>8.9168435083944966E-2</c:v>
                </c:pt>
                <c:pt idx="89">
                  <c:v>-0.43868718152818736</c:v>
                </c:pt>
                <c:pt idx="90">
                  <c:v>-0.29164020545316782</c:v>
                </c:pt>
                <c:pt idx="91">
                  <c:v>-0.11978750374487286</c:v>
                </c:pt>
                <c:pt idx="92">
                  <c:v>0.12145516591572424</c:v>
                </c:pt>
                <c:pt idx="93">
                  <c:v>0.33315994239422464</c:v>
                </c:pt>
                <c:pt idx="94">
                  <c:v>7.6125447506733473E-2</c:v>
                </c:pt>
                <c:pt idx="95">
                  <c:v>0.32258427390970695</c:v>
                </c:pt>
                <c:pt idx="96">
                  <c:v>-0.29466105684701688</c:v>
                </c:pt>
                <c:pt idx="97">
                  <c:v>0.52798799507811833</c:v>
                </c:pt>
                <c:pt idx="98">
                  <c:v>0.29553254269466306</c:v>
                </c:pt>
                <c:pt idx="99">
                  <c:v>0.4466608377387411</c:v>
                </c:pt>
                <c:pt idx="100">
                  <c:v>0.37571373773062328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8-4D43-8420-DAE9E3113F65}"/>
            </c:ext>
          </c:extLst>
        </c:ser>
        <c:ser>
          <c:idx val="1"/>
          <c:order val="1"/>
          <c:tx>
            <c:strRef>
              <c:f>Hoja1!$G$9</c:f>
              <c:strCache>
                <c:ptCount val="1"/>
                <c:pt idx="0">
                  <c:v>Xt (ARCH1, 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Hoja1!$G$10:$G$110</c:f>
              <c:numCache>
                <c:formatCode>General</c:formatCode>
                <c:ptCount val="101"/>
                <c:pt idx="0">
                  <c:v>2</c:v>
                </c:pt>
                <c:pt idx="1">
                  <c:v>0.96193300983604435</c:v>
                </c:pt>
                <c:pt idx="2">
                  <c:v>0.25734703136457709</c:v>
                </c:pt>
                <c:pt idx="3">
                  <c:v>0.20954745899833691</c:v>
                </c:pt>
                <c:pt idx="4">
                  <c:v>0.45768364096012065</c:v>
                </c:pt>
                <c:pt idx="5">
                  <c:v>0.6784639069620283</c:v>
                </c:pt>
                <c:pt idx="6">
                  <c:v>0.24204003805857077</c:v>
                </c:pt>
                <c:pt idx="7">
                  <c:v>0.55676080936084094</c:v>
                </c:pt>
                <c:pt idx="8">
                  <c:v>8.5484509882852541E-2</c:v>
                </c:pt>
                <c:pt idx="9">
                  <c:v>0.35890302528944085</c:v>
                </c:pt>
                <c:pt idx="10">
                  <c:v>0.44387032615096544</c:v>
                </c:pt>
                <c:pt idx="11">
                  <c:v>0.70317544811227239</c:v>
                </c:pt>
                <c:pt idx="12">
                  <c:v>0.42848111639932485</c:v>
                </c:pt>
                <c:pt idx="13">
                  <c:v>0.23393808518585077</c:v>
                </c:pt>
                <c:pt idx="14">
                  <c:v>9.4019533680439665E-2</c:v>
                </c:pt>
                <c:pt idx="15">
                  <c:v>0.41270503608919129</c:v>
                </c:pt>
                <c:pt idx="16">
                  <c:v>0.38716022568300718</c:v>
                </c:pt>
                <c:pt idx="17">
                  <c:v>0.37682306857301062</c:v>
                </c:pt>
                <c:pt idx="18">
                  <c:v>0.26234853282903042</c:v>
                </c:pt>
                <c:pt idx="19">
                  <c:v>2.0213421557362218E-2</c:v>
                </c:pt>
                <c:pt idx="20">
                  <c:v>0.32288483454123401</c:v>
                </c:pt>
                <c:pt idx="21">
                  <c:v>0.34066576288651901</c:v>
                </c:pt>
                <c:pt idx="22">
                  <c:v>0.10970716486519878</c:v>
                </c:pt>
                <c:pt idx="23">
                  <c:v>0.19768619760943948</c:v>
                </c:pt>
                <c:pt idx="24">
                  <c:v>0.41964982428009279</c:v>
                </c:pt>
                <c:pt idx="25">
                  <c:v>7.7446092089412666E-2</c:v>
                </c:pt>
                <c:pt idx="26">
                  <c:v>0.29600562997208818</c:v>
                </c:pt>
                <c:pt idx="27">
                  <c:v>9.712760023229898E-2</c:v>
                </c:pt>
                <c:pt idx="28">
                  <c:v>0.61546759206656587</c:v>
                </c:pt>
                <c:pt idx="29">
                  <c:v>5.4018219948377341E-3</c:v>
                </c:pt>
                <c:pt idx="30">
                  <c:v>0.15759146022071793</c:v>
                </c:pt>
                <c:pt idx="31">
                  <c:v>1.8536940856912171E-2</c:v>
                </c:pt>
                <c:pt idx="32">
                  <c:v>0.15648597874370218</c:v>
                </c:pt>
                <c:pt idx="33">
                  <c:v>0.40473512637685705</c:v>
                </c:pt>
                <c:pt idx="34">
                  <c:v>0.17427626372318819</c:v>
                </c:pt>
                <c:pt idx="35">
                  <c:v>9.6902807614906883E-2</c:v>
                </c:pt>
                <c:pt idx="36">
                  <c:v>0.51824157530134252</c:v>
                </c:pt>
                <c:pt idx="37">
                  <c:v>0.60151329407453547</c:v>
                </c:pt>
                <c:pt idx="38">
                  <c:v>0.23372186769063091</c:v>
                </c:pt>
                <c:pt idx="39">
                  <c:v>0.2417577147085648</c:v>
                </c:pt>
                <c:pt idx="40">
                  <c:v>6.8229869291237963E-2</c:v>
                </c:pt>
                <c:pt idx="41">
                  <c:v>0.1505867327972796</c:v>
                </c:pt>
                <c:pt idx="42">
                  <c:v>0.21939975229131145</c:v>
                </c:pt>
                <c:pt idx="43">
                  <c:v>6.6228624209509049E-2</c:v>
                </c:pt>
                <c:pt idx="44">
                  <c:v>0.35635118814762701</c:v>
                </c:pt>
                <c:pt idx="45">
                  <c:v>5.0984890888870475E-2</c:v>
                </c:pt>
                <c:pt idx="46">
                  <c:v>0.69961431862756507</c:v>
                </c:pt>
                <c:pt idx="47">
                  <c:v>0.42758915905320127</c:v>
                </c:pt>
                <c:pt idx="48">
                  <c:v>0.62548637201603563</c:v>
                </c:pt>
                <c:pt idx="49">
                  <c:v>0.19932101960242177</c:v>
                </c:pt>
                <c:pt idx="50">
                  <c:v>4.9764840396064408E-2</c:v>
                </c:pt>
                <c:pt idx="51">
                  <c:v>0.36151881732160135</c:v>
                </c:pt>
                <c:pt idx="52">
                  <c:v>9.2020220644046705E-2</c:v>
                </c:pt>
                <c:pt idx="53">
                  <c:v>0.19123364944899146</c:v>
                </c:pt>
                <c:pt idx="54">
                  <c:v>0.76471273837091269</c:v>
                </c:pt>
                <c:pt idx="55">
                  <c:v>8.2217198557811191E-2</c:v>
                </c:pt>
                <c:pt idx="56">
                  <c:v>0.10232772256031969</c:v>
                </c:pt>
                <c:pt idx="57">
                  <c:v>3.2280345589156906E-2</c:v>
                </c:pt>
                <c:pt idx="58">
                  <c:v>2.066582077445098E-2</c:v>
                </c:pt>
                <c:pt idx="59">
                  <c:v>0.17926699253904813</c:v>
                </c:pt>
                <c:pt idx="60">
                  <c:v>0.22013515286769164</c:v>
                </c:pt>
                <c:pt idx="61">
                  <c:v>0.21757742869445118</c:v>
                </c:pt>
                <c:pt idx="62">
                  <c:v>0.24455354950511204</c:v>
                </c:pt>
                <c:pt idx="63">
                  <c:v>0.1049863355221879</c:v>
                </c:pt>
                <c:pt idx="64">
                  <c:v>0.24872460208591649</c:v>
                </c:pt>
                <c:pt idx="65">
                  <c:v>0.31775263095616935</c:v>
                </c:pt>
                <c:pt idx="66">
                  <c:v>8.9246299770333826E-2</c:v>
                </c:pt>
                <c:pt idx="67">
                  <c:v>0.10118833193125285</c:v>
                </c:pt>
                <c:pt idx="68">
                  <c:v>0.22047175781196668</c:v>
                </c:pt>
                <c:pt idx="69">
                  <c:v>0.14935449821980193</c:v>
                </c:pt>
                <c:pt idx="70">
                  <c:v>0.1460946773462839</c:v>
                </c:pt>
                <c:pt idx="71">
                  <c:v>0.45387272222153136</c:v>
                </c:pt>
                <c:pt idx="72">
                  <c:v>0.114422143256405</c:v>
                </c:pt>
                <c:pt idx="73">
                  <c:v>0.18977505597441185</c:v>
                </c:pt>
                <c:pt idx="74">
                  <c:v>0.1121516540404181</c:v>
                </c:pt>
                <c:pt idx="75">
                  <c:v>0.24089377790053113</c:v>
                </c:pt>
                <c:pt idx="76">
                  <c:v>0.31878868751101047</c:v>
                </c:pt>
                <c:pt idx="77">
                  <c:v>0.33749814060934336</c:v>
                </c:pt>
                <c:pt idx="78">
                  <c:v>0.40983467193824868</c:v>
                </c:pt>
                <c:pt idx="79">
                  <c:v>0.25147221431355887</c:v>
                </c:pt>
                <c:pt idx="80">
                  <c:v>0.25650939539048379</c:v>
                </c:pt>
                <c:pt idx="81">
                  <c:v>0.18639691204314179</c:v>
                </c:pt>
                <c:pt idx="82">
                  <c:v>0.54546318865200838</c:v>
                </c:pt>
                <c:pt idx="83">
                  <c:v>0.18977255744834132</c:v>
                </c:pt>
                <c:pt idx="84">
                  <c:v>0.43088705230567559</c:v>
                </c:pt>
                <c:pt idx="85">
                  <c:v>0.54570811111490569</c:v>
                </c:pt>
                <c:pt idx="86">
                  <c:v>0.15822177797851095</c:v>
                </c:pt>
                <c:pt idx="87">
                  <c:v>0.61235842425549236</c:v>
                </c:pt>
                <c:pt idx="88">
                  <c:v>0.17962824081251622</c:v>
                </c:pt>
                <c:pt idx="89">
                  <c:v>0.56658703591715942</c:v>
                </c:pt>
                <c:pt idx="90">
                  <c:v>0.45501925601596804</c:v>
                </c:pt>
                <c:pt idx="91">
                  <c:v>0.31065140636322719</c:v>
                </c:pt>
                <c:pt idx="92">
                  <c:v>0.14846736752824152</c:v>
                </c:pt>
                <c:pt idx="93">
                  <c:v>5.9271158552452283E-2</c:v>
                </c:pt>
                <c:pt idx="94">
                  <c:v>0.17070954618976625</c:v>
                </c:pt>
                <c:pt idx="95">
                  <c:v>6.2345643876394304E-2</c:v>
                </c:pt>
                <c:pt idx="96">
                  <c:v>0.4301148865769015</c:v>
                </c:pt>
                <c:pt idx="97">
                  <c:v>2.1304949038841173E-2</c:v>
                </c:pt>
                <c:pt idx="98">
                  <c:v>7.6807099623468905E-2</c:v>
                </c:pt>
                <c:pt idx="99">
                  <c:v>3.3371126350615968E-2</c:v>
                </c:pt>
                <c:pt idx="100">
                  <c:v>5.1542274545283144E-2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8-4D43-8420-DAE9E3113F65}"/>
            </c:ext>
          </c:extLst>
        </c:ser>
        <c:ser>
          <c:idx val="2"/>
          <c:order val="2"/>
          <c:tx>
            <c:strRef>
              <c:f>Hoja1!$J$9</c:f>
              <c:strCache>
                <c:ptCount val="1"/>
                <c:pt idx="0">
                  <c:v>Xt (ARCH1, 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Hoja1!$J$10:$J$110</c:f>
              <c:numCache>
                <c:formatCode>General</c:formatCode>
                <c:ptCount val="101"/>
                <c:pt idx="0">
                  <c:v>2</c:v>
                </c:pt>
                <c:pt idx="1">
                  <c:v>-0.48975171435047105</c:v>
                </c:pt>
                <c:pt idx="2">
                  <c:v>0.12737988266859671</c:v>
                </c:pt>
                <c:pt idx="3">
                  <c:v>0.13315577929525185</c:v>
                </c:pt>
                <c:pt idx="4">
                  <c:v>-0.19239443792286376</c:v>
                </c:pt>
                <c:pt idx="5">
                  <c:v>-0.35478184440142096</c:v>
                </c:pt>
                <c:pt idx="6">
                  <c:v>0.11397681818442838</c:v>
                </c:pt>
                <c:pt idx="7">
                  <c:v>-0.27825353661355079</c:v>
                </c:pt>
                <c:pt idx="8">
                  <c:v>0.48829906747013557</c:v>
                </c:pt>
                <c:pt idx="9">
                  <c:v>-9.5851822628475608E-2</c:v>
                </c:pt>
                <c:pt idx="10">
                  <c:v>-0.16961342037630417</c:v>
                </c:pt>
                <c:pt idx="11">
                  <c:v>-0.37203970326121188</c:v>
                </c:pt>
                <c:pt idx="12">
                  <c:v>-0.12383541912422326</c:v>
                </c:pt>
                <c:pt idx="13">
                  <c:v>0.1009348659535548</c:v>
                </c:pt>
                <c:pt idx="14">
                  <c:v>0.42664694932756331</c:v>
                </c:pt>
                <c:pt idx="15">
                  <c:v>-0.15688739946744862</c:v>
                </c:pt>
                <c:pt idx="16">
                  <c:v>-0.10684058734017726</c:v>
                </c:pt>
                <c:pt idx="17">
                  <c:v>-9.6980120467935652E-2</c:v>
                </c:pt>
                <c:pt idx="18">
                  <c:v>5.1581558618696982E-2</c:v>
                </c:pt>
                <c:pt idx="19">
                  <c:v>0.94118671443181701</c:v>
                </c:pt>
                <c:pt idx="20">
                  <c:v>-5.6452991281252377E-2</c:v>
                </c:pt>
                <c:pt idx="21">
                  <c:v>-5.88299223236778E-2</c:v>
                </c:pt>
                <c:pt idx="22">
                  <c:v>0.37659978195948712</c:v>
                </c:pt>
                <c:pt idx="23">
                  <c:v>0.15516480014737671</c:v>
                </c:pt>
                <c:pt idx="24">
                  <c:v>-0.15511862001758375</c:v>
                </c:pt>
                <c:pt idx="25">
                  <c:v>0.50591067396357914</c:v>
                </c:pt>
                <c:pt idx="26">
                  <c:v>-1.1234189111328678E-2</c:v>
                </c:pt>
                <c:pt idx="27">
                  <c:v>0.41694608659534793</c:v>
                </c:pt>
                <c:pt idx="28">
                  <c:v>-0.34251715506030289</c:v>
                </c:pt>
                <c:pt idx="29">
                  <c:v>1.425868045314953</c:v>
                </c:pt>
                <c:pt idx="30">
                  <c:v>0.33290952524206696</c:v>
                </c:pt>
                <c:pt idx="31">
                  <c:v>0.9914906043671976</c:v>
                </c:pt>
                <c:pt idx="32">
                  <c:v>0.28954289268806571</c:v>
                </c:pt>
                <c:pt idx="33">
                  <c:v>-0.14300733395104778</c:v>
                </c:pt>
                <c:pt idx="34">
                  <c:v>0.21262391101121431</c:v>
                </c:pt>
                <c:pt idx="35">
                  <c:v>0.4174982491215436</c:v>
                </c:pt>
                <c:pt idx="36">
                  <c:v>-0.26119755899734615</c:v>
                </c:pt>
                <c:pt idx="37">
                  <c:v>-0.2952925217368802</c:v>
                </c:pt>
                <c:pt idx="38">
                  <c:v>0.11871882064811266</c:v>
                </c:pt>
                <c:pt idx="39">
                  <c:v>7.5917880479141137E-2</c:v>
                </c:pt>
                <c:pt idx="40">
                  <c:v>0.53758711232785239</c:v>
                </c:pt>
                <c:pt idx="41">
                  <c:v>0.26929924391319043</c:v>
                </c:pt>
                <c:pt idx="42">
                  <c:v>0.11264639641354257</c:v>
                </c:pt>
                <c:pt idx="43">
                  <c:v>0.54784956725589862</c:v>
                </c:pt>
                <c:pt idx="44">
                  <c:v>-9.4259969326487864E-2</c:v>
                </c:pt>
                <c:pt idx="45">
                  <c:v>0.64234113497649581</c:v>
                </c:pt>
                <c:pt idx="46">
                  <c:v>-0.42674265736624878</c:v>
                </c:pt>
                <c:pt idx="47">
                  <c:v>-0.12461103867024856</c:v>
                </c:pt>
                <c:pt idx="48">
                  <c:v>-0.31820138971118622</c:v>
                </c:pt>
                <c:pt idx="49">
                  <c:v>0.18423503898547083</c:v>
                </c:pt>
                <c:pt idx="50">
                  <c:v>0.64744209785193652</c:v>
                </c:pt>
                <c:pt idx="51">
                  <c:v>-0.10358688512093371</c:v>
                </c:pt>
                <c:pt idx="52">
                  <c:v>0.44062203571599745</c:v>
                </c:pt>
                <c:pt idx="53">
                  <c:v>0.17000078448157185</c:v>
                </c:pt>
                <c:pt idx="54">
                  <c:v>-0.42920557567020912</c:v>
                </c:pt>
                <c:pt idx="55">
                  <c:v>0.53498549356736502</c:v>
                </c:pt>
                <c:pt idx="56">
                  <c:v>0.41865052209019282</c:v>
                </c:pt>
                <c:pt idx="57">
                  <c:v>0.81680150594541545</c:v>
                </c:pt>
                <c:pt idx="58">
                  <c:v>1.0716469938524844</c:v>
                </c:pt>
                <c:pt idx="59">
                  <c:v>0.23351424179875421</c:v>
                </c:pt>
                <c:pt idx="60">
                  <c:v>0.11175613105198018</c:v>
                </c:pt>
                <c:pt idx="61">
                  <c:v>0.11673281142388908</c:v>
                </c:pt>
                <c:pt idx="62">
                  <c:v>7.063972806106722E-2</c:v>
                </c:pt>
                <c:pt idx="63">
                  <c:v>0.38758774303061122</c:v>
                </c:pt>
                <c:pt idx="64">
                  <c:v>6.2355007537650359E-2</c:v>
                </c:pt>
                <c:pt idx="65">
                  <c:v>-3.4121041041206147E-2</c:v>
                </c:pt>
                <c:pt idx="66">
                  <c:v>0.447808097554656</c:v>
                </c:pt>
                <c:pt idx="67">
                  <c:v>0.41499733897619462</c:v>
                </c:pt>
                <c:pt idx="68">
                  <c:v>0.1120899633090555</c:v>
                </c:pt>
                <c:pt idx="69">
                  <c:v>0.25957643570264466</c:v>
                </c:pt>
                <c:pt idx="70">
                  <c:v>0.2689350614827028</c:v>
                </c:pt>
                <c:pt idx="71">
                  <c:v>-0.19372294969824203</c:v>
                </c:pt>
                <c:pt idx="72">
                  <c:v>0.37214959512072032</c:v>
                </c:pt>
                <c:pt idx="73">
                  <c:v>0.17130714215360876</c:v>
                </c:pt>
                <c:pt idx="74">
                  <c:v>0.36419850516453062</c:v>
                </c:pt>
                <c:pt idx="75">
                  <c:v>7.5360548594305313E-2</c:v>
                </c:pt>
                <c:pt idx="76">
                  <c:v>-3.586933475474776E-2</c:v>
                </c:pt>
                <c:pt idx="77">
                  <c:v>-5.5164520300668297E-2</c:v>
                </c:pt>
                <c:pt idx="78">
                  <c:v>-0.13628885037329397</c:v>
                </c:pt>
                <c:pt idx="79">
                  <c:v>7.1015083597249867E-2</c:v>
                </c:pt>
                <c:pt idx="80">
                  <c:v>5.3034691098881613E-2</c:v>
                </c:pt>
                <c:pt idx="81">
                  <c:v>0.17754723895648652</c:v>
                </c:pt>
                <c:pt idx="82">
                  <c:v>-0.27284811530448538</c:v>
                </c:pt>
                <c:pt idx="83">
                  <c:v>0.19428048536243542</c:v>
                </c:pt>
                <c:pt idx="84">
                  <c:v>-0.16755966507914907</c:v>
                </c:pt>
                <c:pt idx="85">
                  <c:v>-0.25659964783053524</c:v>
                </c:pt>
                <c:pt idx="86">
                  <c:v>0.26288502918802858</c:v>
                </c:pt>
                <c:pt idx="87">
                  <c:v>-0.32999799779028804</c:v>
                </c:pt>
                <c:pt idx="88">
                  <c:v>0.22350333250066681</c:v>
                </c:pt>
                <c:pt idx="89">
                  <c:v>-0.29177131660345912</c:v>
                </c:pt>
                <c:pt idx="90">
                  <c:v>-0.16460495189708405</c:v>
                </c:pt>
                <c:pt idx="91">
                  <c:v>-1.0870462930941259E-2</c:v>
                </c:pt>
                <c:pt idx="92">
                  <c:v>0.26522562406876454</c:v>
                </c:pt>
                <c:pt idx="93">
                  <c:v>0.59180232771580454</c:v>
                </c:pt>
                <c:pt idx="94">
                  <c:v>0.22207242396036708</c:v>
                </c:pt>
                <c:pt idx="95">
                  <c:v>0.57202571096522004</c:v>
                </c:pt>
                <c:pt idx="96">
                  <c:v>-0.18195994584066694</c:v>
                </c:pt>
                <c:pt idx="97">
                  <c:v>0.94005518845957148</c:v>
                </c:pt>
                <c:pt idx="98">
                  <c:v>0.58987411735207329</c:v>
                </c:pt>
                <c:pt idx="99">
                  <c:v>0.83635331196256235</c:v>
                </c:pt>
                <c:pt idx="100">
                  <c:v>0.72847939335035183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98-4D43-8420-DAE9E311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702688"/>
        <c:axId val="925689376"/>
      </c:lineChart>
      <c:catAx>
        <c:axId val="92570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5689376"/>
        <c:crosses val="autoZero"/>
        <c:auto val="1"/>
        <c:lblAlgn val="ctr"/>
        <c:lblOffset val="100"/>
        <c:noMultiLvlLbl val="0"/>
      </c:catAx>
      <c:valAx>
        <c:axId val="9256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Valor del proceso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570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P. GARCH(1,1),</a:t>
            </a:r>
            <a:r>
              <a:rPr lang="es-MX" baseline="0"/>
              <a:t> distintas fuentes de error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Hoja1!$R$9</c:f>
              <c:strCache>
                <c:ptCount val="1"/>
                <c:pt idx="0">
                  <c:v>Xt (GARCH_1_1, norm)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Hoja1!$R$10:$R$110</c:f>
              <c:numCache>
                <c:formatCode>General</c:formatCode>
                <c:ptCount val="101"/>
                <c:pt idx="0">
                  <c:v>2</c:v>
                </c:pt>
                <c:pt idx="1">
                  <c:v>-1.1389861747628713</c:v>
                </c:pt>
                <c:pt idx="2">
                  <c:v>6.7579822127399221E-3</c:v>
                </c:pt>
                <c:pt idx="3">
                  <c:v>1.8277924342195669E-2</c:v>
                </c:pt>
                <c:pt idx="4">
                  <c:v>-0.36159415776058418</c:v>
                </c:pt>
                <c:pt idx="5">
                  <c:v>-0.60751484656491284</c:v>
                </c:pt>
                <c:pt idx="6">
                  <c:v>-5.6125777104540329E-3</c:v>
                </c:pt>
                <c:pt idx="7">
                  <c:v>-0.48075873955396686</c:v>
                </c:pt>
                <c:pt idx="8">
                  <c:v>0.31549476641819224</c:v>
                </c:pt>
                <c:pt idx="9">
                  <c:v>-0.22965610989382246</c:v>
                </c:pt>
                <c:pt idx="10">
                  <c:v>-0.32717281448029434</c:v>
                </c:pt>
                <c:pt idx="11">
                  <c:v>-0.63357828189045873</c:v>
                </c:pt>
                <c:pt idx="12">
                  <c:v>-0.27991874514965864</c:v>
                </c:pt>
                <c:pt idx="13">
                  <c:v>-1.5506078372184795E-2</c:v>
                </c:pt>
                <c:pt idx="14">
                  <c:v>0.26386084174980917</c:v>
                </c:pt>
                <c:pt idx="15">
                  <c:v>-0.3016851394083519</c:v>
                </c:pt>
                <c:pt idx="16">
                  <c:v>-0.24709736927404286</c:v>
                </c:pt>
                <c:pt idx="17">
                  <c:v>-0.23422940678644566</c:v>
                </c:pt>
                <c:pt idx="18">
                  <c:v>-6.5531091244794878E-2</c:v>
                </c:pt>
                <c:pt idx="19">
                  <c:v>0.58438884616281206</c:v>
                </c:pt>
                <c:pt idx="20">
                  <c:v>-0.18338031211701003</c:v>
                </c:pt>
                <c:pt idx="21">
                  <c:v>-0.18927054510090052</c:v>
                </c:pt>
                <c:pt idx="22">
                  <c:v>0.2274459605204624</c:v>
                </c:pt>
                <c:pt idx="23">
                  <c:v>3.2931127868908894E-2</c:v>
                </c:pt>
                <c:pt idx="24">
                  <c:v>-0.30315738805210563</c:v>
                </c:pt>
                <c:pt idx="25">
                  <c:v>0.32366690107182344</c:v>
                </c:pt>
                <c:pt idx="26">
                  <c:v>-0.13412351026736022</c:v>
                </c:pt>
                <c:pt idx="27">
                  <c:v>0.25790312709752311</c:v>
                </c:pt>
                <c:pt idx="28">
                  <c:v>-0.56018924620058419</c:v>
                </c:pt>
                <c:pt idx="29">
                  <c:v>0.84390664963783912</c:v>
                </c:pt>
                <c:pt idx="30">
                  <c:v>0.12470392229370889</c:v>
                </c:pt>
                <c:pt idx="31">
                  <c:v>0.61513715969473926</c:v>
                </c:pt>
                <c:pt idx="32">
                  <c:v>0.12003064743908132</c:v>
                </c:pt>
                <c:pt idx="33">
                  <c:v>-0.28974293971182608</c:v>
                </c:pt>
                <c:pt idx="34">
                  <c:v>9.0613141455524335E-2</c:v>
                </c:pt>
                <c:pt idx="35">
                  <c:v>0.2541402783200461</c:v>
                </c:pt>
                <c:pt idx="36">
                  <c:v>-0.43989837811467264</c:v>
                </c:pt>
                <c:pt idx="37">
                  <c:v>-0.5128549485394025</c:v>
                </c:pt>
                <c:pt idx="38">
                  <c:v>3.1980512984953558E-4</c:v>
                </c:pt>
                <c:pt idx="39">
                  <c:v>-4.035639470982362E-2</c:v>
                </c:pt>
                <c:pt idx="40">
                  <c:v>0.34202350094113615</c:v>
                </c:pt>
                <c:pt idx="41">
                  <c:v>0.12675441176960972</c:v>
                </c:pt>
                <c:pt idx="42">
                  <c:v>-5.1466380429271456E-3</c:v>
                </c:pt>
                <c:pt idx="43">
                  <c:v>0.34795199931511467</c:v>
                </c:pt>
                <c:pt idx="44">
                  <c:v>-0.22518336370359909</c:v>
                </c:pt>
                <c:pt idx="45">
                  <c:v>0.41549915042796315</c:v>
                </c:pt>
                <c:pt idx="46">
                  <c:v>-0.67483541791185964</c:v>
                </c:pt>
                <c:pt idx="47">
                  <c:v>-0.28246786087656028</c:v>
                </c:pt>
                <c:pt idx="48">
                  <c:v>-0.55245624653048708</c:v>
                </c:pt>
                <c:pt idx="49">
                  <c:v>6.4118771822363238E-2</c:v>
                </c:pt>
                <c:pt idx="50">
                  <c:v>0.41596521027063649</c:v>
                </c:pt>
                <c:pt idx="51">
                  <c:v>-0.23579496836576896</c:v>
                </c:pt>
                <c:pt idx="52">
                  <c:v>0.27738312693332434</c:v>
                </c:pt>
                <c:pt idx="53">
                  <c:v>4.491523270821763E-2</c:v>
                </c:pt>
                <c:pt idx="54">
                  <c:v>-0.71974346927704014</c:v>
                </c:pt>
                <c:pt idx="55">
                  <c:v>0.35622869466235407</c:v>
                </c:pt>
                <c:pt idx="56">
                  <c:v>0.2473369776932467</c:v>
                </c:pt>
                <c:pt idx="57">
                  <c:v>0.50591031380576934</c:v>
                </c:pt>
                <c:pt idx="58">
                  <c:v>0.60666794435722304</c:v>
                </c:pt>
                <c:pt idx="59">
                  <c:v>7.1326338570134026E-2</c:v>
                </c:pt>
                <c:pt idx="60">
                  <c:v>-5.5892446755814529E-3</c:v>
                </c:pt>
                <c:pt idx="61">
                  <c:v>4.5653775709817909E-4</c:v>
                </c:pt>
                <c:pt idx="62">
                  <c:v>-4.5226424682363611E-2</c:v>
                </c:pt>
                <c:pt idx="63">
                  <c:v>0.23335771566523181</c:v>
                </c:pt>
                <c:pt idx="64">
                  <c:v>-5.6281489227983657E-2</c:v>
                </c:pt>
                <c:pt idx="65">
                  <c:v>-0.15763657716588936</c:v>
                </c:pt>
                <c:pt idx="66">
                  <c:v>0.27990504703376101</c:v>
                </c:pt>
                <c:pt idx="67">
                  <c:v>0.24370732039495482</c:v>
                </c:pt>
                <c:pt idx="68">
                  <c:v>-8.2630814749630622E-3</c:v>
                </c:pt>
                <c:pt idx="69">
                  <c:v>0.13022850162521352</c:v>
                </c:pt>
                <c:pt idx="70">
                  <c:v>0.13525107030836669</c:v>
                </c:pt>
                <c:pt idx="71">
                  <c:v>-0.35148835358678704</c:v>
                </c:pt>
                <c:pt idx="72">
                  <c:v>0.22461746966812968</c:v>
                </c:pt>
                <c:pt idx="73">
                  <c:v>4.7911713762793268E-2</c:v>
                </c:pt>
                <c:pt idx="74">
                  <c:v>0.21426810762018439</c:v>
                </c:pt>
                <c:pt idx="75">
                  <c:v>-4.299625537546542E-2</c:v>
                </c:pt>
                <c:pt idx="76">
                  <c:v>-0.15952424617563143</c:v>
                </c:pt>
                <c:pt idx="77">
                  <c:v>-0.18228916941013379</c:v>
                </c:pt>
                <c:pt idx="78">
                  <c:v>-0.28147863354359909</c:v>
                </c:pt>
                <c:pt idx="79">
                  <c:v>-4.5676648673990308E-2</c:v>
                </c:pt>
                <c:pt idx="80">
                  <c:v>-6.3301847859019753E-2</c:v>
                </c:pt>
                <c:pt idx="81">
                  <c:v>5.8118749577813329E-2</c:v>
                </c:pt>
                <c:pt idx="82">
                  <c:v>-0.46383621599639369</c:v>
                </c:pt>
                <c:pt idx="83">
                  <c:v>7.3142181201582127E-2</c:v>
                </c:pt>
                <c:pt idx="84">
                  <c:v>-0.3207470466553089</c:v>
                </c:pt>
                <c:pt idx="85">
                  <c:v>-0.44987252971928521</c:v>
                </c:pt>
                <c:pt idx="86">
                  <c:v>0.135454280598864</c:v>
                </c:pt>
                <c:pt idx="87">
                  <c:v>-0.55234585597854902</c:v>
                </c:pt>
                <c:pt idx="88">
                  <c:v>0.10001397929107654</c:v>
                </c:pt>
                <c:pt idx="89">
                  <c:v>-0.49664373070803053</c:v>
                </c:pt>
                <c:pt idx="90">
                  <c:v>-0.32729913362814528</c:v>
                </c:pt>
                <c:pt idx="91">
                  <c:v>-0.13528340219291687</c:v>
                </c:pt>
                <c:pt idx="92">
                  <c:v>0.13665771198648921</c:v>
                </c:pt>
                <c:pt idx="93">
                  <c:v>0.37324302202771914</c:v>
                </c:pt>
                <c:pt idx="94">
                  <c:v>8.5212510779858475E-2</c:v>
                </c:pt>
                <c:pt idx="95">
                  <c:v>0.36274196282604843</c:v>
                </c:pt>
                <c:pt idx="96">
                  <c:v>-0.32998927485015883</c:v>
                </c:pt>
                <c:pt idx="97">
                  <c:v>0.59348274227301534</c:v>
                </c:pt>
                <c:pt idx="98">
                  <c:v>0.33221369806422424</c:v>
                </c:pt>
                <c:pt idx="99">
                  <c:v>0.50670676734487874</c:v>
                </c:pt>
                <c:pt idx="100">
                  <c:v>0.42345597071623092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A-4614-A760-848E1E43FB7B}"/>
            </c:ext>
          </c:extLst>
        </c:ser>
        <c:ser>
          <c:idx val="1"/>
          <c:order val="1"/>
          <c:tx>
            <c:strRef>
              <c:f>Hoja1!$T$9</c:f>
              <c:strCache>
                <c:ptCount val="1"/>
                <c:pt idx="0">
                  <c:v>Xt (GARCH_1_1, 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Hoja1!$T$10:$T$110</c:f>
              <c:numCache>
                <c:formatCode>General</c:formatCode>
                <c:ptCount val="101"/>
                <c:pt idx="0">
                  <c:v>2</c:v>
                </c:pt>
                <c:pt idx="1">
                  <c:v>1.841961478925346</c:v>
                </c:pt>
                <c:pt idx="2">
                  <c:v>0.47085454565590623</c:v>
                </c:pt>
                <c:pt idx="3">
                  <c:v>0.29805431626781931</c:v>
                </c:pt>
                <c:pt idx="4">
                  <c:v>0.54750648056395868</c:v>
                </c:pt>
                <c:pt idx="5">
                  <c:v>0.77523917513216756</c:v>
                </c:pt>
                <c:pt idx="6">
                  <c:v>0.27508387358322728</c:v>
                </c:pt>
                <c:pt idx="7">
                  <c:v>0.63895460668946402</c:v>
                </c:pt>
                <c:pt idx="8">
                  <c:v>9.6612202674424108E-2</c:v>
                </c:pt>
                <c:pt idx="9">
                  <c:v>0.40842262798978041</c:v>
                </c:pt>
                <c:pt idx="10">
                  <c:v>0.49865114356864515</c:v>
                </c:pt>
                <c:pt idx="11">
                  <c:v>0.79183840125607552</c:v>
                </c:pt>
                <c:pt idx="12">
                  <c:v>0.48411038674397106</c:v>
                </c:pt>
                <c:pt idx="13">
                  <c:v>0.26825437702291699</c:v>
                </c:pt>
                <c:pt idx="14">
                  <c:v>0.10669706194411493</c:v>
                </c:pt>
                <c:pt idx="15">
                  <c:v>0.46412757530761334</c:v>
                </c:pt>
                <c:pt idx="16">
                  <c:v>0.43370569706707163</c:v>
                </c:pt>
                <c:pt idx="17">
                  <c:v>0.42484807452691842</c:v>
                </c:pt>
                <c:pt idx="18">
                  <c:v>0.29601689875172965</c:v>
                </c:pt>
                <c:pt idx="19">
                  <c:v>2.2803751285592228E-2</c:v>
                </c:pt>
                <c:pt idx="20">
                  <c:v>0.3629124530225914</c:v>
                </c:pt>
                <c:pt idx="21">
                  <c:v>0.38136882838743957</c:v>
                </c:pt>
                <c:pt idx="22">
                  <c:v>0.12329926587270662</c:v>
                </c:pt>
                <c:pt idx="23">
                  <c:v>0.22254075555586245</c:v>
                </c:pt>
                <c:pt idx="24">
                  <c:v>0.47016010275498221</c:v>
                </c:pt>
                <c:pt idx="25">
                  <c:v>8.6791071284984145E-2</c:v>
                </c:pt>
                <c:pt idx="26">
                  <c:v>0.33400698713283439</c:v>
                </c:pt>
                <c:pt idx="27">
                  <c:v>0.10885922417916423</c:v>
                </c:pt>
                <c:pt idx="28">
                  <c:v>0.69146625936824713</c:v>
                </c:pt>
                <c:pt idx="29">
                  <c:v>6.0514839406469777E-3</c:v>
                </c:pt>
                <c:pt idx="30">
                  <c:v>0.17958087773389578</c:v>
                </c:pt>
                <c:pt idx="31">
                  <c:v>2.080921433087727E-2</c:v>
                </c:pt>
                <c:pt idx="32">
                  <c:v>0.17531794647979301</c:v>
                </c:pt>
                <c:pt idx="33">
                  <c:v>0.45271143392512991</c:v>
                </c:pt>
                <c:pt idx="34">
                  <c:v>0.19509021275558558</c:v>
                </c:pt>
                <c:pt idx="35">
                  <c:v>0.10924187032892808</c:v>
                </c:pt>
                <c:pt idx="36">
                  <c:v>0.58128516434644395</c:v>
                </c:pt>
                <c:pt idx="37">
                  <c:v>0.67343373336402701</c:v>
                </c:pt>
                <c:pt idx="38">
                  <c:v>0.26438606253150954</c:v>
                </c:pt>
                <c:pt idx="39">
                  <c:v>0.27581790882701812</c:v>
                </c:pt>
                <c:pt idx="40">
                  <c:v>7.6842855312152722E-2</c:v>
                </c:pt>
                <c:pt idx="41">
                  <c:v>0.16910771926531151</c:v>
                </c:pt>
                <c:pt idx="42">
                  <c:v>0.24558099794303972</c:v>
                </c:pt>
                <c:pt idx="43">
                  <c:v>7.4146765274834464E-2</c:v>
                </c:pt>
                <c:pt idx="44">
                  <c:v>0.39948034547302219</c:v>
                </c:pt>
                <c:pt idx="45">
                  <c:v>5.70525330738113E-2</c:v>
                </c:pt>
                <c:pt idx="46">
                  <c:v>0.78728176115134685</c:v>
                </c:pt>
                <c:pt idx="47">
                  <c:v>0.47922329454957152</c:v>
                </c:pt>
                <c:pt idx="48">
                  <c:v>0.71534386927853877</c:v>
                </c:pt>
                <c:pt idx="49">
                  <c:v>0.22631311484101888</c:v>
                </c:pt>
                <c:pt idx="50">
                  <c:v>5.6912810340761719E-2</c:v>
                </c:pt>
                <c:pt idx="51">
                  <c:v>0.40690178370690316</c:v>
                </c:pt>
                <c:pt idx="52">
                  <c:v>0.10306616613239558</c:v>
                </c:pt>
                <c:pt idx="53">
                  <c:v>0.21527496857554912</c:v>
                </c:pt>
                <c:pt idx="54">
                  <c:v>0.85659746683027727</c:v>
                </c:pt>
                <c:pt idx="55">
                  <c:v>9.2118488624898368E-2</c:v>
                </c:pt>
                <c:pt idx="56">
                  <c:v>0.1177547479810112</c:v>
                </c:pt>
                <c:pt idx="57">
                  <c:v>3.6321485886459254E-2</c:v>
                </c:pt>
                <c:pt idx="58">
                  <c:v>2.3147026299168073E-2</c:v>
                </c:pt>
                <c:pt idx="59">
                  <c:v>0.20050993551247656</c:v>
                </c:pt>
                <c:pt idx="60">
                  <c:v>0.24614552668434084</c:v>
                </c:pt>
                <c:pt idx="61">
                  <c:v>0.24364619591531553</c:v>
                </c:pt>
                <c:pt idx="62">
                  <c:v>0.27416257725486554</c:v>
                </c:pt>
                <c:pt idx="63">
                  <c:v>0.11772036662949373</c:v>
                </c:pt>
                <c:pt idx="64">
                  <c:v>0.2790784793648019</c:v>
                </c:pt>
                <c:pt idx="65">
                  <c:v>0.35573470857565453</c:v>
                </c:pt>
                <c:pt idx="66">
                  <c:v>0.10010639173049629</c:v>
                </c:pt>
                <c:pt idx="67">
                  <c:v>0.11377795521458357</c:v>
                </c:pt>
                <c:pt idx="68">
                  <c:v>0.24688144183531224</c:v>
                </c:pt>
                <c:pt idx="69">
                  <c:v>0.16712445095423503</c:v>
                </c:pt>
                <c:pt idx="70">
                  <c:v>0.16376035564889183</c:v>
                </c:pt>
                <c:pt idx="71">
                  <c:v>0.5082806683701524</c:v>
                </c:pt>
                <c:pt idx="72">
                  <c:v>0.1281098092326145</c:v>
                </c:pt>
                <c:pt idx="73">
                  <c:v>0.21440261694301571</c:v>
                </c:pt>
                <c:pt idx="74">
                  <c:v>0.12575456741268021</c:v>
                </c:pt>
                <c:pt idx="75">
                  <c:v>0.26997246869707714</c:v>
                </c:pt>
                <c:pt idx="76">
                  <c:v>0.35682543389391286</c:v>
                </c:pt>
                <c:pt idx="77">
                  <c:v>0.37848030631425578</c:v>
                </c:pt>
                <c:pt idx="78">
                  <c:v>0.46075705584725635</c:v>
                </c:pt>
                <c:pt idx="79">
                  <c:v>0.2830524612728651</c:v>
                </c:pt>
                <c:pt idx="80">
                  <c:v>0.28957510103398304</c:v>
                </c:pt>
                <c:pt idx="81">
                  <c:v>0.20950473939925895</c:v>
                </c:pt>
                <c:pt idx="82">
                  <c:v>0.61252730755713147</c:v>
                </c:pt>
                <c:pt idx="83">
                  <c:v>0.21277877815054846</c:v>
                </c:pt>
                <c:pt idx="84">
                  <c:v>0.48906638288420312</c:v>
                </c:pt>
                <c:pt idx="85">
                  <c:v>0.6136491007813113</c:v>
                </c:pt>
                <c:pt idx="86">
                  <c:v>0.17864621809896689</c:v>
                </c:pt>
                <c:pt idx="87">
                  <c:v>0.69623519500703202</c:v>
                </c:pt>
                <c:pt idx="88">
                  <c:v>0.20216449684612814</c:v>
                </c:pt>
                <c:pt idx="89">
                  <c:v>0.64608002480806259</c:v>
                </c:pt>
                <c:pt idx="90">
                  <c:v>0.51262659114192832</c:v>
                </c:pt>
                <c:pt idx="91">
                  <c:v>0.35313481404280578</c:v>
                </c:pt>
                <c:pt idx="92">
                  <c:v>0.1683334577815864</c:v>
                </c:pt>
                <c:pt idx="93">
                  <c:v>6.6786902732240722E-2</c:v>
                </c:pt>
                <c:pt idx="94">
                  <c:v>0.1913743316324841</c:v>
                </c:pt>
                <c:pt idx="95">
                  <c:v>6.9756514432339226E-2</c:v>
                </c:pt>
                <c:pt idx="96">
                  <c:v>0.4816550991701859</c:v>
                </c:pt>
                <c:pt idx="97">
                  <c:v>2.3834150487800056E-2</c:v>
                </c:pt>
                <c:pt idx="98">
                  <c:v>8.6674773384136733E-2</c:v>
                </c:pt>
                <c:pt idx="99">
                  <c:v>3.7381669026377323E-2</c:v>
                </c:pt>
                <c:pt idx="100">
                  <c:v>5.7665247812851192E-2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2A-4614-A760-848E1E43FB7B}"/>
            </c:ext>
          </c:extLst>
        </c:ser>
        <c:ser>
          <c:idx val="2"/>
          <c:order val="2"/>
          <c:tx>
            <c:strRef>
              <c:f>Hoja1!$V$9</c:f>
              <c:strCache>
                <c:ptCount val="1"/>
                <c:pt idx="0">
                  <c:v>Xt (GARCH_1_1, 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Hoja1!$V$10:$V$110</c:f>
              <c:numCache>
                <c:formatCode>General</c:formatCode>
                <c:ptCount val="101"/>
                <c:pt idx="0">
                  <c:v>2</c:v>
                </c:pt>
                <c:pt idx="1">
                  <c:v>-0.93780313477855948</c:v>
                </c:pt>
                <c:pt idx="2">
                  <c:v>0.2296364077164082</c:v>
                </c:pt>
                <c:pt idx="3">
                  <c:v>0.17565442957939853</c:v>
                </c:pt>
                <c:pt idx="4">
                  <c:v>-0.22389654059284106</c:v>
                </c:pt>
                <c:pt idx="5">
                  <c:v>-0.40056274369826239</c:v>
                </c:pt>
                <c:pt idx="6">
                  <c:v>0.12796691590167239</c:v>
                </c:pt>
                <c:pt idx="7">
                  <c:v>-0.31332016310552857</c:v>
                </c:pt>
                <c:pt idx="8">
                  <c:v>0.54717965503717969</c:v>
                </c:pt>
                <c:pt idx="9">
                  <c:v>-0.10760681990812548</c:v>
                </c:pt>
                <c:pt idx="10">
                  <c:v>-0.19204655757043401</c:v>
                </c:pt>
                <c:pt idx="11">
                  <c:v>-0.41726986069307093</c:v>
                </c:pt>
                <c:pt idx="12">
                  <c:v>-0.13874986663030056</c:v>
                </c:pt>
                <c:pt idx="13">
                  <c:v>0.11367402764309378</c:v>
                </c:pt>
                <c:pt idx="14">
                  <c:v>0.47808834997623478</c:v>
                </c:pt>
                <c:pt idx="15">
                  <c:v>-0.17559391576194122</c:v>
                </c:pt>
                <c:pt idx="16">
                  <c:v>-0.12054955768637318</c:v>
                </c:pt>
                <c:pt idx="17">
                  <c:v>-0.10876649516780408</c:v>
                </c:pt>
                <c:pt idx="18">
                  <c:v>5.7739699763784826E-2</c:v>
                </c:pt>
                <c:pt idx="19">
                  <c:v>1.0530299476221814</c:v>
                </c:pt>
                <c:pt idx="20">
                  <c:v>-6.3142268761389897E-2</c:v>
                </c:pt>
                <c:pt idx="21">
                  <c:v>-6.8628331559374478E-2</c:v>
                </c:pt>
                <c:pt idx="22">
                  <c:v>0.42486667948666246</c:v>
                </c:pt>
                <c:pt idx="23">
                  <c:v>0.17390700645202098</c:v>
                </c:pt>
                <c:pt idx="24">
                  <c:v>-0.17473383017283359</c:v>
                </c:pt>
                <c:pt idx="25">
                  <c:v>0.56720182819820419</c:v>
                </c:pt>
                <c:pt idx="26">
                  <c:v>-1.2583847522701442E-2</c:v>
                </c:pt>
                <c:pt idx="27">
                  <c:v>0.47228306323619057</c:v>
                </c:pt>
                <c:pt idx="28">
                  <c:v>-0.38428232639710014</c:v>
                </c:pt>
                <c:pt idx="29">
                  <c:v>1.6086455249164242</c:v>
                </c:pt>
                <c:pt idx="30">
                  <c:v>0.37534172739493654</c:v>
                </c:pt>
                <c:pt idx="31">
                  <c:v>1.2143199123586921</c:v>
                </c:pt>
                <c:pt idx="32">
                  <c:v>0.33977231372847305</c:v>
                </c:pt>
                <c:pt idx="33">
                  <c:v>-0.16977716065519066</c:v>
                </c:pt>
                <c:pt idx="34">
                  <c:v>0.24194996528791474</c:v>
                </c:pt>
                <c:pt idx="35">
                  <c:v>0.46907885351062406</c:v>
                </c:pt>
                <c:pt idx="36">
                  <c:v>-0.29302053470745371</c:v>
                </c:pt>
                <c:pt idx="37">
                  <c:v>-0.333188936792224</c:v>
                </c:pt>
                <c:pt idx="38">
                  <c:v>0.13345835562430461</c:v>
                </c:pt>
                <c:pt idx="39">
                  <c:v>8.5344799805288876E-2</c:v>
                </c:pt>
                <c:pt idx="40">
                  <c:v>0.6021360814075678</c:v>
                </c:pt>
                <c:pt idx="41">
                  <c:v>0.30132702246337245</c:v>
                </c:pt>
                <c:pt idx="42">
                  <c:v>0.127712094389589</c:v>
                </c:pt>
                <c:pt idx="43">
                  <c:v>0.61654772342304809</c:v>
                </c:pt>
                <c:pt idx="44">
                  <c:v>-0.10565633422004315</c:v>
                </c:pt>
                <c:pt idx="45">
                  <c:v>0.72923434145330801</c:v>
                </c:pt>
                <c:pt idx="46">
                  <c:v>-0.4797838229296667</c:v>
                </c:pt>
                <c:pt idx="47">
                  <c:v>-0.14216289043338182</c:v>
                </c:pt>
                <c:pt idx="48">
                  <c:v>-0.36058642798271079</c:v>
                </c:pt>
                <c:pt idx="49">
                  <c:v>0.20680689425949761</c:v>
                </c:pt>
                <c:pt idx="50">
                  <c:v>0.72810271535609705</c:v>
                </c:pt>
                <c:pt idx="51">
                  <c:v>-0.11620779820308834</c:v>
                </c:pt>
                <c:pt idx="52">
                  <c:v>0.50320006329552058</c:v>
                </c:pt>
                <c:pt idx="53">
                  <c:v>0.19127590283469928</c:v>
                </c:pt>
                <c:pt idx="54">
                  <c:v>-0.48513545361364613</c:v>
                </c:pt>
                <c:pt idx="55">
                  <c:v>0.60070163103265606</c:v>
                </c:pt>
                <c:pt idx="56">
                  <c:v>0.47245384605452012</c:v>
                </c:pt>
                <c:pt idx="57">
                  <c:v>0.92761499743915721</c:v>
                </c:pt>
                <c:pt idx="58">
                  <c:v>1.2137798739850025</c:v>
                </c:pt>
                <c:pt idx="59">
                  <c:v>0.2683407810155865</c:v>
                </c:pt>
                <c:pt idx="60">
                  <c:v>0.13285496868288396</c:v>
                </c:pt>
                <c:pt idx="61">
                  <c:v>0.13264026265230563</c:v>
                </c:pt>
                <c:pt idx="62">
                  <c:v>7.9294381961902111E-2</c:v>
                </c:pt>
                <c:pt idx="63">
                  <c:v>0.4339844331583812</c:v>
                </c:pt>
                <c:pt idx="64">
                  <c:v>6.9757934978571495E-2</c:v>
                </c:pt>
                <c:pt idx="65">
                  <c:v>-3.8438454013625042E-2</c:v>
                </c:pt>
                <c:pt idx="66">
                  <c:v>0.50152848001135497</c:v>
                </c:pt>
                <c:pt idx="67">
                  <c:v>0.46422435099794684</c:v>
                </c:pt>
                <c:pt idx="68">
                  <c:v>0.12649036508713404</c:v>
                </c:pt>
                <c:pt idx="69">
                  <c:v>0.29328709838181871</c:v>
                </c:pt>
                <c:pt idx="70">
                  <c:v>0.30158709080120127</c:v>
                </c:pt>
                <c:pt idx="71">
                  <c:v>-0.21744502281243577</c:v>
                </c:pt>
                <c:pt idx="72">
                  <c:v>0.41791436226443701</c:v>
                </c:pt>
                <c:pt idx="73">
                  <c:v>0.19207907406616342</c:v>
                </c:pt>
                <c:pt idx="74">
                  <c:v>0.41021853374190564</c:v>
                </c:pt>
                <c:pt idx="75">
                  <c:v>8.4530169381064432E-2</c:v>
                </c:pt>
                <c:pt idx="76">
                  <c:v>-4.0395483971078235E-2</c:v>
                </c:pt>
                <c:pt idx="77">
                  <c:v>-6.178395436845819E-2</c:v>
                </c:pt>
                <c:pt idx="78">
                  <c:v>-0.15243918415812516</c:v>
                </c:pt>
                <c:pt idx="79">
                  <c:v>7.9416129724762904E-2</c:v>
                </c:pt>
                <c:pt idx="80">
                  <c:v>5.9352359994902418E-2</c:v>
                </c:pt>
                <c:pt idx="81">
                  <c:v>0.19859282720461774</c:v>
                </c:pt>
                <c:pt idx="82">
                  <c:v>-0.30512478340358179</c:v>
                </c:pt>
                <c:pt idx="83">
                  <c:v>0.21755376009921859</c:v>
                </c:pt>
                <c:pt idx="84">
                  <c:v>-0.18808580452085313</c:v>
                </c:pt>
                <c:pt idx="85">
                  <c:v>-0.28766667059026801</c:v>
                </c:pt>
                <c:pt idx="86">
                  <c:v>0.29449578231993773</c:v>
                </c:pt>
                <c:pt idx="87">
                  <c:v>-0.37029088587987147</c:v>
                </c:pt>
                <c:pt idx="88">
                  <c:v>0.25092670100777714</c:v>
                </c:pt>
                <c:pt idx="89">
                  <c:v>-0.32825057057564028</c:v>
                </c:pt>
                <c:pt idx="90">
                  <c:v>-0.18474761800045802</c:v>
                </c:pt>
                <c:pt idx="91">
                  <c:v>-1.2214779404268987E-2</c:v>
                </c:pt>
                <c:pt idx="92">
                  <c:v>0.29723580428442625</c:v>
                </c:pt>
                <c:pt idx="93">
                  <c:v>0.66201637960411819</c:v>
                </c:pt>
                <c:pt idx="94">
                  <c:v>0.24907051049575946</c:v>
                </c:pt>
                <c:pt idx="95">
                  <c:v>0.6508873727774297</c:v>
                </c:pt>
                <c:pt idx="96">
                  <c:v>-0.20501532890624713</c:v>
                </c:pt>
                <c:pt idx="97">
                  <c:v>1.0697683366631563</c:v>
                </c:pt>
                <c:pt idx="98">
                  <c:v>0.66554162418293583</c:v>
                </c:pt>
                <c:pt idx="99">
                  <c:v>0.9728895903952316</c:v>
                </c:pt>
                <c:pt idx="100">
                  <c:v>0.83914299642590084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2A-4614-A760-848E1E43F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802352"/>
        <c:axId val="1102738704"/>
      </c:lineChart>
      <c:catAx>
        <c:axId val="110280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Paso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2738704"/>
        <c:crosses val="autoZero"/>
        <c:auto val="1"/>
        <c:lblAlgn val="ctr"/>
        <c:lblOffset val="100"/>
        <c:noMultiLvlLbl val="0"/>
      </c:catAx>
      <c:valAx>
        <c:axId val="11027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280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Proceso ARCH(2) distintas fuentes de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Hoja1!$L$9</c:f>
              <c:strCache>
                <c:ptCount val="1"/>
                <c:pt idx="0">
                  <c:v>Xt (ARCH_2, norm)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Hoja1!$L$10:$L$110</c:f>
              <c:numCache>
                <c:formatCode>General</c:formatCode>
                <c:ptCount val="101"/>
                <c:pt idx="0">
                  <c:v>2</c:v>
                </c:pt>
                <c:pt idx="1">
                  <c:v>3</c:v>
                </c:pt>
                <c:pt idx="2">
                  <c:v>1.5721920871687688E-2</c:v>
                </c:pt>
                <c:pt idx="3">
                  <c:v>3.3786515201351668E-2</c:v>
                </c:pt>
                <c:pt idx="4">
                  <c:v>-0.31476373215969455</c:v>
                </c:pt>
                <c:pt idx="5">
                  <c:v>-0.56475351268469143</c:v>
                </c:pt>
                <c:pt idx="6">
                  <c:v>-5.7604931239179265E-3</c:v>
                </c:pt>
                <c:pt idx="7">
                  <c:v>-0.45577725211597725</c:v>
                </c:pt>
                <c:pt idx="8">
                  <c:v>0.30829560762947888</c:v>
                </c:pt>
                <c:pt idx="9">
                  <c:v>-0.22278670278506663</c:v>
                </c:pt>
                <c:pt idx="10">
                  <c:v>-0.30497228819732763</c:v>
                </c:pt>
                <c:pt idx="11">
                  <c:v>-0.59690956766080705</c:v>
                </c:pt>
                <c:pt idx="12">
                  <c:v>-0.29097783721054377</c:v>
                </c:pt>
                <c:pt idx="13">
                  <c:v>-1.5350223225275135E-2</c:v>
                </c:pt>
                <c:pt idx="14">
                  <c:v>0.23941598881726675</c:v>
                </c:pt>
                <c:pt idx="15">
                  <c:v>-0.27702083503808622</c:v>
                </c:pt>
                <c:pt idx="16">
                  <c:v>-0.23149628835990657</c:v>
                </c:pt>
                <c:pt idx="17">
                  <c:v>-0.21803191051655543</c:v>
                </c:pt>
                <c:pt idx="18">
                  <c:v>-6.0562705935951908E-2</c:v>
                </c:pt>
                <c:pt idx="19">
                  <c:v>0.52833043672997204</c:v>
                </c:pt>
                <c:pt idx="20">
                  <c:v>-0.18324635767858488</c:v>
                </c:pt>
                <c:pt idx="21">
                  <c:v>-0.18098806305568677</c:v>
                </c:pt>
                <c:pt idx="22">
                  <c:v>0.20770437633406647</c:v>
                </c:pt>
                <c:pt idx="23">
                  <c:v>3.024669663681814E-2</c:v>
                </c:pt>
                <c:pt idx="24">
                  <c:v>-0.27349752682486206</c:v>
                </c:pt>
                <c:pt idx="25">
                  <c:v>0.29974752991688147</c:v>
                </c:pt>
                <c:pt idx="26">
                  <c:v>-0.1267826092482732</c:v>
                </c:pt>
                <c:pt idx="27">
                  <c:v>0.236492690865195</c:v>
                </c:pt>
                <c:pt idx="28">
                  <c:v>-0.51588578395983475</c:v>
                </c:pt>
                <c:pt idx="29">
                  <c:v>0.84770462328218177</c:v>
                </c:pt>
                <c:pt idx="30">
                  <c:v>0.14483922536816018</c:v>
                </c:pt>
                <c:pt idx="31">
                  <c:v>0.62772031759972802</c:v>
                </c:pt>
                <c:pt idx="32">
                  <c:v>0.12587334867646738</c:v>
                </c:pt>
                <c:pt idx="33">
                  <c:v>-0.28094205387287857</c:v>
                </c:pt>
                <c:pt idx="34">
                  <c:v>8.4288988309605684E-2</c:v>
                </c:pt>
                <c:pt idx="35">
                  <c:v>0.2316030365536958</c:v>
                </c:pt>
                <c:pt idx="36">
                  <c:v>-0.40400545864942916</c:v>
                </c:pt>
                <c:pt idx="37">
                  <c:v>-0.49705282400553169</c:v>
                </c:pt>
                <c:pt idx="38">
                  <c:v>3.2544937002804966E-4</c:v>
                </c:pt>
                <c:pt idx="39">
                  <c:v>-3.7802709487314359E-2</c:v>
                </c:pt>
                <c:pt idx="40">
                  <c:v>0.3054004641427186</c:v>
                </c:pt>
                <c:pt idx="41">
                  <c:v>0.11828210737055066</c:v>
                </c:pt>
                <c:pt idx="42">
                  <c:v>-4.7187717277419475E-3</c:v>
                </c:pt>
                <c:pt idx="43">
                  <c:v>0.31180921317511268</c:v>
                </c:pt>
                <c:pt idx="44">
                  <c:v>-0.21049537567995788</c:v>
                </c:pt>
                <c:pt idx="45">
                  <c:v>0.38665895469073286</c:v>
                </c:pt>
                <c:pt idx="46">
                  <c:v>-0.64991149594053155</c:v>
                </c:pt>
                <c:pt idx="47">
                  <c:v>-0.30180114566153582</c:v>
                </c:pt>
                <c:pt idx="48">
                  <c:v>-0.55423351583221947</c:v>
                </c:pt>
                <c:pt idx="49">
                  <c:v>6.6028258740209747E-2</c:v>
                </c:pt>
                <c:pt idx="50">
                  <c:v>0.39506175625642281</c:v>
                </c:pt>
                <c:pt idx="51">
                  <c:v>-0.22617094482147496</c:v>
                </c:pt>
                <c:pt idx="52">
                  <c:v>0.26177783759537798</c:v>
                </c:pt>
                <c:pt idx="53">
                  <c:v>4.1881136917995825E-2</c:v>
                </c:pt>
                <c:pt idx="54">
                  <c:v>-0.65277349858932932</c:v>
                </c:pt>
                <c:pt idx="55">
                  <c:v>0.3711131669726126</c:v>
                </c:pt>
                <c:pt idx="56">
                  <c:v>0.25217677973475661</c:v>
                </c:pt>
                <c:pt idx="57">
                  <c:v>0.47808424489763185</c:v>
                </c:pt>
                <c:pt idx="58">
                  <c:v>0.60358601104167164</c:v>
                </c:pt>
                <c:pt idx="59">
                  <c:v>7.6026308417241117E-2</c:v>
                </c:pt>
                <c:pt idx="60">
                  <c:v>-5.3599412947919565E-3</c:v>
                </c:pt>
                <c:pt idx="61">
                  <c:v>4.0747472496489758E-4</c:v>
                </c:pt>
                <c:pt idx="62">
                  <c:v>-4.042295990015797E-2</c:v>
                </c:pt>
                <c:pt idx="63">
                  <c:v>0.20886165724258307</c:v>
                </c:pt>
                <c:pt idx="64">
                  <c:v>-5.1417891409506832E-2</c:v>
                </c:pt>
                <c:pt idx="65">
                  <c:v>-0.14239714083625662</c:v>
                </c:pt>
                <c:pt idx="66">
                  <c:v>0.25290008712727291</c:v>
                </c:pt>
                <c:pt idx="67">
                  <c:v>0.22549640653227912</c:v>
                </c:pt>
                <c:pt idx="68">
                  <c:v>-7.6645925556572837E-3</c:v>
                </c:pt>
                <c:pt idx="69">
                  <c:v>0.11759704677344225</c:v>
                </c:pt>
                <c:pt idx="70">
                  <c:v>0.12173579682919751</c:v>
                </c:pt>
                <c:pt idx="71">
                  <c:v>-0.31751620861448004</c:v>
                </c:pt>
                <c:pt idx="72">
                  <c:v>0.21092051078960766</c:v>
                </c:pt>
                <c:pt idx="73">
                  <c:v>4.4620347155441872E-2</c:v>
                </c:pt>
                <c:pt idx="74">
                  <c:v>0.19337393968144254</c:v>
                </c:pt>
                <c:pt idx="75">
                  <c:v>-3.9154412588102372E-2</c:v>
                </c:pt>
                <c:pt idx="76">
                  <c:v>-0.14383587548052065</c:v>
                </c:pt>
                <c:pt idx="77">
                  <c:v>-0.1647034513851329</c:v>
                </c:pt>
                <c:pt idx="78">
                  <c:v>-0.25612727711489841</c:v>
                </c:pt>
                <c:pt idx="79">
                  <c:v>-4.2350414856821082E-2</c:v>
                </c:pt>
                <c:pt idx="80">
                  <c:v>-5.7391653668235322E-2</c:v>
                </c:pt>
                <c:pt idx="81">
                  <c:v>5.2052275664510615E-2</c:v>
                </c:pt>
                <c:pt idx="82">
                  <c:v>-0.41563871376413963</c:v>
                </c:pt>
                <c:pt idx="83">
                  <c:v>7.046549910997868E-2</c:v>
                </c:pt>
                <c:pt idx="84">
                  <c:v>-0.29716857502968252</c:v>
                </c:pt>
                <c:pt idx="85">
                  <c:v>-0.41933024560986848</c:v>
                </c:pt>
                <c:pt idx="86">
                  <c:v>0.13271538672909067</c:v>
                </c:pt>
                <c:pt idx="87">
                  <c:v>-0.51503010098139534</c:v>
                </c:pt>
                <c:pt idx="88">
                  <c:v>9.9936389068173689E-2</c:v>
                </c:pt>
                <c:pt idx="89">
                  <c:v>-0.46901890086974063</c:v>
                </c:pt>
                <c:pt idx="90">
                  <c:v>-0.32183428335291225</c:v>
                </c:pt>
                <c:pt idx="91">
                  <c:v>-0.13196966259296489</c:v>
                </c:pt>
                <c:pt idx="92">
                  <c:v>0.12564795029549997</c:v>
                </c:pt>
                <c:pt idx="93">
                  <c:v>0.33727080904982093</c:v>
                </c:pt>
                <c:pt idx="94">
                  <c:v>8.043959575592545E-2</c:v>
                </c:pt>
                <c:pt idx="95">
                  <c:v>0.3326687069718135</c:v>
                </c:pt>
                <c:pt idx="96">
                  <c:v>-0.31064192672184732</c:v>
                </c:pt>
                <c:pt idx="97">
                  <c:v>0.56624117794904516</c:v>
                </c:pt>
                <c:pt idx="98">
                  <c:v>0.34237422269250789</c:v>
                </c:pt>
                <c:pt idx="99">
                  <c:v>0.50538584772471351</c:v>
                </c:pt>
                <c:pt idx="100">
                  <c:v>0.4301815960682322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09-42EA-BF4E-762DDB3FE327}"/>
            </c:ext>
          </c:extLst>
        </c:ser>
        <c:ser>
          <c:idx val="2"/>
          <c:order val="1"/>
          <c:tx>
            <c:strRef>
              <c:f>Hoja1!$N$9</c:f>
              <c:strCache>
                <c:ptCount val="1"/>
                <c:pt idx="0">
                  <c:v>Xt (ARCH_2, 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Hoja1!$N$10:$N$110</c:f>
              <c:numCache>
                <c:formatCode>General</c:formatCode>
                <c:ptCount val="101"/>
                <c:pt idx="0">
                  <c:v>2</c:v>
                </c:pt>
                <c:pt idx="1">
                  <c:v>3</c:v>
                </c:pt>
                <c:pt idx="2">
                  <c:v>0.86435033594935851</c:v>
                </c:pt>
                <c:pt idx="3">
                  <c:v>0.53046742191340313</c:v>
                </c:pt>
                <c:pt idx="4">
                  <c:v>0.60667994940226233</c:v>
                </c:pt>
                <c:pt idx="5">
                  <c:v>0.83984403454850065</c:v>
                </c:pt>
                <c:pt idx="6">
                  <c:v>0.32675964895017501</c:v>
                </c:pt>
                <c:pt idx="7">
                  <c:v>0.67498485663607055</c:v>
                </c:pt>
                <c:pt idx="8">
                  <c:v>0.10482673781833567</c:v>
                </c:pt>
                <c:pt idx="9">
                  <c:v>0.39961807928228499</c:v>
                </c:pt>
                <c:pt idx="10">
                  <c:v>0.48005778198490628</c:v>
                </c:pt>
                <c:pt idx="11">
                  <c:v>0.80103199819618331</c:v>
                </c:pt>
                <c:pt idx="12">
                  <c:v>0.55303274498610977</c:v>
                </c:pt>
                <c:pt idx="13">
                  <c:v>0.29866906204117832</c:v>
                </c:pt>
                <c:pt idx="14">
                  <c:v>0.1052202433785303</c:v>
                </c:pt>
                <c:pt idx="15">
                  <c:v>0.42421155977638209</c:v>
                </c:pt>
                <c:pt idx="16">
                  <c:v>0.41973793760794703</c:v>
                </c:pt>
                <c:pt idx="17">
                  <c:v>0.42295395909845462</c:v>
                </c:pt>
                <c:pt idx="18">
                  <c:v>0.29524479360391542</c:v>
                </c:pt>
                <c:pt idx="19">
                  <c:v>2.1953721359526758E-2</c:v>
                </c:pt>
                <c:pt idx="20">
                  <c:v>0.32992675015120643</c:v>
                </c:pt>
                <c:pt idx="21">
                  <c:v>0.35824569810854767</c:v>
                </c:pt>
                <c:pt idx="22">
                  <c:v>0.11909917400979239</c:v>
                </c:pt>
                <c:pt idx="23">
                  <c:v>0.20534200686873377</c:v>
                </c:pt>
                <c:pt idx="24">
                  <c:v>0.42997763920547993</c:v>
                </c:pt>
                <c:pt idx="25">
                  <c:v>8.4601756223542587E-2</c:v>
                </c:pt>
                <c:pt idx="26">
                  <c:v>0.31043612042008917</c:v>
                </c:pt>
                <c:pt idx="27">
                  <c:v>0.10186580110547604</c:v>
                </c:pt>
                <c:pt idx="28">
                  <c:v>0.63329079818810297</c:v>
                </c:pt>
                <c:pt idx="29">
                  <c:v>6.2784680771313063E-3</c:v>
                </c:pt>
                <c:pt idx="30">
                  <c:v>0.17267380723813133</c:v>
                </c:pt>
                <c:pt idx="31">
                  <c:v>1.8830558179988667E-2</c:v>
                </c:pt>
                <c:pt idx="32">
                  <c:v>0.15767587902870778</c:v>
                </c:pt>
                <c:pt idx="33">
                  <c:v>0.40974724562886777</c:v>
                </c:pt>
                <c:pt idx="34">
                  <c:v>0.18839247384469007</c:v>
                </c:pt>
                <c:pt idx="35">
                  <c:v>0.10256020857053884</c:v>
                </c:pt>
                <c:pt idx="36">
                  <c:v>0.52562419204720801</c:v>
                </c:pt>
                <c:pt idx="37">
                  <c:v>0.67294415831995247</c:v>
                </c:pt>
                <c:pt idx="38">
                  <c:v>0.28994718665527242</c:v>
                </c:pt>
                <c:pt idx="39">
                  <c:v>0.27739751699111609</c:v>
                </c:pt>
                <c:pt idx="40">
                  <c:v>7.2355654645207892E-2</c:v>
                </c:pt>
                <c:pt idx="41">
                  <c:v>0.15385645283336172</c:v>
                </c:pt>
                <c:pt idx="42">
                  <c:v>0.22228637108211921</c:v>
                </c:pt>
                <c:pt idx="43">
                  <c:v>6.8200376741814589E-2</c:v>
                </c:pt>
                <c:pt idx="44">
                  <c:v>0.3615559780342622</c:v>
                </c:pt>
                <c:pt idx="45">
                  <c:v>5.4122372120598755E-2</c:v>
                </c:pt>
                <c:pt idx="46">
                  <c:v>0.72313410568706304</c:v>
                </c:pt>
                <c:pt idx="47">
                  <c:v>0.5121668436247826</c:v>
                </c:pt>
                <c:pt idx="48">
                  <c:v>0.77021674382602112</c:v>
                </c:pt>
                <c:pt idx="49">
                  <c:v>0.25914400609366889</c:v>
                </c:pt>
                <c:pt idx="50">
                  <c:v>5.8251088419658058E-2</c:v>
                </c:pt>
                <c:pt idx="51">
                  <c:v>0.36821415319341211</c:v>
                </c:pt>
                <c:pt idx="52">
                  <c:v>9.7868630413088492E-2</c:v>
                </c:pt>
                <c:pt idx="53">
                  <c:v>0.19851451496287018</c:v>
                </c:pt>
                <c:pt idx="54">
                  <c:v>0.78165346670333702</c:v>
                </c:pt>
                <c:pt idx="55">
                  <c:v>0.10063243121297141</c:v>
                </c:pt>
                <c:pt idx="56">
                  <c:v>0.11739771799783372</c:v>
                </c:pt>
                <c:pt idx="57">
                  <c:v>3.2607855289154275E-2</c:v>
                </c:pt>
                <c:pt idx="58">
                  <c:v>2.0747916587633152E-2</c:v>
                </c:pt>
                <c:pt idx="59">
                  <c:v>0.17935334314703458</c:v>
                </c:pt>
                <c:pt idx="60">
                  <c:v>0.22361722683824262</c:v>
                </c:pt>
                <c:pt idx="61">
                  <c:v>0.22456682390680233</c:v>
                </c:pt>
                <c:pt idx="62">
                  <c:v>0.25358184562365077</c:v>
                </c:pt>
                <c:pt idx="63">
                  <c:v>0.10956384587995152</c:v>
                </c:pt>
                <c:pt idx="64">
                  <c:v>0.25418662098777139</c:v>
                </c:pt>
                <c:pt idx="65">
                  <c:v>0.32865923412905229</c:v>
                </c:pt>
                <c:pt idx="66">
                  <c:v>9.5160767720315634E-2</c:v>
                </c:pt>
                <c:pt idx="67">
                  <c:v>0.10434460306595048</c:v>
                </c:pt>
                <c:pt idx="68">
                  <c:v>0.22219132049135509</c:v>
                </c:pt>
                <c:pt idx="69">
                  <c:v>0.15332560576017673</c:v>
                </c:pt>
                <c:pt idx="70">
                  <c:v>0.14957812076503149</c:v>
                </c:pt>
                <c:pt idx="71">
                  <c:v>0.46158591751700012</c:v>
                </c:pt>
                <c:pt idx="72">
                  <c:v>0.12568263326309523</c:v>
                </c:pt>
                <c:pt idx="73">
                  <c:v>0.20109659480837785</c:v>
                </c:pt>
                <c:pt idx="74">
                  <c:v>0.11490244072708369</c:v>
                </c:pt>
                <c:pt idx="75">
                  <c:v>0.24489834753869991</c:v>
                </c:pt>
                <c:pt idx="76">
                  <c:v>0.32908575064010859</c:v>
                </c:pt>
                <c:pt idx="77">
                  <c:v>0.35952224899114898</c:v>
                </c:pt>
                <c:pt idx="78">
                  <c:v>0.44534236570341157</c:v>
                </c:pt>
                <c:pt idx="79">
                  <c:v>0.28189480031783093</c:v>
                </c:pt>
                <c:pt idx="80">
                  <c:v>0.27876082549672399</c:v>
                </c:pt>
                <c:pt idx="81">
                  <c:v>0.19721682784175179</c:v>
                </c:pt>
                <c:pt idx="82">
                  <c:v>0.56645783571017638</c:v>
                </c:pt>
                <c:pt idx="83">
                  <c:v>0.21690685448212749</c:v>
                </c:pt>
                <c:pt idx="84">
                  <c:v>0.47382602738861168</c:v>
                </c:pt>
                <c:pt idx="85">
                  <c:v>0.6088350493366127</c:v>
                </c:pt>
                <c:pt idx="86">
                  <c:v>0.19065987876054269</c:v>
                </c:pt>
                <c:pt idx="87">
                  <c:v>0.67762909366208912</c:v>
                </c:pt>
                <c:pt idx="88">
                  <c:v>0.21536218205151278</c:v>
                </c:pt>
                <c:pt idx="89">
                  <c:v>0.64065314186485567</c:v>
                </c:pt>
                <c:pt idx="90">
                  <c:v>0.54072220638125679</c:v>
                </c:pt>
                <c:pt idx="91">
                  <c:v>0.37914558562647299</c:v>
                </c:pt>
                <c:pt idx="92">
                  <c:v>0.16922228440016099</c:v>
                </c:pt>
                <c:pt idx="93">
                  <c:v>6.2239713340329753E-2</c:v>
                </c:pt>
                <c:pt idx="94">
                  <c:v>0.17226784156549529</c:v>
                </c:pt>
                <c:pt idx="95">
                  <c:v>6.3317594942876282E-2</c:v>
                </c:pt>
                <c:pt idx="96">
                  <c:v>0.43415439887743595</c:v>
                </c:pt>
                <c:pt idx="97">
                  <c:v>2.3103482794933745E-2</c:v>
                </c:pt>
                <c:pt idx="98">
                  <c:v>8.0365232817611501E-2</c:v>
                </c:pt>
                <c:pt idx="99">
                  <c:v>3.3487463452720467E-2</c:v>
                </c:pt>
                <c:pt idx="100">
                  <c:v>5.1654312920252694E-2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9-42EA-BF4E-762DDB3FE327}"/>
            </c:ext>
          </c:extLst>
        </c:ser>
        <c:ser>
          <c:idx val="4"/>
          <c:order val="2"/>
          <c:tx>
            <c:strRef>
              <c:f>Hoja1!$P$9</c:f>
              <c:strCache>
                <c:ptCount val="1"/>
                <c:pt idx="0">
                  <c:v>Xt (ARCH_2, G)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Hoja1!$P$10:$P$110</c:f>
              <c:numCache>
                <c:formatCode>General</c:formatCode>
                <c:ptCount val="101"/>
                <c:pt idx="0">
                  <c:v>2</c:v>
                </c:pt>
                <c:pt idx="1">
                  <c:v>3</c:v>
                </c:pt>
                <c:pt idx="2">
                  <c:v>0.48893113432145252</c:v>
                </c:pt>
                <c:pt idx="3">
                  <c:v>0.32099750189722903</c:v>
                </c:pt>
                <c:pt idx="4">
                  <c:v>-0.21620975939432155</c:v>
                </c:pt>
                <c:pt idx="5">
                  <c:v>-0.37231101858977483</c:v>
                </c:pt>
                <c:pt idx="6">
                  <c:v>0.12267173117928724</c:v>
                </c:pt>
                <c:pt idx="7">
                  <c:v>-0.28981597170950252</c:v>
                </c:pt>
                <c:pt idx="8">
                  <c:v>0.51009572107095424</c:v>
                </c:pt>
                <c:pt idx="9">
                  <c:v>-0.10843237908510034</c:v>
                </c:pt>
                <c:pt idx="10">
                  <c:v>-0.18129499628362877</c:v>
                </c:pt>
                <c:pt idx="11">
                  <c:v>-0.37944725693705678</c:v>
                </c:pt>
                <c:pt idx="12">
                  <c:v>-0.13295069909579058</c:v>
                </c:pt>
                <c:pt idx="13">
                  <c:v>0.10538610949754067</c:v>
                </c:pt>
                <c:pt idx="14">
                  <c:v>0.43095565105421885</c:v>
                </c:pt>
                <c:pt idx="15">
                  <c:v>-0.17020748978879424</c:v>
                </c:pt>
                <c:pt idx="16">
                  <c:v>-0.11319571512752796</c:v>
                </c:pt>
                <c:pt idx="17">
                  <c:v>-9.8320761797428421E-2</c:v>
                </c:pt>
                <c:pt idx="18">
                  <c:v>5.1995865844924355E-2</c:v>
                </c:pt>
                <c:pt idx="19">
                  <c:v>0.94473229622902055</c:v>
                </c:pt>
                <c:pt idx="20">
                  <c:v>-7.1892971756217894E-2</c:v>
                </c:pt>
                <c:pt idx="21">
                  <c:v>-7.0882103308870958E-2</c:v>
                </c:pt>
                <c:pt idx="22">
                  <c:v>0.37817364318768792</c:v>
                </c:pt>
                <c:pt idx="23">
                  <c:v>0.16541219326895557</c:v>
                </c:pt>
                <c:pt idx="24">
                  <c:v>-0.16263917795312552</c:v>
                </c:pt>
                <c:pt idx="25">
                  <c:v>0.51613691967265607</c:v>
                </c:pt>
                <c:pt idx="26">
                  <c:v>-1.2572918456861273E-2</c:v>
                </c:pt>
                <c:pt idx="27">
                  <c:v>0.44387906058791199</c:v>
                </c:pt>
                <c:pt idx="28">
                  <c:v>-0.37395753332078968</c:v>
                </c:pt>
                <c:pt idx="29">
                  <c:v>1.5850820602892304</c:v>
                </c:pt>
                <c:pt idx="30">
                  <c:v>0.51568421475838089</c:v>
                </c:pt>
                <c:pt idx="31">
                  <c:v>1.5726085767825206</c:v>
                </c:pt>
                <c:pt idx="32">
                  <c:v>0.52171965786888852</c:v>
                </c:pt>
                <c:pt idx="33">
                  <c:v>-0.2278457889531271</c:v>
                </c:pt>
                <c:pt idx="34">
                  <c:v>0.23308065828617247</c:v>
                </c:pt>
                <c:pt idx="35">
                  <c:v>0.43447244834646515</c:v>
                </c:pt>
                <c:pt idx="36">
                  <c:v>-0.28675525517460926</c:v>
                </c:pt>
                <c:pt idx="37">
                  <c:v>-0.32043757409816354</c:v>
                </c:pt>
                <c:pt idx="38">
                  <c:v>0.12704605933823213</c:v>
                </c:pt>
                <c:pt idx="39">
                  <c:v>7.8457547130362917E-2</c:v>
                </c:pt>
                <c:pt idx="40">
                  <c:v>0.54143870778047731</c:v>
                </c:pt>
                <c:pt idx="41">
                  <c:v>0.3023653758033602</c:v>
                </c:pt>
                <c:pt idx="42">
                  <c:v>0.12537676328312244</c:v>
                </c:pt>
                <c:pt idx="43">
                  <c:v>0.56472368187286526</c:v>
                </c:pt>
                <c:pt idx="44">
                  <c:v>-0.10715392686283864</c:v>
                </c:pt>
                <c:pt idx="45">
                  <c:v>0.69523602770195581</c:v>
                </c:pt>
                <c:pt idx="46">
                  <c:v>-0.51116130057941922</c:v>
                </c:pt>
                <c:pt idx="47">
                  <c:v>-0.15247787880706315</c:v>
                </c:pt>
                <c:pt idx="48">
                  <c:v>-0.34220157472712803</c:v>
                </c:pt>
                <c:pt idx="49">
                  <c:v>0.19585032110866302</c:v>
                </c:pt>
                <c:pt idx="50">
                  <c:v>0.67825907411530928</c:v>
                </c:pt>
                <c:pt idx="51">
                  <c:v>-0.12313628290431751</c:v>
                </c:pt>
                <c:pt idx="52">
                  <c:v>0.49185660168878881</c:v>
                </c:pt>
                <c:pt idx="53">
                  <c:v>0.19000588958564807</c:v>
                </c:pt>
                <c:pt idx="54">
                  <c:v>-0.46194487601194267</c:v>
                </c:pt>
                <c:pt idx="55">
                  <c:v>0.59218849217532843</c:v>
                </c:pt>
                <c:pt idx="56">
                  <c:v>0.5003402696975624</c:v>
                </c:pt>
                <c:pt idx="57">
                  <c:v>0.97535024884758803</c:v>
                </c:pt>
                <c:pt idx="58">
                  <c:v>1.4824956482607454</c:v>
                </c:pt>
                <c:pt idx="59">
                  <c:v>0.40658131040218859</c:v>
                </c:pt>
                <c:pt idx="60">
                  <c:v>0.16891715089758985</c:v>
                </c:pt>
                <c:pt idx="61">
                  <c:v>0.12345393943827318</c:v>
                </c:pt>
                <c:pt idx="62">
                  <c:v>7.1695301109189896E-2</c:v>
                </c:pt>
                <c:pt idx="63">
                  <c:v>0.39006115488980597</c:v>
                </c:pt>
                <c:pt idx="64">
                  <c:v>6.6717033639293613E-2</c:v>
                </c:pt>
                <c:pt idx="65">
                  <c:v>-3.5470290758853648E-2</c:v>
                </c:pt>
                <c:pt idx="66">
                  <c:v>0.44859747339797962</c:v>
                </c:pt>
                <c:pt idx="67">
                  <c:v>0.45152668671305352</c:v>
                </c:pt>
                <c:pt idx="68">
                  <c:v>0.12755258874683756</c:v>
                </c:pt>
                <c:pt idx="69">
                  <c:v>0.27462537545622978</c:v>
                </c:pt>
                <c:pt idx="70">
                  <c:v>0.28009548861459971</c:v>
                </c:pt>
                <c:pt idx="71">
                  <c:v>-0.20456497891679212</c:v>
                </c:pt>
                <c:pt idx="72">
                  <c:v>0.38705340957553724</c:v>
                </c:pt>
                <c:pt idx="73">
                  <c:v>0.18489808011253489</c:v>
                </c:pt>
                <c:pt idx="74">
                  <c:v>0.38368973244152688</c:v>
                </c:pt>
                <c:pt idx="75">
                  <c:v>8.119823173967064E-2</c:v>
                </c:pt>
                <c:pt idx="76">
                  <c:v>-3.72839371787205E-2</c:v>
                </c:pt>
                <c:pt idx="77">
                  <c:v>-5.5294978069992534E-2</c:v>
                </c:pt>
                <c:pt idx="78">
                  <c:v>-0.13654442992483778</c:v>
                </c:pt>
                <c:pt idx="79">
                  <c:v>7.1722494412867946E-2</c:v>
                </c:pt>
                <c:pt idx="80">
                  <c:v>5.3417289654742753E-2</c:v>
                </c:pt>
                <c:pt idx="81">
                  <c:v>0.17802935141960161</c:v>
                </c:pt>
                <c:pt idx="82">
                  <c:v>-0.27727216923038234</c:v>
                </c:pt>
                <c:pt idx="83">
                  <c:v>0.20288804891826856</c:v>
                </c:pt>
                <c:pt idx="84">
                  <c:v>-0.17411752530213204</c:v>
                </c:pt>
                <c:pt idx="85">
                  <c:v>-0.26309897649987135</c:v>
                </c:pt>
                <c:pt idx="86">
                  <c:v>0.27361838240860642</c:v>
                </c:pt>
                <c:pt idx="87">
                  <c:v>-0.34745577747328149</c:v>
                </c:pt>
                <c:pt idx="88">
                  <c:v>0.24026349627411661</c:v>
                </c:pt>
                <c:pt idx="89">
                  <c:v>-0.30864432351744153</c:v>
                </c:pt>
                <c:pt idx="90">
                  <c:v>-0.17450574441419739</c:v>
                </c:pt>
                <c:pt idx="91">
                  <c:v>-1.1290091933315196E-2</c:v>
                </c:pt>
                <c:pt idx="92">
                  <c:v>0.26725444392038622</c:v>
                </c:pt>
                <c:pt idx="93">
                  <c:v>0.61204535552439432</c:v>
                </c:pt>
                <c:pt idx="94">
                  <c:v>0.25893459050274292</c:v>
                </c:pt>
                <c:pt idx="95">
                  <c:v>0.64130134792694038</c:v>
                </c:pt>
                <c:pt idx="96">
                  <c:v>-0.21670580586971089</c:v>
                </c:pt>
                <c:pt idx="97">
                  <c:v>1.0532372528285416</c:v>
                </c:pt>
                <c:pt idx="98">
                  <c:v>0.8053204169400805</c:v>
                </c:pt>
                <c:pt idx="99">
                  <c:v>1.2271647326450441</c:v>
                </c:pt>
                <c:pt idx="100">
                  <c:v>1.1869307776519247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09-42EA-BF4E-762DDB3FE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2835216"/>
        <c:axId val="1102831056"/>
      </c:lineChart>
      <c:catAx>
        <c:axId val="110283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2831056"/>
        <c:crosses val="autoZero"/>
        <c:auto val="1"/>
        <c:lblAlgn val="ctr"/>
        <c:lblOffset val="100"/>
        <c:noMultiLvlLbl val="0"/>
      </c:catAx>
      <c:valAx>
        <c:axId val="11028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283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Procesos GARCH(2,2), distintas distribuciones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Hoja1!$Y$9</c:f>
              <c:strCache>
                <c:ptCount val="1"/>
                <c:pt idx="0">
                  <c:v>Xt (GARCH_2_2, 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Hoja1!$Y$10:$Y$110</c:f>
              <c:numCache>
                <c:formatCode>General</c:formatCode>
                <c:ptCount val="101"/>
                <c:pt idx="0">
                  <c:v>2</c:v>
                </c:pt>
                <c:pt idx="1">
                  <c:v>3</c:v>
                </c:pt>
                <c:pt idx="2">
                  <c:v>1.7091529924186308E-2</c:v>
                </c:pt>
                <c:pt idx="3">
                  <c:v>6.6643191394475054E-2</c:v>
                </c:pt>
                <c:pt idx="4">
                  <c:v>-0.84573881303782061</c:v>
                </c:pt>
                <c:pt idx="5">
                  <c:v>-1.1722058697305087</c:v>
                </c:pt>
                <c:pt idx="6">
                  <c:v>-9.8564843719434036E-3</c:v>
                </c:pt>
                <c:pt idx="7">
                  <c:v>-0.89297104346878564</c:v>
                </c:pt>
                <c:pt idx="8">
                  <c:v>0.44529825134012846</c:v>
                </c:pt>
                <c:pt idx="9">
                  <c:v>-0.36182131713957738</c:v>
                </c:pt>
                <c:pt idx="10">
                  <c:v>-0.43608433858073131</c:v>
                </c:pt>
                <c:pt idx="11">
                  <c:v>-0.79762870042680012</c:v>
                </c:pt>
                <c:pt idx="12">
                  <c:v>-0.34701907184472935</c:v>
                </c:pt>
                <c:pt idx="13">
                  <c:v>-2.1964133401248802E-2</c:v>
                </c:pt>
                <c:pt idx="14">
                  <c:v>0.32658401093666523</c:v>
                </c:pt>
                <c:pt idx="15">
                  <c:v>-0.347525727472214</c:v>
                </c:pt>
                <c:pt idx="16">
                  <c:v>-0.28685836498690309</c:v>
                </c:pt>
                <c:pt idx="17">
                  <c:v>-0.27226131367285233</c:v>
                </c:pt>
                <c:pt idx="18">
                  <c:v>-7.5021540843679513E-2</c:v>
                </c:pt>
                <c:pt idx="19">
                  <c:v>0.66393922260544946</c:v>
                </c:pt>
                <c:pt idx="20">
                  <c:v>-0.20178180437974996</c:v>
                </c:pt>
                <c:pt idx="21">
                  <c:v>-0.24545558934987988</c:v>
                </c:pt>
                <c:pt idx="22">
                  <c:v>0.26239506271344837</c:v>
                </c:pt>
                <c:pt idx="23">
                  <c:v>3.7748895309295233E-2</c:v>
                </c:pt>
                <c:pt idx="24">
                  <c:v>-0.34320997203853376</c:v>
                </c:pt>
                <c:pt idx="25">
                  <c:v>0.35396842361809733</c:v>
                </c:pt>
                <c:pt idx="26">
                  <c:v>-0.15316389365233288</c:v>
                </c:pt>
                <c:pt idx="27">
                  <c:v>0.29796139202807687</c:v>
                </c:pt>
                <c:pt idx="28">
                  <c:v>-0.6225317011356265</c:v>
                </c:pt>
                <c:pt idx="29">
                  <c:v>0.95587950156947998</c:v>
                </c:pt>
                <c:pt idx="30">
                  <c:v>0.15585596866519461</c:v>
                </c:pt>
                <c:pt idx="31">
                  <c:v>0.9335665353127478</c:v>
                </c:pt>
                <c:pt idx="32">
                  <c:v>0.15226278037592386</c:v>
                </c:pt>
                <c:pt idx="33">
                  <c:v>-0.44734597290749684</c:v>
                </c:pt>
                <c:pt idx="34">
                  <c:v>0.11198859181429754</c:v>
                </c:pt>
                <c:pt idx="35">
                  <c:v>0.32071024732954961</c:v>
                </c:pt>
                <c:pt idx="36">
                  <c:v>-0.50171882589077099</c:v>
                </c:pt>
                <c:pt idx="37">
                  <c:v>-0.59396394271595943</c:v>
                </c:pt>
                <c:pt idx="38">
                  <c:v>3.89899889493007E-4</c:v>
                </c:pt>
                <c:pt idx="39">
                  <c:v>-5.2021120353279098E-2</c:v>
                </c:pt>
                <c:pt idx="40">
                  <c:v>0.39012644352913839</c:v>
                </c:pt>
                <c:pt idx="41">
                  <c:v>0.14096276601483185</c:v>
                </c:pt>
                <c:pt idx="42">
                  <c:v>-5.9994426466045058E-3</c:v>
                </c:pt>
                <c:pt idx="43">
                  <c:v>0.38521338744435307</c:v>
                </c:pt>
                <c:pt idx="44">
                  <c:v>-0.24515183892830156</c:v>
                </c:pt>
                <c:pt idx="45">
                  <c:v>0.47982552075849988</c:v>
                </c:pt>
                <c:pt idx="46">
                  <c:v>-0.75993041164185526</c:v>
                </c:pt>
                <c:pt idx="47">
                  <c:v>-0.33830965901926568</c:v>
                </c:pt>
                <c:pt idx="48">
                  <c:v>-0.75832192932368159</c:v>
                </c:pt>
                <c:pt idx="49">
                  <c:v>7.9406022853691E-2</c:v>
                </c:pt>
                <c:pt idx="50">
                  <c:v>0.58614053063625082</c:v>
                </c:pt>
                <c:pt idx="51">
                  <c:v>-0.28110920221435809</c:v>
                </c:pt>
                <c:pt idx="52">
                  <c:v>0.36068276272863092</c:v>
                </c:pt>
                <c:pt idx="53">
                  <c:v>5.3087502823647915E-2</c:v>
                </c:pt>
                <c:pt idx="54">
                  <c:v>-0.8548814465967528</c:v>
                </c:pt>
                <c:pt idx="55">
                  <c:v>0.40013766160072556</c:v>
                </c:pt>
                <c:pt idx="56">
                  <c:v>0.35004958145397941</c:v>
                </c:pt>
                <c:pt idx="57">
                  <c:v>0.63271632422541346</c:v>
                </c:pt>
                <c:pt idx="58">
                  <c:v>0.73984511825907695</c:v>
                </c:pt>
                <c:pt idx="59">
                  <c:v>9.3113462593346408E-2</c:v>
                </c:pt>
                <c:pt idx="60">
                  <c:v>-7.812849907759517E-3</c:v>
                </c:pt>
                <c:pt idx="61">
                  <c:v>5.410388885713584E-4</c:v>
                </c:pt>
                <c:pt idx="62">
                  <c:v>-5.1238730326984186E-2</c:v>
                </c:pt>
                <c:pt idx="63">
                  <c:v>0.25544507399942679</c:v>
                </c:pt>
                <c:pt idx="64">
                  <c:v>-6.0927705394844614E-2</c:v>
                </c:pt>
                <c:pt idx="65">
                  <c:v>-0.17499102271656594</c:v>
                </c:pt>
                <c:pt idx="66">
                  <c:v>0.30293962458544282</c:v>
                </c:pt>
                <c:pt idx="67">
                  <c:v>0.26631997024904625</c:v>
                </c:pt>
                <c:pt idx="68">
                  <c:v>-9.2945217853268886E-3</c:v>
                </c:pt>
                <c:pt idx="69">
                  <c:v>0.14627421224699849</c:v>
                </c:pt>
                <c:pt idx="70">
                  <c:v>0.14713357114955181</c:v>
                </c:pt>
                <c:pt idx="71">
                  <c:v>-0.38330639212458606</c:v>
                </c:pt>
                <c:pt idx="72">
                  <c:v>0.24434986963864666</c:v>
                </c:pt>
                <c:pt idx="73">
                  <c:v>5.5224582374375032E-2</c:v>
                </c:pt>
                <c:pt idx="74">
                  <c:v>0.24072768703585026</c:v>
                </c:pt>
                <c:pt idx="75">
                  <c:v>-4.6988913216422325E-2</c:v>
                </c:pt>
                <c:pt idx="76">
                  <c:v>-0.17730334482885066</c:v>
                </c:pt>
                <c:pt idx="77">
                  <c:v>-0.1973620850613711</c:v>
                </c:pt>
                <c:pt idx="78">
                  <c:v>-0.30781849789908738</c:v>
                </c:pt>
                <c:pt idx="79">
                  <c:v>-5.0122945079620514E-2</c:v>
                </c:pt>
                <c:pt idx="80">
                  <c:v>-7.1489791306094175E-2</c:v>
                </c:pt>
                <c:pt idx="81">
                  <c:v>6.3213277743698712E-2</c:v>
                </c:pt>
                <c:pt idx="82">
                  <c:v>-0.50199260938573653</c:v>
                </c:pt>
                <c:pt idx="83">
                  <c:v>7.873601589988824E-2</c:v>
                </c:pt>
                <c:pt idx="84">
                  <c:v>-0.38568943679315154</c:v>
                </c:pt>
                <c:pt idx="85">
                  <c:v>-0.49936957098935097</c:v>
                </c:pt>
                <c:pt idx="86">
                  <c:v>0.15801027639690263</c:v>
                </c:pt>
                <c:pt idx="87">
                  <c:v>-0.67574256807210875</c:v>
                </c:pt>
                <c:pt idx="88">
                  <c:v>0.1141356440811222</c:v>
                </c:pt>
                <c:pt idx="89">
                  <c:v>-0.65676300051632153</c:v>
                </c:pt>
                <c:pt idx="90">
                  <c:v>-0.38077855380202313</c:v>
                </c:pt>
                <c:pt idx="91">
                  <c:v>-0.17862835765147214</c:v>
                </c:pt>
                <c:pt idx="92">
                  <c:v>0.16611192935322117</c:v>
                </c:pt>
                <c:pt idx="93">
                  <c:v>0.42899454823375693</c:v>
                </c:pt>
                <c:pt idx="94">
                  <c:v>9.5348346647461238E-2</c:v>
                </c:pt>
                <c:pt idx="95">
                  <c:v>0.42961409678865348</c:v>
                </c:pt>
                <c:pt idx="96">
                  <c:v>-0.36646969485918035</c:v>
                </c:pt>
                <c:pt idx="97">
                  <c:v>0.7025366007566618</c:v>
                </c:pt>
                <c:pt idx="98">
                  <c:v>0.38962686626114729</c:v>
                </c:pt>
                <c:pt idx="99">
                  <c:v>0.67691745235747625</c:v>
                </c:pt>
                <c:pt idx="100">
                  <c:v>0.52340134754941869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0-40EE-87AD-CD220A2C04A4}"/>
            </c:ext>
          </c:extLst>
        </c:ser>
        <c:ser>
          <c:idx val="1"/>
          <c:order val="1"/>
          <c:tx>
            <c:strRef>
              <c:f>Hoja1!$AA$9</c:f>
              <c:strCache>
                <c:ptCount val="1"/>
                <c:pt idx="0">
                  <c:v>Xt (GARCH_2_2, 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Hoja1!$AA$10:$AA$15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0.93964788096997431</c:v>
                </c:pt>
                <c:pt idx="3">
                  <c:v>0.96349452590286588</c:v>
                </c:pt>
                <c:pt idx="4">
                  <c:v>1.3662616037093491</c:v>
                </c:pt>
                <c:pt idx="5">
                  <c:v>1.7477884546322613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0-40EE-87AD-CD220A2C04A4}"/>
            </c:ext>
          </c:extLst>
        </c:ser>
        <c:ser>
          <c:idx val="2"/>
          <c:order val="2"/>
          <c:tx>
            <c:strRef>
              <c:f>Hoja1!$AC$9</c:f>
              <c:strCache>
                <c:ptCount val="1"/>
                <c:pt idx="0">
                  <c:v>Xt (GARCH_2_2, 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Hoja1!$AC$10:$AC$110</c:f>
              <c:numCache>
                <c:formatCode>General</c:formatCode>
                <c:ptCount val="101"/>
                <c:pt idx="0">
                  <c:v>2</c:v>
                </c:pt>
                <c:pt idx="1">
                  <c:v>3</c:v>
                </c:pt>
                <c:pt idx="2">
                  <c:v>0.53152418087602382</c:v>
                </c:pt>
                <c:pt idx="3">
                  <c:v>0.61551833395025479</c:v>
                </c:pt>
                <c:pt idx="4">
                  <c:v>-0.53740732948272074</c:v>
                </c:pt>
                <c:pt idx="5">
                  <c:v>-0.82001760576470295</c:v>
                </c:pt>
                <c:pt idx="6">
                  <c:v>0.21105693312729509</c:v>
                </c:pt>
                <c:pt idx="7">
                  <c:v>-0.50414319444512401</c:v>
                </c:pt>
                <c:pt idx="8">
                  <c:v>0.71372994572642423</c:v>
                </c:pt>
                <c:pt idx="9">
                  <c:v>-0.14065905766056855</c:v>
                </c:pt>
                <c:pt idx="10">
                  <c:v>-0.26638651602354152</c:v>
                </c:pt>
                <c:pt idx="11">
                  <c:v>-0.49583538724268206</c:v>
                </c:pt>
                <c:pt idx="12">
                  <c:v>-0.16234164164819812</c:v>
                </c:pt>
                <c:pt idx="13">
                  <c:v>0.13967554862880502</c:v>
                </c:pt>
                <c:pt idx="14">
                  <c:v>0.54148222656183631</c:v>
                </c:pt>
                <c:pt idx="15">
                  <c:v>-0.19541278482196275</c:v>
                </c:pt>
                <c:pt idx="16">
                  <c:v>-0.14863898169906714</c:v>
                </c:pt>
                <c:pt idx="17">
                  <c:v>-0.12344334082589906</c:v>
                </c:pt>
                <c:pt idx="18">
                  <c:v>6.4327559073536641E-2</c:v>
                </c:pt>
                <c:pt idx="19">
                  <c:v>1.1520965760693145</c:v>
                </c:pt>
                <c:pt idx="20">
                  <c:v>-6.8528161242530444E-2</c:v>
                </c:pt>
                <c:pt idx="21">
                  <c:v>-0.11104590659730819</c:v>
                </c:pt>
                <c:pt idx="22">
                  <c:v>0.52402927626339879</c:v>
                </c:pt>
                <c:pt idx="23">
                  <c:v>0.20670844183293172</c:v>
                </c:pt>
                <c:pt idx="24">
                  <c:v>-0.21846226313109138</c:v>
                </c:pt>
                <c:pt idx="25">
                  <c:v>0.65172529320659656</c:v>
                </c:pt>
                <c:pt idx="26">
                  <c:v>-1.4272457744230825E-2</c:v>
                </c:pt>
                <c:pt idx="27">
                  <c:v>0.61407968699960103</c:v>
                </c:pt>
                <c:pt idx="28">
                  <c:v>-0.44136101104146636</c:v>
                </c:pt>
                <c:pt idx="29">
                  <c:v>2.0745063476779197</c:v>
                </c:pt>
                <c:pt idx="30">
                  <c:v>0.47310794365596376</c:v>
                </c:pt>
                <c:pt idx="31">
                  <c:v>2.831231054225372</c:v>
                </c:pt>
                <c:pt idx="32">
                  <c:v>0.64806638068716005</c:v>
                </c:pt>
                <c:pt idx="33">
                  <c:v>-0.55315670412807261</c:v>
                </c:pt>
                <c:pt idx="34">
                  <c:v>0.50274576350613387</c:v>
                </c:pt>
                <c:pt idx="35">
                  <c:v>0.85351081874903845</c:v>
                </c:pt>
                <c:pt idx="36">
                  <c:v>-0.44552151663720863</c:v>
                </c:pt>
                <c:pt idx="37">
                  <c:v>-0.52364806291645694</c:v>
                </c:pt>
                <c:pt idx="38">
                  <c:v>0.18009251534799742</c:v>
                </c:pt>
                <c:pt idx="39">
                  <c:v>0.1130487936245035</c:v>
                </c:pt>
                <c:pt idx="40">
                  <c:v>0.70847202562896539</c:v>
                </c:pt>
                <c:pt idx="41">
                  <c:v>0.34162390961063682</c:v>
                </c:pt>
                <c:pt idx="42">
                  <c:v>0.16977225881125149</c:v>
                </c:pt>
                <c:pt idx="43">
                  <c:v>0.74168017707680978</c:v>
                </c:pt>
                <c:pt idx="44">
                  <c:v>-0.12187171043479704</c:v>
                </c:pt>
                <c:pt idx="45">
                  <c:v>0.99321977442227638</c:v>
                </c:pt>
                <c:pt idx="46">
                  <c:v>-0.57473755068326615</c:v>
                </c:pt>
                <c:pt idx="47">
                  <c:v>-0.21745829601930308</c:v>
                </c:pt>
                <c:pt idx="48">
                  <c:v>-0.49130531919663351</c:v>
                </c:pt>
                <c:pt idx="49">
                  <c:v>0.25447104755715449</c:v>
                </c:pt>
                <c:pt idx="50">
                  <c:v>0.91598815578313053</c:v>
                </c:pt>
                <c:pt idx="51">
                  <c:v>-0.13727251229443876</c:v>
                </c:pt>
                <c:pt idx="52">
                  <c:v>0.74787912839055404</c:v>
                </c:pt>
                <c:pt idx="53">
                  <c:v>0.23518169578082318</c:v>
                </c:pt>
                <c:pt idx="54">
                  <c:v>-0.68397450688025185</c:v>
                </c:pt>
                <c:pt idx="55">
                  <c:v>0.73155217397003325</c:v>
                </c:pt>
                <c:pt idx="56">
                  <c:v>0.63566445741631239</c:v>
                </c:pt>
                <c:pt idx="57">
                  <c:v>1.295502878497774</c:v>
                </c:pt>
                <c:pt idx="58">
                  <c:v>1.6744998213145394</c:v>
                </c:pt>
                <c:pt idx="59">
                  <c:v>0.44993202208096139</c:v>
                </c:pt>
                <c:pt idx="60">
                  <c:v>0.28756484768735396</c:v>
                </c:pt>
                <c:pt idx="61">
                  <c:v>0.2110681821892087</c:v>
                </c:pt>
                <c:pt idx="62">
                  <c:v>0.11096539672032754</c:v>
                </c:pt>
                <c:pt idx="63">
                  <c:v>0.53342494160937115</c:v>
                </c:pt>
                <c:pt idx="64">
                  <c:v>8.0434765369554712E-2</c:v>
                </c:pt>
                <c:pt idx="65">
                  <c:v>-4.7938366623945211E-2</c:v>
                </c:pt>
                <c:pt idx="66">
                  <c:v>0.56366413247250413</c:v>
                </c:pt>
                <c:pt idx="67">
                  <c:v>0.51236645577534512</c:v>
                </c:pt>
                <c:pt idx="68">
                  <c:v>0.15592811748256416</c:v>
                </c:pt>
                <c:pt idx="69">
                  <c:v>0.36540025184839109</c:v>
                </c:pt>
                <c:pt idx="70">
                  <c:v>0.34612325003529437</c:v>
                </c:pt>
                <c:pt idx="71">
                  <c:v>-0.25547403176304412</c:v>
                </c:pt>
                <c:pt idx="72">
                  <c:v>0.48691033595389982</c:v>
                </c:pt>
                <c:pt idx="73">
                  <c:v>0.21887098642829275</c:v>
                </c:pt>
                <c:pt idx="74">
                  <c:v>0.49877087876737797</c:v>
                </c:pt>
                <c:pt idx="75">
                  <c:v>9.6581211783978632E-2</c:v>
                </c:pt>
                <c:pt idx="76">
                  <c:v>-4.9611009683971689E-2</c:v>
                </c:pt>
                <c:pt idx="77">
                  <c:v>-6.9187656702444561E-2</c:v>
                </c:pt>
                <c:pt idx="78">
                  <c:v>-0.16749875865230335</c:v>
                </c:pt>
                <c:pt idx="79">
                  <c:v>8.6028853505252856E-2</c:v>
                </c:pt>
                <c:pt idx="80">
                  <c:v>6.4726959986698418E-2</c:v>
                </c:pt>
                <c:pt idx="81">
                  <c:v>0.21437825972676677</c:v>
                </c:pt>
                <c:pt idx="82">
                  <c:v>-0.32829959872729697</c:v>
                </c:pt>
                <c:pt idx="83">
                  <c:v>0.23848687588538467</c:v>
                </c:pt>
                <c:pt idx="84">
                  <c:v>-0.21321581709658194</c:v>
                </c:pt>
                <c:pt idx="85">
                  <c:v>-0.3217455524166799</c:v>
                </c:pt>
                <c:pt idx="86">
                  <c:v>0.32757085000087016</c:v>
                </c:pt>
                <c:pt idx="87">
                  <c:v>-0.42166214631145327</c:v>
                </c:pt>
                <c:pt idx="88">
                  <c:v>0.28777214512692095</c:v>
                </c:pt>
                <c:pt idx="89">
                  <c:v>-0.3895028005165736</c:v>
                </c:pt>
                <c:pt idx="90">
                  <c:v>-0.21266286945588525</c:v>
                </c:pt>
                <c:pt idx="91">
                  <c:v>-1.4409337180278807E-2</c:v>
                </c:pt>
                <c:pt idx="92">
                  <c:v>0.33528184284024432</c:v>
                </c:pt>
                <c:pt idx="93">
                  <c:v>0.72515137393185669</c:v>
                </c:pt>
                <c:pt idx="94">
                  <c:v>0.28254199292865445</c:v>
                </c:pt>
                <c:pt idx="95">
                  <c:v>0.86896033919428706</c:v>
                </c:pt>
                <c:pt idx="96">
                  <c:v>-0.24793728908805956</c:v>
                </c:pt>
                <c:pt idx="97">
                  <c:v>1.5690180790961559</c:v>
                </c:pt>
                <c:pt idx="98">
                  <c:v>0.86570073381618029</c:v>
                </c:pt>
                <c:pt idx="99">
                  <c:v>1.8863004226302242</c:v>
                </c:pt>
                <c:pt idx="100">
                  <c:v>1.4581929920219563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D0-40EE-87AD-CD220A2C0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801824"/>
        <c:axId val="1401787680"/>
      </c:lineChart>
      <c:catAx>
        <c:axId val="140180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Paso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1787680"/>
        <c:crosses val="autoZero"/>
        <c:auto val="1"/>
        <c:lblAlgn val="ctr"/>
        <c:lblOffset val="100"/>
        <c:noMultiLvlLbl val="0"/>
      </c:catAx>
      <c:valAx>
        <c:axId val="140178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0180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Proceso eGARCH(1,1),</a:t>
            </a:r>
            <a:r>
              <a:rPr lang="es-MX" baseline="0"/>
              <a:t> varias distribuciones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Hoja1!$AG$9</c:f>
              <c:strCache>
                <c:ptCount val="1"/>
                <c:pt idx="0">
                  <c:v>Xt (eGARCH_1_1, 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Hoja1!$AG$10:$AG$110</c15:sqref>
                  </c15:fullRef>
                </c:ext>
              </c:extLst>
              <c:f>(Hoja1!$AG$10:$AG$11,Hoja1!$AG$13:$AG$110)</c:f>
              <c:numCache>
                <c:formatCode>General</c:formatCode>
                <c:ptCount val="100"/>
                <c:pt idx="0">
                  <c:v>2</c:v>
                </c:pt>
                <c:pt idx="1">
                  <c:v>-1.7456124257969945</c:v>
                </c:pt>
                <c:pt idx="2">
                  <c:v>5.0817839830583966E-2</c:v>
                </c:pt>
                <c:pt idx="3">
                  <c:v>-1.1085242728215117</c:v>
                </c:pt>
                <c:pt idx="4">
                  <c:v>-1.8746945307781298</c:v>
                </c:pt>
                <c:pt idx="5">
                  <c:v>-1.6705221610571162E-2</c:v>
                </c:pt>
                <c:pt idx="6">
                  <c:v>-1.4950875278059981</c:v>
                </c:pt>
                <c:pt idx="7">
                  <c:v>0.96124493381150478</c:v>
                </c:pt>
                <c:pt idx="8">
                  <c:v>-0.7172648567210792</c:v>
                </c:pt>
                <c:pt idx="9">
                  <c:v>-1.0243173272832873</c:v>
                </c:pt>
                <c:pt idx="10">
                  <c:v>-1.969982727257374</c:v>
                </c:pt>
                <c:pt idx="11">
                  <c:v>-0.83110881026653838</c:v>
                </c:pt>
                <c:pt idx="12">
                  <c:v>-4.7802925897362847E-2</c:v>
                </c:pt>
                <c:pt idx="13">
                  <c:v>0.82698803478572958</c:v>
                </c:pt>
                <c:pt idx="14">
                  <c:v>-0.95125705658365767</c:v>
                </c:pt>
                <c:pt idx="15">
                  <c:v>-0.77145965150981821</c:v>
                </c:pt>
                <c:pt idx="16">
                  <c:v>-0.73287987757833029</c:v>
                </c:pt>
                <c:pt idx="17">
                  <c:v>-0.20533793502927147</c:v>
                </c:pt>
                <c:pt idx="18">
                  <c:v>1.8413318676118171</c:v>
                </c:pt>
                <c:pt idx="19">
                  <c:v>-0.56192904014618628</c:v>
                </c:pt>
                <c:pt idx="20">
                  <c:v>-0.59184275011390364</c:v>
                </c:pt>
                <c:pt idx="21">
                  <c:v>0.71453392511637703</c:v>
                </c:pt>
                <c:pt idx="22">
                  <c:v>0.10411359979016753</c:v>
                </c:pt>
                <c:pt idx="23">
                  <c:v>-0.95801062665854386</c:v>
                </c:pt>
                <c:pt idx="24">
                  <c:v>1.0122085905837233</c:v>
                </c:pt>
                <c:pt idx="25">
                  <c:v>-0.42201620199147388</c:v>
                </c:pt>
                <c:pt idx="26">
                  <c:v>0.81330748954056631</c:v>
                </c:pt>
                <c:pt idx="27">
                  <c:v>-1.7720171228929646</c:v>
                </c:pt>
                <c:pt idx="28">
                  <c:v>2.5542468233850739</c:v>
                </c:pt>
                <c:pt idx="29">
                  <c:v>0.36243566429020213</c:v>
                </c:pt>
                <c:pt idx="30">
                  <c:v>1.908702263305043</c:v>
                </c:pt>
                <c:pt idx="31">
                  <c:v>0.36499773124566159</c:v>
                </c:pt>
                <c:pt idx="32">
                  <c:v>-0.90915568953570747</c:v>
                </c:pt>
                <c:pt idx="33">
                  <c:v>0.28301569697669332</c:v>
                </c:pt>
                <c:pt idx="34">
                  <c:v>0.8022939262880151</c:v>
                </c:pt>
                <c:pt idx="35">
                  <c:v>-1.3908500790126179</c:v>
                </c:pt>
                <c:pt idx="36">
                  <c:v>-1.5792791714726129</c:v>
                </c:pt>
                <c:pt idx="37">
                  <c:v>9.6913562253094193E-4</c:v>
                </c:pt>
                <c:pt idx="38">
                  <c:v>-0.12606341617630834</c:v>
                </c:pt>
                <c:pt idx="39">
                  <c:v>1.0767682653609285</c:v>
                </c:pt>
                <c:pt idx="40">
                  <c:v>0.39876488346752376</c:v>
                </c:pt>
                <c:pt idx="41">
                  <c:v>-1.6289569720063572E-2</c:v>
                </c:pt>
                <c:pt idx="42">
                  <c:v>1.0979503385464597</c:v>
                </c:pt>
                <c:pt idx="43">
                  <c:v>-0.70878192685270325</c:v>
                </c:pt>
                <c:pt idx="44">
                  <c:v>1.3055719265572812</c:v>
                </c:pt>
                <c:pt idx="45">
                  <c:v>-2.1106117684388321</c:v>
                </c:pt>
                <c:pt idx="46">
                  <c:v>-0.83546688587120943</c:v>
                </c:pt>
                <c:pt idx="47">
                  <c:v>-1.7047727062946347</c:v>
                </c:pt>
                <c:pt idx="48">
                  <c:v>0.19323794281825601</c:v>
                </c:pt>
                <c:pt idx="49">
                  <c:v>1.3019910552455198</c:v>
                </c:pt>
                <c:pt idx="50">
                  <c:v>-0.7364259140314674</c:v>
                </c:pt>
                <c:pt idx="51">
                  <c:v>0.86908551973851189</c:v>
                </c:pt>
                <c:pt idx="52">
                  <c:v>0.14166143645988516</c:v>
                </c:pt>
                <c:pt idx="53">
                  <c:v>-2.2737656099141437</c:v>
                </c:pt>
                <c:pt idx="54">
                  <c:v>1.0454169250256751</c:v>
                </c:pt>
                <c:pt idx="55">
                  <c:v>0.76469983141295894</c:v>
                </c:pt>
                <c:pt idx="56">
                  <c:v>1.59246663167391</c:v>
                </c:pt>
                <c:pt idx="57">
                  <c:v>1.8788486923455578</c:v>
                </c:pt>
                <c:pt idx="58">
                  <c:v>0.21715718600777373</c:v>
                </c:pt>
                <c:pt idx="59">
                  <c:v>-1.7522213541576785E-2</c:v>
                </c:pt>
                <c:pt idx="60">
                  <c:v>1.4367629381951338E-3</c:v>
                </c:pt>
                <c:pt idx="61">
                  <c:v>-0.14245990719564705</c:v>
                </c:pt>
                <c:pt idx="62">
                  <c:v>0.73605515740550009</c:v>
                </c:pt>
                <c:pt idx="63">
                  <c:v>-0.17809931412707078</c:v>
                </c:pt>
                <c:pt idx="64">
                  <c:v>-0.4978334064416069</c:v>
                </c:pt>
                <c:pt idx="65">
                  <c:v>0.88272854133408174</c:v>
                </c:pt>
                <c:pt idx="66">
                  <c:v>0.77006215913837783</c:v>
                </c:pt>
                <c:pt idx="67">
                  <c:v>-2.6157956905090079E-2</c:v>
                </c:pt>
                <c:pt idx="68">
                  <c:v>0.41105194770909381</c:v>
                </c:pt>
                <c:pt idx="69">
                  <c:v>0.42867796987052004</c:v>
                </c:pt>
                <c:pt idx="70">
                  <c:v>-1.1151659262629907</c:v>
                </c:pt>
                <c:pt idx="71">
                  <c:v>0.7001325495637527</c:v>
                </c:pt>
                <c:pt idx="72">
                  <c:v>0.15135994751590584</c:v>
                </c:pt>
                <c:pt idx="73">
                  <c:v>0.67781934280225364</c:v>
                </c:pt>
                <c:pt idx="74">
                  <c:v>-0.1363197748569315</c:v>
                </c:pt>
                <c:pt idx="75">
                  <c:v>-0.50430706403451508</c:v>
                </c:pt>
                <c:pt idx="76">
                  <c:v>-0.57540350679767149</c:v>
                </c:pt>
                <c:pt idx="77">
                  <c:v>-0.88754505734952771</c:v>
                </c:pt>
                <c:pt idx="78">
                  <c:v>-0.14315323044695444</c:v>
                </c:pt>
                <c:pt idx="79">
                  <c:v>-0.19969947520602191</c:v>
                </c:pt>
                <c:pt idx="80">
                  <c:v>0.18365177385238796</c:v>
                </c:pt>
                <c:pt idx="81">
                  <c:v>-1.4689946026194309</c:v>
                </c:pt>
                <c:pt idx="82">
                  <c:v>0.22497010102883866</c:v>
                </c:pt>
                <c:pt idx="83">
                  <c:v>-1.0105126045259634</c:v>
                </c:pt>
                <c:pt idx="84">
                  <c:v>-1.4054629921170456</c:v>
                </c:pt>
                <c:pt idx="85">
                  <c:v>0.41629450966526943</c:v>
                </c:pt>
                <c:pt idx="86">
                  <c:v>-1.7419592944066238</c:v>
                </c:pt>
                <c:pt idx="87">
                  <c:v>0.30325498318153093</c:v>
                </c:pt>
                <c:pt idx="88">
                  <c:v>-1.5605499018141233</c:v>
                </c:pt>
                <c:pt idx="89">
                  <c:v>-1.0003034316451105</c:v>
                </c:pt>
                <c:pt idx="90">
                  <c:v>-0.41957143997982238</c:v>
                </c:pt>
                <c:pt idx="91">
                  <c:v>0.42998096889288967</c:v>
                </c:pt>
                <c:pt idx="92">
                  <c:v>1.1830747999726465</c:v>
                </c:pt>
                <c:pt idx="93">
                  <c:v>0.26825401152641393</c:v>
                </c:pt>
                <c:pt idx="94">
                  <c:v>1.1487084454185066</c:v>
                </c:pt>
                <c:pt idx="95">
                  <c:v>-1.0394854825192481</c:v>
                </c:pt>
                <c:pt idx="96">
                  <c:v>1.8522128104165438</c:v>
                </c:pt>
                <c:pt idx="97">
                  <c:v>1.0167799660081618</c:v>
                </c:pt>
                <c:pt idx="98">
                  <c:v>1.5867816479326475</c:v>
                </c:pt>
                <c:pt idx="99">
                  <c:v>1.3119129633439703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1-4BDF-87CC-EEEE5CABAEC4}"/>
            </c:ext>
          </c:extLst>
        </c:ser>
        <c:ser>
          <c:idx val="1"/>
          <c:order val="1"/>
          <c:tx>
            <c:strRef>
              <c:f>Hoja1!$AK$9</c:f>
              <c:strCache>
                <c:ptCount val="1"/>
                <c:pt idx="0">
                  <c:v>Xt (eGARCH_1_1, 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0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Hoja1!$AK$10:$AK$110</c15:sqref>
                  </c15:fullRef>
                </c:ext>
              </c:extLst>
              <c:f>(Hoja1!$AK$10:$AK$11,Hoja1!$AK$13:$AK$110)</c:f>
              <c:numCache>
                <c:formatCode>General</c:formatCode>
                <c:ptCount val="100"/>
                <c:pt idx="0">
                  <c:v>2</c:v>
                </c:pt>
                <c:pt idx="1">
                  <c:v>2.2519699605725778</c:v>
                </c:pt>
                <c:pt idx="2">
                  <c:v>0.737413111064669</c:v>
                </c:pt>
                <c:pt idx="3">
                  <c:v>1.6105309256856368</c:v>
                </c:pt>
                <c:pt idx="4">
                  <c:v>2.3329682166313948</c:v>
                </c:pt>
                <c:pt idx="5">
                  <c:v>0.80102135488393722</c:v>
                </c:pt>
                <c:pt idx="6">
                  <c:v>1.9630809609243549</c:v>
                </c:pt>
                <c:pt idx="7">
                  <c:v>0.28947871380783075</c:v>
                </c:pt>
                <c:pt idx="8">
                  <c:v>1.2678952889734376</c:v>
                </c:pt>
                <c:pt idx="9">
                  <c:v>1.5444507983225642</c:v>
                </c:pt>
                <c:pt idx="10">
                  <c:v>2.4282150937282054</c:v>
                </c:pt>
                <c:pt idx="11">
                  <c:v>1.4139128440870092</c:v>
                </c:pt>
                <c:pt idx="12">
                  <c:v>0.81151229582884876</c:v>
                </c:pt>
                <c:pt idx="13">
                  <c:v>0.33133492995114772</c:v>
                </c:pt>
                <c:pt idx="14">
                  <c:v>1.4542391679699387</c:v>
                </c:pt>
                <c:pt idx="15">
                  <c:v>1.3391380028051618</c:v>
                </c:pt>
                <c:pt idx="16">
                  <c:v>1.3118568735315714</c:v>
                </c:pt>
                <c:pt idx="17">
                  <c:v>0.91488096008572006</c:v>
                </c:pt>
                <c:pt idx="18">
                  <c:v>7.1181794561870473E-2</c:v>
                </c:pt>
                <c:pt idx="19">
                  <c:v>1.1363339164485056</c:v>
                </c:pt>
                <c:pt idx="20">
                  <c:v>1.1900897758226099</c:v>
                </c:pt>
                <c:pt idx="21">
                  <c:v>0.38399103459853023</c:v>
                </c:pt>
                <c:pt idx="22">
                  <c:v>0.69930662633775087</c:v>
                </c:pt>
                <c:pt idx="23">
                  <c:v>1.4801130583199107</c:v>
                </c:pt>
                <c:pt idx="24">
                  <c:v>0.26873214848913846</c:v>
                </c:pt>
                <c:pt idx="25">
                  <c:v>1.0481390463713995</c:v>
                </c:pt>
                <c:pt idx="26">
                  <c:v>0.34105858242855774</c:v>
                </c:pt>
                <c:pt idx="27">
                  <c:v>2.1779081730315308</c:v>
                </c:pt>
                <c:pt idx="28">
                  <c:v>1.8174740999654184E-2</c:v>
                </c:pt>
                <c:pt idx="29">
                  <c:v>0.55790852042501327</c:v>
                </c:pt>
                <c:pt idx="30">
                  <c:v>6.5477469828802259E-2</c:v>
                </c:pt>
                <c:pt idx="31">
                  <c:v>0.55137988803906723</c:v>
                </c:pt>
                <c:pt idx="32">
                  <c:v>1.42930431137458</c:v>
                </c:pt>
                <c:pt idx="33">
                  <c:v>0.60675736026254279</c:v>
                </c:pt>
                <c:pt idx="34">
                  <c:v>0.3439815174174628</c:v>
                </c:pt>
                <c:pt idx="35">
                  <c:v>1.8355091250591395</c:v>
                </c:pt>
                <c:pt idx="36">
                  <c:v>2.0620390218019455</c:v>
                </c:pt>
                <c:pt idx="37">
                  <c:v>0.79293417777232755</c:v>
                </c:pt>
                <c:pt idx="38">
                  <c:v>0.8591120796096442</c:v>
                </c:pt>
                <c:pt idx="39">
                  <c:v>0.24145075906794125</c:v>
                </c:pt>
                <c:pt idx="40">
                  <c:v>0.53318492651161564</c:v>
                </c:pt>
                <c:pt idx="41">
                  <c:v>0.7760651387567955</c:v>
                </c:pt>
                <c:pt idx="42">
                  <c:v>0.23412415146811888</c:v>
                </c:pt>
                <c:pt idx="43">
                  <c:v>1.2614545547007625</c:v>
                </c:pt>
                <c:pt idx="44">
                  <c:v>0.17848996761035327</c:v>
                </c:pt>
                <c:pt idx="45">
                  <c:v>2.4799626756238524</c:v>
                </c:pt>
                <c:pt idx="46">
                  <c:v>1.4177863919057856</c:v>
                </c:pt>
                <c:pt idx="47">
                  <c:v>2.1863453534648882</c:v>
                </c:pt>
                <c:pt idx="48">
                  <c:v>0.67398981632802779</c:v>
                </c:pt>
                <c:pt idx="49">
                  <c:v>0.1772328012510091</c:v>
                </c:pt>
                <c:pt idx="50">
                  <c:v>1.2798334392609114</c:v>
                </c:pt>
                <c:pt idx="51">
                  <c:v>0.32185265600379048</c:v>
                </c:pt>
                <c:pt idx="52">
                  <c:v>0.67854948404977899</c:v>
                </c:pt>
                <c:pt idx="53">
                  <c:v>2.705973056315266</c:v>
                </c:pt>
                <c:pt idx="54">
                  <c:v>0.26903111256928469</c:v>
                </c:pt>
                <c:pt idx="55">
                  <c:v>0.36498829540554723</c:v>
                </c:pt>
                <c:pt idx="56">
                  <c:v>0.1143486011917897</c:v>
                </c:pt>
                <c:pt idx="57">
                  <c:v>7.2941511877953752E-2</c:v>
                </c:pt>
                <c:pt idx="58">
                  <c:v>0.63170787138967088</c:v>
                </c:pt>
                <c:pt idx="59">
                  <c:v>0.77809019620087772</c:v>
                </c:pt>
                <c:pt idx="60">
                  <c:v>0.76994632143239139</c:v>
                </c:pt>
                <c:pt idx="61">
                  <c:v>0.86644539833194956</c:v>
                </c:pt>
                <c:pt idx="62">
                  <c:v>0.37163241645827511</c:v>
                </c:pt>
                <c:pt idx="63">
                  <c:v>0.88278715986465239</c:v>
                </c:pt>
                <c:pt idx="64">
                  <c:v>1.123168813859075</c:v>
                </c:pt>
                <c:pt idx="65">
                  <c:v>0.31453463521302927</c:v>
                </c:pt>
                <c:pt idx="66">
                  <c:v>0.3594528610362655</c:v>
                </c:pt>
                <c:pt idx="67">
                  <c:v>0.78124634057552189</c:v>
                </c:pt>
                <c:pt idx="68">
                  <c:v>0.52852141994508006</c:v>
                </c:pt>
                <c:pt idx="69">
                  <c:v>0.51860023945757316</c:v>
                </c:pt>
                <c:pt idx="70">
                  <c:v>1.6102725470794279</c:v>
                </c:pt>
                <c:pt idx="71">
                  <c:v>0.39705230967239741</c:v>
                </c:pt>
                <c:pt idx="72">
                  <c:v>0.67581985112339016</c:v>
                </c:pt>
                <c:pt idx="73">
                  <c:v>0.39779665056684366</c:v>
                </c:pt>
                <c:pt idx="74">
                  <c:v>0.85501234455684261</c:v>
                </c:pt>
                <c:pt idx="75">
                  <c:v>1.1280654237630188</c:v>
                </c:pt>
                <c:pt idx="76">
                  <c:v>1.1901819645987459</c:v>
                </c:pt>
                <c:pt idx="77">
                  <c:v>1.4448305927542888</c:v>
                </c:pt>
                <c:pt idx="78">
                  <c:v>0.88026153344369062</c:v>
                </c:pt>
                <c:pt idx="79">
                  <c:v>0.9110824939464427</c:v>
                </c:pt>
                <c:pt idx="80">
                  <c:v>0.66071032293242882</c:v>
                </c:pt>
                <c:pt idx="81">
                  <c:v>1.9379940181137014</c:v>
                </c:pt>
                <c:pt idx="82">
                  <c:v>0.65013906725141468</c:v>
                </c:pt>
                <c:pt idx="83">
                  <c:v>1.5357714056601</c:v>
                </c:pt>
                <c:pt idx="84">
                  <c:v>1.9026554471219201</c:v>
                </c:pt>
                <c:pt idx="85">
                  <c:v>0.5433563841166883</c:v>
                </c:pt>
                <c:pt idx="86">
                  <c:v>2.1844688796503293</c:v>
                </c:pt>
                <c:pt idx="87">
                  <c:v>0.60824914494810689</c:v>
                </c:pt>
                <c:pt idx="88">
                  <c:v>2.0209055336791448</c:v>
                </c:pt>
                <c:pt idx="89">
                  <c:v>1.5538212118908481</c:v>
                </c:pt>
                <c:pt idx="90">
                  <c:v>1.082603576718866</c:v>
                </c:pt>
                <c:pt idx="91">
                  <c:v>0.5253679406958881</c:v>
                </c:pt>
                <c:pt idx="92">
                  <c:v>0.21077414607594711</c:v>
                </c:pt>
                <c:pt idx="93">
                  <c:v>0.60451908147138311</c:v>
                </c:pt>
                <c:pt idx="94">
                  <c:v>0.22073946147315199</c:v>
                </c:pt>
                <c:pt idx="95">
                  <c:v>1.5227625901009059</c:v>
                </c:pt>
                <c:pt idx="96">
                  <c:v>7.4039284022356461E-2</c:v>
                </c:pt>
                <c:pt idx="97">
                  <c:v>0.27237390751707352</c:v>
                </c:pt>
                <c:pt idx="98">
                  <c:v>0.11809658227570376</c:v>
                </c:pt>
                <c:pt idx="99">
                  <c:v>0.18205476463339459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81-4BDF-87CC-EEEE5CABAEC4}"/>
            </c:ext>
          </c:extLst>
        </c:ser>
        <c:ser>
          <c:idx val="2"/>
          <c:order val="2"/>
          <c:tx>
            <c:strRef>
              <c:f>Hoja1!$AO$9</c:f>
              <c:strCache>
                <c:ptCount val="1"/>
                <c:pt idx="0">
                  <c:v>Xt (eGARCH_1_1, 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00"/>
              <c:pt idx="0">
                <c:v>1</c:v>
              </c:pt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Hoja1!$AO$10:$AO$110</c15:sqref>
                  </c15:fullRef>
                </c:ext>
              </c:extLst>
              <c:f>(Hoja1!$AO$10:$AO$11,Hoja1!$AO$13:$AO$110)</c:f>
              <c:numCache>
                <c:formatCode>General</c:formatCode>
                <c:ptCount val="100"/>
                <c:pt idx="0">
                  <c:v>2</c:v>
                </c:pt>
                <c:pt idx="1">
                  <c:v>-1.1465519298939189</c:v>
                </c:pt>
                <c:pt idx="2">
                  <c:v>0.47206164992567429</c:v>
                </c:pt>
                <c:pt idx="3">
                  <c:v>-0.681521691474684</c:v>
                </c:pt>
                <c:pt idx="4">
                  <c:v>-1.2486409325180172</c:v>
                </c:pt>
                <c:pt idx="5">
                  <c:v>0.39446486340371134</c:v>
                </c:pt>
                <c:pt idx="6">
                  <c:v>-0.98728404878113596</c:v>
                </c:pt>
                <c:pt idx="7">
                  <c:v>1.7078024524247937</c:v>
                </c:pt>
                <c:pt idx="8">
                  <c:v>-0.33055015822466832</c:v>
                </c:pt>
                <c:pt idx="9">
                  <c:v>-0.6020348163900987</c:v>
                </c:pt>
                <c:pt idx="10">
                  <c:v>-1.3117064244275001</c:v>
                </c:pt>
                <c:pt idx="11">
                  <c:v>-0.42792231151789395</c:v>
                </c:pt>
                <c:pt idx="12">
                  <c:v>0.35677461473747896</c:v>
                </c:pt>
                <c:pt idx="13">
                  <c:v>1.5130864003747648</c:v>
                </c:pt>
                <c:pt idx="14">
                  <c:v>-0.54640001799256166</c:v>
                </c:pt>
                <c:pt idx="15">
                  <c:v>-0.37868966502015006</c:v>
                </c:pt>
                <c:pt idx="16">
                  <c:v>-0.34307494464775856</c:v>
                </c:pt>
                <c:pt idx="17">
                  <c:v>0.18238803525385858</c:v>
                </c:pt>
                <c:pt idx="18">
                  <c:v>3.335329136452478</c:v>
                </c:pt>
                <c:pt idx="19">
                  <c:v>-0.17718306427449249</c:v>
                </c:pt>
                <c:pt idx="20">
                  <c:v>-0.21035791329650794</c:v>
                </c:pt>
                <c:pt idx="21">
                  <c:v>1.3335976516426242</c:v>
                </c:pt>
                <c:pt idx="22">
                  <c:v>0.54341678828907425</c:v>
                </c:pt>
                <c:pt idx="23">
                  <c:v>-0.55264791740053343</c:v>
                </c:pt>
                <c:pt idx="24">
                  <c:v>1.7891783072463647</c:v>
                </c:pt>
                <c:pt idx="25">
                  <c:v>-3.871084777580696E-2</c:v>
                </c:pt>
                <c:pt idx="26">
                  <c:v>1.4818044110893069</c:v>
                </c:pt>
                <c:pt idx="27">
                  <c:v>-1.1948715583631728</c:v>
                </c:pt>
                <c:pt idx="28">
                  <c:v>4.9738068601987875</c:v>
                </c:pt>
                <c:pt idx="29">
                  <c:v>0.91408067586742447</c:v>
                </c:pt>
                <c:pt idx="30">
                  <c:v>3.5277315913934206</c:v>
                </c:pt>
                <c:pt idx="31">
                  <c:v>0.90032283040719152</c:v>
                </c:pt>
                <c:pt idx="32">
                  <c:v>-0.50871750189014497</c:v>
                </c:pt>
                <c:pt idx="33">
                  <c:v>0.75170219196528387</c:v>
                </c:pt>
                <c:pt idx="34">
                  <c:v>1.4755207287848255</c:v>
                </c:pt>
                <c:pt idx="35">
                  <c:v>-0.90924637549748699</c:v>
                </c:pt>
                <c:pt idx="36">
                  <c:v>-1.0359316725677614</c:v>
                </c:pt>
                <c:pt idx="37">
                  <c:v>0.41368776817759095</c:v>
                </c:pt>
                <c:pt idx="38">
                  <c:v>0.26869199344835326</c:v>
                </c:pt>
                <c:pt idx="39">
                  <c:v>1.9007773545796012</c:v>
                </c:pt>
                <c:pt idx="40">
                  <c:v>0.92004151917692156</c:v>
                </c:pt>
                <c:pt idx="41">
                  <c:v>0.39913520992660639</c:v>
                </c:pt>
                <c:pt idx="42">
                  <c:v>1.9446938221002388</c:v>
                </c:pt>
                <c:pt idx="43">
                  <c:v>-0.32188740032659641</c:v>
                </c:pt>
                <c:pt idx="44">
                  <c:v>2.2781913409442631</c:v>
                </c:pt>
                <c:pt idx="45">
                  <c:v>-1.4316932046264268</c:v>
                </c:pt>
                <c:pt idx="46">
                  <c:v>-0.42909093503517731</c:v>
                </c:pt>
                <c:pt idx="47">
                  <c:v>-1.1235004039152663</c:v>
                </c:pt>
                <c:pt idx="48">
                  <c:v>0.63963669524667843</c:v>
                </c:pt>
                <c:pt idx="49">
                  <c:v>2.2903961050333428</c:v>
                </c:pt>
                <c:pt idx="50">
                  <c:v>-0.34733292122564002</c:v>
                </c:pt>
                <c:pt idx="51">
                  <c:v>1.5640480044867378</c:v>
                </c:pt>
                <c:pt idx="52">
                  <c:v>0.58967310192077826</c:v>
                </c:pt>
                <c:pt idx="53">
                  <c:v>-1.5247903237034497</c:v>
                </c:pt>
                <c:pt idx="54">
                  <c:v>1.83227856462267</c:v>
                </c:pt>
                <c:pt idx="55">
                  <c:v>1.4315953499979301</c:v>
                </c:pt>
                <c:pt idx="56">
                  <c:v>2.8524174451685389</c:v>
                </c:pt>
                <c:pt idx="57">
                  <c:v>3.4728713326180762</c:v>
                </c:pt>
                <c:pt idx="58">
                  <c:v>0.70863090489277003</c:v>
                </c:pt>
                <c:pt idx="59">
                  <c:v>0.39866371806387663</c:v>
                </c:pt>
                <c:pt idx="60">
                  <c:v>0.41391754071879683</c:v>
                </c:pt>
                <c:pt idx="61">
                  <c:v>0.2497098805711809</c:v>
                </c:pt>
                <c:pt idx="62">
                  <c:v>1.3680841231008218</c:v>
                </c:pt>
                <c:pt idx="63">
                  <c:v>0.21717085658260252</c:v>
                </c:pt>
                <c:pt idx="64">
                  <c:v>-0.12084433300050855</c:v>
                </c:pt>
                <c:pt idx="65">
                  <c:v>1.5765982808749428</c:v>
                </c:pt>
                <c:pt idx="66">
                  <c:v>1.4341687303764423</c:v>
                </c:pt>
                <c:pt idx="67">
                  <c:v>0.39099745573060718</c:v>
                </c:pt>
                <c:pt idx="68">
                  <c:v>0.92194392743193254</c:v>
                </c:pt>
                <c:pt idx="69">
                  <c:v>0.94870286180270458</c:v>
                </c:pt>
                <c:pt idx="70">
                  <c:v>-0.68385869880861927</c:v>
                </c:pt>
                <c:pt idx="71">
                  <c:v>1.3095159096724971</c:v>
                </c:pt>
                <c:pt idx="72">
                  <c:v>0.59846240976146148</c:v>
                </c:pt>
                <c:pt idx="73">
                  <c:v>1.2921613078472398</c:v>
                </c:pt>
                <c:pt idx="74">
                  <c:v>0.26388650311666051</c:v>
                </c:pt>
                <c:pt idx="75">
                  <c:v>-0.12719746600414417</c:v>
                </c:pt>
                <c:pt idx="76">
                  <c:v>-0.19438477736347629</c:v>
                </c:pt>
                <c:pt idx="77">
                  <c:v>-0.47972313248251863</c:v>
                </c:pt>
                <c:pt idx="78">
                  <c:v>0.24970866710030035</c:v>
                </c:pt>
                <c:pt idx="79">
                  <c:v>0.18728358783264831</c:v>
                </c:pt>
                <c:pt idx="80">
                  <c:v>0.62675863220701467</c:v>
                </c:pt>
                <c:pt idx="81">
                  <c:v>-0.96468680740533141</c:v>
                </c:pt>
                <c:pt idx="82">
                  <c:v>0.67898173356591218</c:v>
                </c:pt>
                <c:pt idx="83">
                  <c:v>-0.5930748617917283</c:v>
                </c:pt>
                <c:pt idx="84">
                  <c:v>-0.90420348008663332</c:v>
                </c:pt>
                <c:pt idx="85">
                  <c:v>0.91946662720299654</c:v>
                </c:pt>
                <c:pt idx="86">
                  <c:v>-1.1645491587121746</c:v>
                </c:pt>
                <c:pt idx="87">
                  <c:v>0.77749502995680386</c:v>
                </c:pt>
                <c:pt idx="88">
                  <c:v>-1.0325360519127467</c:v>
                </c:pt>
                <c:pt idx="89">
                  <c:v>-0.57490833438781574</c:v>
                </c:pt>
                <c:pt idx="90">
                  <c:v>-3.8297837048690477E-2</c:v>
                </c:pt>
                <c:pt idx="91">
                  <c:v>0.93479580044086641</c:v>
                </c:pt>
                <c:pt idx="92">
                  <c:v>2.0854256750038012</c:v>
                </c:pt>
                <c:pt idx="93">
                  <c:v>0.75401360633015124</c:v>
                </c:pt>
                <c:pt idx="94">
                  <c:v>2.036026075439481</c:v>
                </c:pt>
                <c:pt idx="95">
                  <c:v>-0.62078540984067276</c:v>
                </c:pt>
                <c:pt idx="96">
                  <c:v>3.3291743503041902</c:v>
                </c:pt>
                <c:pt idx="97">
                  <c:v>1.8513557597132708</c:v>
                </c:pt>
                <c:pt idx="98">
                  <c:v>2.8546264195498177</c:v>
                </c:pt>
                <c:pt idx="99">
                  <c:v>2.3563309512418242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81-4BDF-87CC-EEEE5CABA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747488"/>
        <c:axId val="1543746656"/>
      </c:lineChart>
      <c:catAx>
        <c:axId val="154374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Paso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3746656"/>
        <c:crosses val="autoZero"/>
        <c:auto val="1"/>
        <c:lblAlgn val="ctr"/>
        <c:lblOffset val="100"/>
        <c:noMultiLvlLbl val="0"/>
      </c:catAx>
      <c:valAx>
        <c:axId val="15437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Valores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437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Proceso GJR-GARCH, distintas distribuciones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Hoja1!$AQ$9</c:f>
              <c:strCache>
                <c:ptCount val="1"/>
                <c:pt idx="0">
                  <c:v>Xt (GJR-GARCH_1_1, 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Hoja1!$AQ$10:$AQ$110</c:f>
              <c:numCache>
                <c:formatCode>General</c:formatCode>
                <c:ptCount val="101"/>
                <c:pt idx="0">
                  <c:v>2</c:v>
                </c:pt>
                <c:pt idx="1">
                  <c:v>-1.4407162142773062</c:v>
                </c:pt>
                <c:pt idx="2">
                  <c:v>6.4631529480931272E-3</c:v>
                </c:pt>
                <c:pt idx="3">
                  <c:v>1.5507533102348989E-2</c:v>
                </c:pt>
                <c:pt idx="4">
                  <c:v>-0.31988172706569101</c:v>
                </c:pt>
                <c:pt idx="5">
                  <c:v>-0.48897215709262232</c:v>
                </c:pt>
                <c:pt idx="6">
                  <c:v>-4.0902500377662816E-3</c:v>
                </c:pt>
                <c:pt idx="7">
                  <c:v>-0.42533955092228026</c:v>
                </c:pt>
                <c:pt idx="8">
                  <c:v>0.24193337555264355</c:v>
                </c:pt>
                <c:pt idx="9">
                  <c:v>-0.21414126457436308</c:v>
                </c:pt>
                <c:pt idx="10">
                  <c:v>-0.27607907060090292</c:v>
                </c:pt>
                <c:pt idx="11">
                  <c:v>-0.51860006097257572</c:v>
                </c:pt>
                <c:pt idx="12">
                  <c:v>-0.20123500323208698</c:v>
                </c:pt>
                <c:pt idx="13">
                  <c:v>-1.2823298983393076E-2</c:v>
                </c:pt>
                <c:pt idx="14">
                  <c:v>0.23565435944941907</c:v>
                </c:pt>
                <c:pt idx="15">
                  <c:v>-0.28566002109825717</c:v>
                </c:pt>
                <c:pt idx="16">
                  <c:v>-0.20349922164521053</c:v>
                </c:pt>
                <c:pt idx="17">
                  <c:v>-0.1970586629779939</c:v>
                </c:pt>
                <c:pt idx="18">
                  <c:v>-5.5379163880949114E-2</c:v>
                </c:pt>
                <c:pt idx="19">
                  <c:v>0.51793656549191047</c:v>
                </c:pt>
                <c:pt idx="20">
                  <c:v>-0.17923455058034121</c:v>
                </c:pt>
                <c:pt idx="21">
                  <c:v>-0.16148673897226365</c:v>
                </c:pt>
                <c:pt idx="22">
                  <c:v>0.19475996660546632</c:v>
                </c:pt>
                <c:pt idx="23">
                  <c:v>3.087302413592594E-2</c:v>
                </c:pt>
                <c:pt idx="24">
                  <c:v>-0.27591342505302457</c:v>
                </c:pt>
                <c:pt idx="25">
                  <c:v>0.26713584377648064</c:v>
                </c:pt>
                <c:pt idx="26">
                  <c:v>-0.12669725931615247</c:v>
                </c:pt>
                <c:pt idx="27">
                  <c:v>0.22458108036658972</c:v>
                </c:pt>
                <c:pt idx="28">
                  <c:v>-0.52850643677921272</c:v>
                </c:pt>
                <c:pt idx="29">
                  <c:v>0.61942367190174241</c:v>
                </c:pt>
                <c:pt idx="30">
                  <c:v>0.11674458843540592</c:v>
                </c:pt>
                <c:pt idx="31">
                  <c:v>0.55920319079780834</c:v>
                </c:pt>
                <c:pt idx="32">
                  <c:v>0.11759375659818373</c:v>
                </c:pt>
                <c:pt idx="33">
                  <c:v>-0.26692702279840047</c:v>
                </c:pt>
                <c:pt idx="34">
                  <c:v>7.4961329948258409E-2</c:v>
                </c:pt>
                <c:pt idx="35">
                  <c:v>0.23214458503197249</c:v>
                </c:pt>
                <c:pt idx="36">
                  <c:v>-0.41693411023142612</c:v>
                </c:pt>
                <c:pt idx="37">
                  <c:v>-0.3986996395411837</c:v>
                </c:pt>
                <c:pt idx="38">
                  <c:v>2.4366459332767496E-4</c:v>
                </c:pt>
                <c:pt idx="39">
                  <c:v>-3.5901741563002777E-2</c:v>
                </c:pt>
                <c:pt idx="40">
                  <c:v>0.30546812397872952</c:v>
                </c:pt>
                <c:pt idx="41">
                  <c:v>0.12136396209763411</c:v>
                </c:pt>
                <c:pt idx="42">
                  <c:v>-4.7765832723079505E-3</c:v>
                </c:pt>
                <c:pt idx="43">
                  <c:v>0.31404865737563525</c:v>
                </c:pt>
                <c:pt idx="44">
                  <c:v>-0.21608246473854625</c:v>
                </c:pt>
                <c:pt idx="45">
                  <c:v>0.35142603706740166</c:v>
                </c:pt>
                <c:pt idx="46">
                  <c:v>-0.64554826960792078</c:v>
                </c:pt>
                <c:pt idx="47">
                  <c:v>-0.19421788830755699</c:v>
                </c:pt>
                <c:pt idx="48">
                  <c:v>-0.456130406301129</c:v>
                </c:pt>
                <c:pt idx="49">
                  <c:v>4.7775209841982087E-2</c:v>
                </c:pt>
                <c:pt idx="50">
                  <c:v>0.37351129900216806</c:v>
                </c:pt>
                <c:pt idx="51">
                  <c:v>-0.22743212474742927</c:v>
                </c:pt>
                <c:pt idx="52">
                  <c:v>0.2333448244316145</c:v>
                </c:pt>
                <c:pt idx="53">
                  <c:v>4.2277831283547548E-2</c:v>
                </c:pt>
                <c:pt idx="54">
                  <c:v>-0.65629673626750651</c:v>
                </c:pt>
                <c:pt idx="55">
                  <c:v>0.24138066097586056</c:v>
                </c:pt>
                <c:pt idx="56">
                  <c:v>0.22675036488473702</c:v>
                </c:pt>
                <c:pt idx="57">
                  <c:v>0.47621146285650195</c:v>
                </c:pt>
                <c:pt idx="58">
                  <c:v>0.59433447312847698</c:v>
                </c:pt>
                <c:pt idx="59">
                  <c:v>7.0760500702249832E-2</c:v>
                </c:pt>
                <c:pt idx="60">
                  <c:v>-5.1003595100230312E-3</c:v>
                </c:pt>
                <c:pt idx="61">
                  <c:v>4.1106877611578709E-4</c:v>
                </c:pt>
                <c:pt idx="62">
                  <c:v>-4.0845743338530735E-2</c:v>
                </c:pt>
                <c:pt idx="63">
                  <c:v>0.20865075888431436</c:v>
                </c:pt>
                <c:pt idx="64">
                  <c:v>-5.3105752334738812E-2</c:v>
                </c:pt>
                <c:pt idx="65">
                  <c:v>-0.14054881869932767</c:v>
                </c:pt>
                <c:pt idx="66">
                  <c:v>0.24263713541849818</c:v>
                </c:pt>
                <c:pt idx="67">
                  <c:v>0.23063082130448123</c:v>
                </c:pt>
                <c:pt idx="68">
                  <c:v>-7.8348875124412479E-3</c:v>
                </c:pt>
                <c:pt idx="69">
                  <c:v>0.11744739433105879</c:v>
                </c:pt>
                <c:pt idx="70">
                  <c:v>0.12543709689689589</c:v>
                </c:pt>
                <c:pt idx="71">
                  <c:v>-0.32690867785364053</c:v>
                </c:pt>
                <c:pt idx="72">
                  <c:v>0.18175346857969232</c:v>
                </c:pt>
                <c:pt idx="73">
                  <c:v>4.4589412636201788E-2</c:v>
                </c:pt>
                <c:pt idx="74">
                  <c:v>0.19548918036164625</c:v>
                </c:pt>
                <c:pt idx="75">
                  <c:v>-4.0503154527439168E-2</c:v>
                </c:pt>
                <c:pt idx="76">
                  <c:v>-0.14272873924236318</c:v>
                </c:pt>
                <c:pt idx="77">
                  <c:v>-0.1579442190399705</c:v>
                </c:pt>
                <c:pt idx="78">
                  <c:v>-0.24209616204009821</c:v>
                </c:pt>
                <c:pt idx="79">
                  <c:v>-3.8028430745550297E-2</c:v>
                </c:pt>
                <c:pt idx="80">
                  <c:v>-5.6316664815336197E-2</c:v>
                </c:pt>
                <c:pt idx="81">
                  <c:v>5.1685807477437951E-2</c:v>
                </c:pt>
                <c:pt idx="82">
                  <c:v>-0.42394599546498274</c:v>
                </c:pt>
                <c:pt idx="83">
                  <c:v>5.6484449288909541E-2</c:v>
                </c:pt>
                <c:pt idx="84">
                  <c:v>-0.2900875490737842</c:v>
                </c:pt>
                <c:pt idx="85">
                  <c:v>-0.36854476238245154</c:v>
                </c:pt>
                <c:pt idx="86">
                  <c:v>0.10579339099559977</c:v>
                </c:pt>
                <c:pt idx="87">
                  <c:v>-0.50469594688534625</c:v>
                </c:pt>
                <c:pt idx="88">
                  <c:v>7.3964886783826858E-2</c:v>
                </c:pt>
                <c:pt idx="89">
                  <c:v>-0.44873624583671362</c:v>
                </c:pt>
                <c:pt idx="90">
                  <c:v>-0.24878171804796456</c:v>
                </c:pt>
                <c:pt idx="91">
                  <c:v>-0.11057486681162916</c:v>
                </c:pt>
                <c:pt idx="92">
                  <c:v>0.11860725766743212</c:v>
                </c:pt>
                <c:pt idx="93">
                  <c:v>0.34527541250043442</c:v>
                </c:pt>
                <c:pt idx="94">
                  <c:v>8.2238286726467658E-2</c:v>
                </c:pt>
                <c:pt idx="95">
                  <c:v>0.33374519215409754</c:v>
                </c:pt>
                <c:pt idx="96">
                  <c:v>-0.31774705258647046</c:v>
                </c:pt>
                <c:pt idx="97">
                  <c:v>0.48241347366269577</c:v>
                </c:pt>
                <c:pt idx="98">
                  <c:v>0.31884101525891423</c:v>
                </c:pt>
                <c:pt idx="99">
                  <c:v>0.48392840253521691</c:v>
                </c:pt>
                <c:pt idx="100">
                  <c:v>0.41507269490300747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6-41F2-8EF2-B78CA4B8A349}"/>
            </c:ext>
          </c:extLst>
        </c:ser>
        <c:ser>
          <c:idx val="2"/>
          <c:order val="1"/>
          <c:tx>
            <c:strRef>
              <c:f>Hoja1!$AS$9</c:f>
              <c:strCache>
                <c:ptCount val="1"/>
                <c:pt idx="0">
                  <c:v>Xt (GJR-GARCH_1_1, 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Hoja1!$AS$10:$AS$110</c:f>
              <c:numCache>
                <c:formatCode>General</c:formatCode>
                <c:ptCount val="101"/>
                <c:pt idx="0">
                  <c:v>2</c:v>
                </c:pt>
                <c:pt idx="1">
                  <c:v>1.8586311533506759</c:v>
                </c:pt>
                <c:pt idx="2">
                  <c:v>0.49787327402522968</c:v>
                </c:pt>
                <c:pt idx="3">
                  <c:v>0.2858667534950376</c:v>
                </c:pt>
                <c:pt idx="4">
                  <c:v>0.5044320258328574</c:v>
                </c:pt>
                <c:pt idx="5">
                  <c:v>0.75260389913567249</c:v>
                </c:pt>
                <c:pt idx="6">
                  <c:v>0.27458236804614722</c:v>
                </c:pt>
                <c:pt idx="7">
                  <c:v>0.60366938336757192</c:v>
                </c:pt>
                <c:pt idx="8">
                  <c:v>9.5465444726173229E-2</c:v>
                </c:pt>
                <c:pt idx="9">
                  <c:v>0.37435995550428119</c:v>
                </c:pt>
                <c:pt idx="10">
                  <c:v>0.48160436279632113</c:v>
                </c:pt>
                <c:pt idx="11">
                  <c:v>0.77714790588249028</c:v>
                </c:pt>
                <c:pt idx="12">
                  <c:v>0.48618370151854917</c:v>
                </c:pt>
                <c:pt idx="13">
                  <c:v>0.26162992684875891</c:v>
                </c:pt>
                <c:pt idx="14">
                  <c:v>0.10113052673644583</c:v>
                </c:pt>
                <c:pt idx="15">
                  <c:v>0.42832546378695957</c:v>
                </c:pt>
                <c:pt idx="16">
                  <c:v>0.4225491927797323</c:v>
                </c:pt>
                <c:pt idx="17">
                  <c:v>0.41411808042468595</c:v>
                </c:pt>
                <c:pt idx="18">
                  <c:v>0.28817214257745088</c:v>
                </c:pt>
                <c:pt idx="19">
                  <c:v>2.1792970965664366E-2</c:v>
                </c:pt>
                <c:pt idx="20">
                  <c:v>0.3292383138172556</c:v>
                </c:pt>
                <c:pt idx="21">
                  <c:v>0.36665277126457307</c:v>
                </c:pt>
                <c:pt idx="22">
                  <c:v>0.11940579781526584</c:v>
                </c:pt>
                <c:pt idx="23">
                  <c:v>0.20628118388811559</c:v>
                </c:pt>
                <c:pt idx="24">
                  <c:v>0.44373030812058067</c:v>
                </c:pt>
                <c:pt idx="25">
                  <c:v>8.4878809512991496E-2</c:v>
                </c:pt>
                <c:pt idx="26">
                  <c:v>0.30698169200034509</c:v>
                </c:pt>
                <c:pt idx="27">
                  <c:v>0.10435953597919898</c:v>
                </c:pt>
                <c:pt idx="28">
                  <c:v>0.63943437143267945</c:v>
                </c:pt>
                <c:pt idx="29">
                  <c:v>5.9969275261920335E-3</c:v>
                </c:pt>
                <c:pt idx="30">
                  <c:v>0.16117310866006188</c:v>
                </c:pt>
                <c:pt idx="31">
                  <c:v>1.941202515612599E-2</c:v>
                </c:pt>
                <c:pt idx="32">
                  <c:v>0.15914669926077743</c:v>
                </c:pt>
                <c:pt idx="33">
                  <c:v>0.42355587987254506</c:v>
                </c:pt>
                <c:pt idx="34">
                  <c:v>0.19031288687486167</c:v>
                </c:pt>
                <c:pt idx="35">
                  <c:v>0.10265618055919123</c:v>
                </c:pt>
                <c:pt idx="36">
                  <c:v>0.53742455452996629</c:v>
                </c:pt>
                <c:pt idx="37">
                  <c:v>0.66316218738205657</c:v>
                </c:pt>
                <c:pt idx="38">
                  <c:v>0.26354728677624173</c:v>
                </c:pt>
                <c:pt idx="39">
                  <c:v>0.26103785704363158</c:v>
                </c:pt>
                <c:pt idx="40">
                  <c:v>7.3046007589669532E-2</c:v>
                </c:pt>
                <c:pt idx="41">
                  <c:v>0.15529280692929828</c:v>
                </c:pt>
                <c:pt idx="42">
                  <c:v>0.22960463652850929</c:v>
                </c:pt>
                <c:pt idx="43">
                  <c:v>7.0339809034634729E-2</c:v>
                </c:pt>
                <c:pt idx="44">
                  <c:v>0.3670615962140294</c:v>
                </c:pt>
                <c:pt idx="45">
                  <c:v>5.5199052096888745E-2</c:v>
                </c:pt>
                <c:pt idx="46">
                  <c:v>0.71969087129890519</c:v>
                </c:pt>
                <c:pt idx="47">
                  <c:v>0.4752509670363036</c:v>
                </c:pt>
                <c:pt idx="48">
                  <c:v>0.69633662365064286</c:v>
                </c:pt>
                <c:pt idx="49">
                  <c:v>0.22549413044798139</c:v>
                </c:pt>
                <c:pt idx="50">
                  <c:v>5.3412083484683973E-2</c:v>
                </c:pt>
                <c:pt idx="51">
                  <c:v>0.37112712507400425</c:v>
                </c:pt>
                <c:pt idx="52">
                  <c:v>9.9642617711558606E-2</c:v>
                </c:pt>
                <c:pt idx="53">
                  <c:v>0.19868406041133457</c:v>
                </c:pt>
                <c:pt idx="54">
                  <c:v>0.80723778580880456</c:v>
                </c:pt>
                <c:pt idx="55">
                  <c:v>9.2187757698690531E-2</c:v>
                </c:pt>
                <c:pt idx="56">
                  <c:v>0.10721174996862899</c:v>
                </c:pt>
                <c:pt idx="57">
                  <c:v>3.347965420498035E-2</c:v>
                </c:pt>
                <c:pt idx="58">
                  <c:v>2.1074266502405677E-2</c:v>
                </c:pt>
                <c:pt idx="59">
                  <c:v>0.18212160381025247</c:v>
                </c:pt>
                <c:pt idx="60">
                  <c:v>0.23135946383253655</c:v>
                </c:pt>
                <c:pt idx="61">
                  <c:v>0.23124306669080572</c:v>
                </c:pt>
                <c:pt idx="62">
                  <c:v>0.26015339851430852</c:v>
                </c:pt>
                <c:pt idx="63">
                  <c:v>0.11224406419303309</c:v>
                </c:pt>
                <c:pt idx="64">
                  <c:v>0.25868046235926034</c:v>
                </c:pt>
                <c:pt idx="65">
                  <c:v>0.33895083428474343</c:v>
                </c:pt>
                <c:pt idx="66">
                  <c:v>9.6628767826982348E-2</c:v>
                </c:pt>
                <c:pt idx="67">
                  <c:v>0.10501944297512926</c:v>
                </c:pt>
                <c:pt idx="68">
                  <c:v>0.22845300421337969</c:v>
                </c:pt>
                <c:pt idx="69">
                  <c:v>0.15847179904190234</c:v>
                </c:pt>
                <c:pt idx="70">
                  <c:v>0.15330096993966461</c:v>
                </c:pt>
                <c:pt idx="71">
                  <c:v>0.47533017798370725</c:v>
                </c:pt>
                <c:pt idx="72">
                  <c:v>0.12564686691041799</c:v>
                </c:pt>
                <c:pt idx="73">
                  <c:v>0.1986542969005651</c:v>
                </c:pt>
                <c:pt idx="74">
                  <c:v>0.11844670501607067</c:v>
                </c:pt>
                <c:pt idx="75">
                  <c:v>0.25062354828619621</c:v>
                </c:pt>
                <c:pt idx="76">
                  <c:v>0.33961886829815202</c:v>
                </c:pt>
                <c:pt idx="77">
                  <c:v>0.36539237824253673</c:v>
                </c:pt>
                <c:pt idx="78">
                  <c:v>0.4462438581568044</c:v>
                </c:pt>
                <c:pt idx="79">
                  <c:v>0.27689855119445328</c:v>
                </c:pt>
                <c:pt idx="80">
                  <c:v>0.27619043743687499</c:v>
                </c:pt>
                <c:pt idx="81">
                  <c:v>0.20003598238784112</c:v>
                </c:pt>
                <c:pt idx="82">
                  <c:v>0.57748384663073993</c:v>
                </c:pt>
                <c:pt idx="83">
                  <c:v>0.21060300506691995</c:v>
                </c:pt>
                <c:pt idx="84">
                  <c:v>0.45968724406500844</c:v>
                </c:pt>
                <c:pt idx="85">
                  <c:v>0.59977022461212215</c:v>
                </c:pt>
                <c:pt idx="86">
                  <c:v>0.17729914214223325</c:v>
                </c:pt>
                <c:pt idx="87">
                  <c:v>0.64968190843527995</c:v>
                </c:pt>
                <c:pt idx="88">
                  <c:v>0.20036188507514707</c:v>
                </c:pt>
                <c:pt idx="89">
                  <c:v>0.6042935290320961</c:v>
                </c:pt>
                <c:pt idx="90">
                  <c:v>0.50657993792662492</c:v>
                </c:pt>
                <c:pt idx="91">
                  <c:v>0.3463425750119305</c:v>
                </c:pt>
                <c:pt idx="92">
                  <c:v>0.1619176203097964</c:v>
                </c:pt>
                <c:pt idx="93">
                  <c:v>6.2381456658016247E-2</c:v>
                </c:pt>
                <c:pt idx="94">
                  <c:v>0.1753900907390325</c:v>
                </c:pt>
                <c:pt idx="95">
                  <c:v>6.5484074570098097E-2</c:v>
                </c:pt>
                <c:pt idx="96">
                  <c:v>0.44220961323179048</c:v>
                </c:pt>
                <c:pt idx="97">
                  <c:v>2.3259973142659981E-2</c:v>
                </c:pt>
                <c:pt idx="98">
                  <c:v>7.8533885386132013E-2</c:v>
                </c:pt>
                <c:pt idx="99">
                  <c:v>3.4355425286458068E-2</c:v>
                </c:pt>
                <c:pt idx="100">
                  <c:v>5.2551685222519837E-2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46-41F2-8EF2-B78CA4B8A349}"/>
            </c:ext>
          </c:extLst>
        </c:ser>
        <c:ser>
          <c:idx val="4"/>
          <c:order val="2"/>
          <c:tx>
            <c:strRef>
              <c:f>Hoja1!$AU$9</c:f>
              <c:strCache>
                <c:ptCount val="1"/>
                <c:pt idx="0">
                  <c:v>Xt (GJR-GARCH_1_1, G)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Hoja1!$AU$10:$AU$110</c:f>
              <c:numCache>
                <c:formatCode>General</c:formatCode>
                <c:ptCount val="101"/>
                <c:pt idx="0">
                  <c:v>2</c:v>
                </c:pt>
                <c:pt idx="1">
                  <c:v>-0.94629021396597701</c:v>
                </c:pt>
                <c:pt idx="2">
                  <c:v>0.20971617107763643</c:v>
                </c:pt>
                <c:pt idx="3">
                  <c:v>0.15134579884308416</c:v>
                </c:pt>
                <c:pt idx="4">
                  <c:v>-0.20239459980972155</c:v>
                </c:pt>
                <c:pt idx="5">
                  <c:v>-0.33787212228262614</c:v>
                </c:pt>
                <c:pt idx="6">
                  <c:v>0.10181089709784202</c:v>
                </c:pt>
                <c:pt idx="7">
                  <c:v>-0.28668308022477834</c:v>
                </c:pt>
                <c:pt idx="8">
                  <c:v>0.44931735735839345</c:v>
                </c:pt>
                <c:pt idx="9">
                  <c:v>-0.1033310124826035</c:v>
                </c:pt>
                <c:pt idx="10">
                  <c:v>-0.16770979848245121</c:v>
                </c:pt>
                <c:pt idx="11">
                  <c:v>-0.3572692083527082</c:v>
                </c:pt>
                <c:pt idx="12">
                  <c:v>-0.10968832382160953</c:v>
                </c:pt>
                <c:pt idx="13">
                  <c:v>9.8479058225620822E-2</c:v>
                </c:pt>
                <c:pt idx="14">
                  <c:v>0.44032068022204501</c:v>
                </c:pt>
                <c:pt idx="15">
                  <c:v>-0.17133762806486075</c:v>
                </c:pt>
                <c:pt idx="16">
                  <c:v>-0.1034020747309385</c:v>
                </c:pt>
                <c:pt idx="17">
                  <c:v>-9.5060148194528724E-2</c:v>
                </c:pt>
                <c:pt idx="18">
                  <c:v>5.0712788791683457E-2</c:v>
                </c:pt>
                <c:pt idx="19">
                  <c:v>0.96148661053476359</c:v>
                </c:pt>
                <c:pt idx="20">
                  <c:v>-6.2699876629284668E-2</c:v>
                </c:pt>
                <c:pt idx="21">
                  <c:v>-5.9716588397649165E-2</c:v>
                </c:pt>
                <c:pt idx="22">
                  <c:v>0.37466094929065769</c:v>
                </c:pt>
                <c:pt idx="23">
                  <c:v>0.16757712272816572</c:v>
                </c:pt>
                <c:pt idx="24">
                  <c:v>-0.1634316809576703</c:v>
                </c:pt>
                <c:pt idx="25">
                  <c:v>0.48848787192316889</c:v>
                </c:pt>
                <c:pt idx="26">
                  <c:v>-1.2215489818673967E-2</c:v>
                </c:pt>
                <c:pt idx="27">
                  <c:v>0.42303057668977967</c:v>
                </c:pt>
                <c:pt idx="28">
                  <c:v>-0.37262394248984571</c:v>
                </c:pt>
                <c:pt idx="29">
                  <c:v>1.2752276346495632</c:v>
                </c:pt>
                <c:pt idx="30">
                  <c:v>0.3429335631672672</c:v>
                </c:pt>
                <c:pt idx="31">
                  <c:v>1.099685903670333</c:v>
                </c:pt>
                <c:pt idx="32">
                  <c:v>0.33075596789284412</c:v>
                </c:pt>
                <c:pt idx="33">
                  <c:v>-0.15813211967658108</c:v>
                </c:pt>
                <c:pt idx="34">
                  <c:v>0.20655658377842531</c:v>
                </c:pt>
                <c:pt idx="35">
                  <c:v>0.43970011800414277</c:v>
                </c:pt>
                <c:pt idx="36">
                  <c:v>-0.28601777827040847</c:v>
                </c:pt>
                <c:pt idx="37">
                  <c:v>-0.27409558433770581</c:v>
                </c:pt>
                <c:pt idx="38">
                  <c:v>0.10894441663774425</c:v>
                </c:pt>
                <c:pt idx="39">
                  <c:v>7.8381956962906868E-2</c:v>
                </c:pt>
                <c:pt idx="40">
                  <c:v>0.55374699368443359</c:v>
                </c:pt>
                <c:pt idx="41">
                  <c:v>0.2969411235925753</c:v>
                </c:pt>
                <c:pt idx="42">
                  <c:v>0.12190716286412745</c:v>
                </c:pt>
                <c:pt idx="43">
                  <c:v>0.57143838398432933</c:v>
                </c:pt>
                <c:pt idx="44">
                  <c:v>-0.10428301887686973</c:v>
                </c:pt>
                <c:pt idx="45">
                  <c:v>0.63689700877648803</c:v>
                </c:pt>
                <c:pt idx="46">
                  <c:v>-0.46941985312219914</c:v>
                </c:pt>
                <c:pt idx="47">
                  <c:v>-0.10722903322479276</c:v>
                </c:pt>
                <c:pt idx="48">
                  <c:v>-0.31047845932790691</c:v>
                </c:pt>
                <c:pt idx="49">
                  <c:v>0.16699237083172624</c:v>
                </c:pt>
                <c:pt idx="50">
                  <c:v>0.67542011216340014</c:v>
                </c:pt>
                <c:pt idx="51">
                  <c:v>-0.11531770235840511</c:v>
                </c:pt>
                <c:pt idx="52">
                  <c:v>0.43664209895423856</c:v>
                </c:pt>
                <c:pt idx="53">
                  <c:v>0.18470131207882862</c:v>
                </c:pt>
                <c:pt idx="54">
                  <c:v>-0.45421689812482374</c:v>
                </c:pt>
                <c:pt idx="55">
                  <c:v>0.45751240188657605</c:v>
                </c:pt>
                <c:pt idx="56">
                  <c:v>0.44719718439030037</c:v>
                </c:pt>
                <c:pt idx="57">
                  <c:v>0.89902131599344615</c:v>
                </c:pt>
                <c:pt idx="58">
                  <c:v>1.2194131756580173</c:v>
                </c:pt>
                <c:pt idx="59">
                  <c:v>0.27069522349550434</c:v>
                </c:pt>
                <c:pt idx="60">
                  <c:v>0.12312153778755185</c:v>
                </c:pt>
                <c:pt idx="61">
                  <c:v>0.1218944906611597</c:v>
                </c:pt>
                <c:pt idx="62">
                  <c:v>7.3482600999995373E-2</c:v>
                </c:pt>
                <c:pt idx="63">
                  <c:v>0.3989438369756485</c:v>
                </c:pt>
                <c:pt idx="64">
                  <c:v>6.7765505793922834E-2</c:v>
                </c:pt>
                <c:pt idx="65">
                  <c:v>-3.5219723647663459E-2</c:v>
                </c:pt>
                <c:pt idx="66">
                  <c:v>0.44883615356195838</c:v>
                </c:pt>
                <c:pt idx="67">
                  <c:v>0.45197252582414216</c:v>
                </c:pt>
                <c:pt idx="68">
                  <c:v>0.12363339805841507</c:v>
                </c:pt>
                <c:pt idx="69">
                  <c:v>0.27155781195098927</c:v>
                </c:pt>
                <c:pt idx="70">
                  <c:v>0.28760102723619674</c:v>
                </c:pt>
                <c:pt idx="71">
                  <c:v>-0.20817815265202105</c:v>
                </c:pt>
                <c:pt idx="72">
                  <c:v>0.35452349344699863</c:v>
                </c:pt>
                <c:pt idx="73">
                  <c:v>0.18388777912043863</c:v>
                </c:pt>
                <c:pt idx="74">
                  <c:v>0.38475494523157983</c:v>
                </c:pt>
                <c:pt idx="75">
                  <c:v>8.1998347558091905E-2</c:v>
                </c:pt>
                <c:pt idx="76">
                  <c:v>-3.7135548749715537E-2</c:v>
                </c:pt>
                <c:pt idx="77">
                  <c:v>-5.5271827860607858E-2</c:v>
                </c:pt>
                <c:pt idx="78">
                  <c:v>-0.13567677749045162</c:v>
                </c:pt>
                <c:pt idx="79">
                  <c:v>6.8965322764244413E-2</c:v>
                </c:pt>
                <c:pt idx="80">
                  <c:v>5.4380069610451748E-2</c:v>
                </c:pt>
                <c:pt idx="81">
                  <c:v>0.18182968031165139</c:v>
                </c:pt>
                <c:pt idx="82">
                  <c:v>-0.28687640726019892</c:v>
                </c:pt>
                <c:pt idx="83">
                  <c:v>0.17913198943763073</c:v>
                </c:pt>
                <c:pt idx="84">
                  <c:v>-0.17526572195560647</c:v>
                </c:pt>
                <c:pt idx="85">
                  <c:v>-0.24668897029142769</c:v>
                </c:pt>
                <c:pt idx="86">
                  <c:v>0.24459924383522119</c:v>
                </c:pt>
                <c:pt idx="87">
                  <c:v>-0.34886615709074775</c:v>
                </c:pt>
                <c:pt idx="88">
                  <c:v>0.20094102195916902</c:v>
                </c:pt>
                <c:pt idx="89">
                  <c:v>-0.30596315587865891</c:v>
                </c:pt>
                <c:pt idx="90">
                  <c:v>-0.15057594174058722</c:v>
                </c:pt>
                <c:pt idx="91">
                  <c:v>-1.0468267716285994E-2</c:v>
                </c:pt>
                <c:pt idx="92">
                  <c:v>0.26686173965176641</c:v>
                </c:pt>
                <c:pt idx="93">
                  <c:v>0.63058547315350066</c:v>
                </c:pt>
                <c:pt idx="94">
                  <c:v>0.24771905029228164</c:v>
                </c:pt>
                <c:pt idx="95">
                  <c:v>0.61516378815996209</c:v>
                </c:pt>
                <c:pt idx="96">
                  <c:v>-0.20306553497249966</c:v>
                </c:pt>
                <c:pt idx="97">
                  <c:v>0.90419184118517948</c:v>
                </c:pt>
                <c:pt idx="98">
                  <c:v>0.64333618224621603</c:v>
                </c:pt>
                <c:pt idx="99">
                  <c:v>0.94684636938323485</c:v>
                </c:pt>
                <c:pt idx="100">
                  <c:v>0.83836658632094052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46-41F2-8EF2-B78CA4B8A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235728"/>
        <c:axId val="1651253200"/>
      </c:lineChart>
      <c:catAx>
        <c:axId val="165123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1253200"/>
        <c:crosses val="autoZero"/>
        <c:auto val="1"/>
        <c:lblAlgn val="ctr"/>
        <c:lblOffset val="100"/>
        <c:noMultiLvlLbl val="0"/>
      </c:catAx>
      <c:valAx>
        <c:axId val="16512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5123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601980</xdr:colOff>
          <xdr:row>1</xdr:row>
          <xdr:rowOff>121920</xdr:rowOff>
        </xdr:from>
        <xdr:to>
          <xdr:col>8</xdr:col>
          <xdr:colOff>137160</xdr:colOff>
          <xdr:row>5</xdr:row>
          <xdr:rowOff>109611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67234</xdr:colOff>
      <xdr:row>110</xdr:row>
      <xdr:rowOff>80680</xdr:rowOff>
    </xdr:from>
    <xdr:to>
      <xdr:col>12</xdr:col>
      <xdr:colOff>174490</xdr:colOff>
      <xdr:row>126</xdr:row>
      <xdr:rowOff>178331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182880</xdr:colOff>
          <xdr:row>0</xdr:row>
          <xdr:rowOff>0</xdr:rowOff>
        </xdr:from>
        <xdr:to>
          <xdr:col>19</xdr:col>
          <xdr:colOff>844648</xdr:colOff>
          <xdr:row>3</xdr:row>
          <xdr:rowOff>172915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17</xdr:col>
      <xdr:colOff>116542</xdr:colOff>
      <xdr:row>110</xdr:row>
      <xdr:rowOff>26895</xdr:rowOff>
    </xdr:from>
    <xdr:to>
      <xdr:col>22</xdr:col>
      <xdr:colOff>224117</xdr:colOff>
      <xdr:row>126</xdr:row>
      <xdr:rowOff>107576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98610</xdr:colOff>
      <xdr:row>127</xdr:row>
      <xdr:rowOff>26895</xdr:rowOff>
    </xdr:from>
    <xdr:to>
      <xdr:col>12</xdr:col>
      <xdr:colOff>165846</xdr:colOff>
      <xdr:row>142</xdr:row>
      <xdr:rowOff>94130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182880</xdr:colOff>
          <xdr:row>0</xdr:row>
          <xdr:rowOff>0</xdr:rowOff>
        </xdr:from>
        <xdr:to>
          <xdr:col>26</xdr:col>
          <xdr:colOff>510540</xdr:colOff>
          <xdr:row>3</xdr:row>
          <xdr:rowOff>172915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2E433785-AAFB-4B2C-AD4B-8B9D2D46B2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22</xdr:col>
      <xdr:colOff>770792</xdr:colOff>
      <xdr:row>110</xdr:row>
      <xdr:rowOff>11722</xdr:rowOff>
    </xdr:from>
    <xdr:to>
      <xdr:col>28</xdr:col>
      <xdr:colOff>143608</xdr:colOff>
      <xdr:row>125</xdr:row>
      <xdr:rowOff>29307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D32E07-19E1-43B7-98E3-520A487D0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21101</xdr:colOff>
          <xdr:row>0</xdr:row>
          <xdr:rowOff>17585</xdr:rowOff>
        </xdr:from>
        <xdr:to>
          <xdr:col>33</xdr:col>
          <xdr:colOff>482805</xdr:colOff>
          <xdr:row>3</xdr:row>
          <xdr:rowOff>175845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C9001FB3-D76C-440B-B1F4-833D07875B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668215</xdr:colOff>
          <xdr:row>4</xdr:row>
          <xdr:rowOff>41030</xdr:rowOff>
        </xdr:from>
        <xdr:to>
          <xdr:col>43</xdr:col>
          <xdr:colOff>500574</xdr:colOff>
          <xdr:row>6</xdr:row>
          <xdr:rowOff>48065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29824631-50E8-4A6F-9C66-E9861067C5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29</xdr:col>
      <xdr:colOff>1403839</xdr:colOff>
      <xdr:row>111</xdr:row>
      <xdr:rowOff>87923</xdr:rowOff>
    </xdr:from>
    <xdr:to>
      <xdr:col>34</xdr:col>
      <xdr:colOff>589085</xdr:colOff>
      <xdr:row>126</xdr:row>
      <xdr:rowOff>105508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FA9055E-D63C-4729-860C-E0A8C4E13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504092</xdr:colOff>
      <xdr:row>110</xdr:row>
      <xdr:rowOff>140676</xdr:rowOff>
    </xdr:from>
    <xdr:to>
      <xdr:col>47</xdr:col>
      <xdr:colOff>328246</xdr:colOff>
      <xdr:row>125</xdr:row>
      <xdr:rowOff>158261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0608A9A-ACA1-47DD-B51E-83B46DD69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3F4BB-EFEC-46EB-ABE7-83E53BD3FE52}">
  <dimension ref="A1:AU110"/>
  <sheetViews>
    <sheetView tabSelected="1" zoomScale="130" zoomScaleNormal="130" workbookViewId="0"/>
  </sheetViews>
  <sheetFormatPr baseColWidth="10" defaultRowHeight="14.4" x14ac:dyDescent="0.3"/>
  <cols>
    <col min="3" max="3" width="14.21875" customWidth="1"/>
    <col min="19" max="19" width="18.21875" bestFit="1" customWidth="1"/>
    <col min="20" max="20" width="15.5546875" bestFit="1" customWidth="1"/>
    <col min="21" max="21" width="18.21875" bestFit="1" customWidth="1"/>
    <col min="22" max="22" width="16.21875" bestFit="1" customWidth="1"/>
    <col min="23" max="23" width="18.109375" bestFit="1" customWidth="1"/>
    <col min="30" max="30" width="27.21875" bestFit="1" customWidth="1"/>
    <col min="31" max="31" width="16.6640625" bestFit="1" customWidth="1"/>
    <col min="46" max="46" width="34" bestFit="1" customWidth="1"/>
    <col min="47" max="47" width="10" bestFit="1" customWidth="1"/>
  </cols>
  <sheetData>
    <row r="1" spans="1:47" ht="15.6" x14ac:dyDescent="0.35">
      <c r="A1" s="1" t="s">
        <v>1</v>
      </c>
      <c r="B1">
        <v>0.1</v>
      </c>
    </row>
    <row r="2" spans="1:47" ht="21" x14ac:dyDescent="0.45">
      <c r="A2" s="1" t="s">
        <v>2</v>
      </c>
      <c r="B2">
        <v>0.05</v>
      </c>
      <c r="AC2" s="1" t="s">
        <v>30</v>
      </c>
      <c r="AD2">
        <v>0.1</v>
      </c>
    </row>
    <row r="3" spans="1:47" ht="21" x14ac:dyDescent="0.45">
      <c r="A3" s="1" t="s">
        <v>20</v>
      </c>
      <c r="B3">
        <v>0.15</v>
      </c>
      <c r="AC3" s="1" t="s">
        <v>31</v>
      </c>
      <c r="AD3">
        <v>0.3</v>
      </c>
    </row>
    <row r="4" spans="1:47" ht="15.6" x14ac:dyDescent="0.35">
      <c r="A4" s="1" t="s">
        <v>15</v>
      </c>
      <c r="B4">
        <v>0.2</v>
      </c>
    </row>
    <row r="5" spans="1:47" ht="15.6" x14ac:dyDescent="0.35">
      <c r="A5" s="1" t="s">
        <v>21</v>
      </c>
      <c r="B5">
        <v>0.1</v>
      </c>
    </row>
    <row r="6" spans="1:47" ht="21" x14ac:dyDescent="0.45">
      <c r="A6" s="1" t="s">
        <v>3</v>
      </c>
      <c r="B6">
        <v>40</v>
      </c>
      <c r="AN6" s="1" t="s">
        <v>37</v>
      </c>
      <c r="AO6">
        <v>0.03</v>
      </c>
    </row>
    <row r="7" spans="1:47" x14ac:dyDescent="0.3">
      <c r="A7" s="1" t="s">
        <v>12</v>
      </c>
      <c r="B7">
        <v>0.01</v>
      </c>
    </row>
    <row r="8" spans="1:47" x14ac:dyDescent="0.3">
      <c r="A8" s="3" t="s">
        <v>0</v>
      </c>
      <c r="B8" s="3"/>
      <c r="C8" s="3"/>
      <c r="D8" s="3"/>
      <c r="E8" s="3"/>
      <c r="F8" s="3"/>
      <c r="G8" s="3"/>
      <c r="H8" s="3"/>
      <c r="I8" s="3"/>
      <c r="J8" s="3"/>
      <c r="K8" s="3"/>
      <c r="L8" s="3" t="s">
        <v>19</v>
      </c>
      <c r="M8" s="3"/>
      <c r="N8" s="3"/>
      <c r="O8" s="3"/>
      <c r="P8" s="3"/>
      <c r="Q8" s="3"/>
      <c r="R8" s="3" t="s">
        <v>18</v>
      </c>
      <c r="S8" s="3"/>
      <c r="T8" s="3"/>
      <c r="U8" s="3"/>
      <c r="V8" s="3"/>
      <c r="W8" s="3"/>
      <c r="X8" s="3" t="s">
        <v>25</v>
      </c>
      <c r="Y8" s="3"/>
      <c r="Z8" s="3"/>
      <c r="AA8" s="3"/>
      <c r="AB8" s="3"/>
      <c r="AC8" s="3"/>
      <c r="AD8" s="3" t="s">
        <v>29</v>
      </c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7" ht="24.6" x14ac:dyDescent="0.55000000000000004">
      <c r="A9" t="s">
        <v>4</v>
      </c>
      <c r="B9" t="s">
        <v>10</v>
      </c>
      <c r="C9" t="s">
        <v>5</v>
      </c>
      <c r="D9" t="s">
        <v>7</v>
      </c>
      <c r="E9" s="1" t="s">
        <v>6</v>
      </c>
      <c r="F9" s="1" t="s">
        <v>8</v>
      </c>
      <c r="G9" t="s">
        <v>9</v>
      </c>
      <c r="H9" s="1" t="s">
        <v>6</v>
      </c>
      <c r="I9" s="1" t="s">
        <v>11</v>
      </c>
      <c r="J9" t="s">
        <v>13</v>
      </c>
      <c r="K9" s="1" t="s">
        <v>6</v>
      </c>
      <c r="L9" t="s">
        <v>22</v>
      </c>
      <c r="M9" s="1" t="s">
        <v>6</v>
      </c>
      <c r="N9" t="s">
        <v>23</v>
      </c>
      <c r="O9" s="1" t="s">
        <v>6</v>
      </c>
      <c r="P9" t="s">
        <v>24</v>
      </c>
      <c r="Q9" s="1" t="s">
        <v>6</v>
      </c>
      <c r="R9" t="s">
        <v>14</v>
      </c>
      <c r="S9" s="1" t="s">
        <v>6</v>
      </c>
      <c r="T9" t="s">
        <v>16</v>
      </c>
      <c r="U9" s="1" t="s">
        <v>6</v>
      </c>
      <c r="V9" t="s">
        <v>17</v>
      </c>
      <c r="W9" s="1" t="s">
        <v>6</v>
      </c>
      <c r="X9" s="1" t="s">
        <v>6</v>
      </c>
      <c r="Y9" t="s">
        <v>26</v>
      </c>
      <c r="Z9" s="1" t="s">
        <v>6</v>
      </c>
      <c r="AA9" t="s">
        <v>27</v>
      </c>
      <c r="AB9" s="1" t="s">
        <v>6</v>
      </c>
      <c r="AC9" t="s">
        <v>28</v>
      </c>
      <c r="AD9" t="s">
        <v>32</v>
      </c>
      <c r="AE9" s="1" t="s">
        <v>34</v>
      </c>
      <c r="AF9" s="1" t="s">
        <v>33</v>
      </c>
      <c r="AG9" t="s">
        <v>35</v>
      </c>
      <c r="AH9" t="s">
        <v>32</v>
      </c>
      <c r="AI9" s="1" t="s">
        <v>34</v>
      </c>
      <c r="AJ9" s="1" t="s">
        <v>33</v>
      </c>
      <c r="AK9" t="s">
        <v>36</v>
      </c>
      <c r="AL9" t="s">
        <v>32</v>
      </c>
      <c r="AM9" s="1" t="s">
        <v>34</v>
      </c>
      <c r="AN9" s="1" t="s">
        <v>33</v>
      </c>
      <c r="AO9" t="s">
        <v>39</v>
      </c>
      <c r="AP9" s="1" t="s">
        <v>6</v>
      </c>
      <c r="AQ9" t="s">
        <v>38</v>
      </c>
      <c r="AR9" s="1" t="s">
        <v>6</v>
      </c>
      <c r="AS9" t="s">
        <v>40</v>
      </c>
      <c r="AT9" s="1" t="s">
        <v>6</v>
      </c>
      <c r="AU9" t="s">
        <v>41</v>
      </c>
    </row>
    <row r="10" spans="1:47" x14ac:dyDescent="0.3">
      <c r="A10">
        <v>0</v>
      </c>
      <c r="B10">
        <f ca="1">RAND()</f>
        <v>0.72092703066959574</v>
      </c>
      <c r="C10">
        <f ca="1">NORMSINV(B10)</f>
        <v>0.58559763408523857</v>
      </c>
      <c r="D10" s="2">
        <v>2</v>
      </c>
      <c r="F10">
        <f t="shared" ref="F10:F41" ca="1" si="0">TINV(B10,$B$6)</f>
        <v>0.3597493656688861</v>
      </c>
      <c r="G10" s="2">
        <f>D10</f>
        <v>2</v>
      </c>
      <c r="I10">
        <f ca="1">(-LN(LN(B10^(-1))))</f>
        <v>1.1171306422014888</v>
      </c>
      <c r="J10" s="2">
        <f>G10</f>
        <v>2</v>
      </c>
      <c r="L10" s="2">
        <v>2</v>
      </c>
      <c r="N10" s="2">
        <f>L10</f>
        <v>2</v>
      </c>
      <c r="P10" s="2">
        <f>N10</f>
        <v>2</v>
      </c>
      <c r="R10" s="2">
        <f>J10</f>
        <v>2</v>
      </c>
      <c r="S10" s="2">
        <v>2</v>
      </c>
      <c r="T10">
        <f>R10</f>
        <v>2</v>
      </c>
      <c r="U10">
        <f>S10</f>
        <v>2</v>
      </c>
      <c r="V10">
        <f>T10</f>
        <v>2</v>
      </c>
      <c r="W10">
        <f>U10</f>
        <v>2</v>
      </c>
      <c r="X10" s="2">
        <f>S10</f>
        <v>2</v>
      </c>
      <c r="Y10" s="2">
        <f>P10</f>
        <v>2</v>
      </c>
      <c r="Z10" s="2">
        <f>X10</f>
        <v>2</v>
      </c>
      <c r="AA10" s="2">
        <f>Y10</f>
        <v>2</v>
      </c>
      <c r="AB10" s="2">
        <f>Z10</f>
        <v>2</v>
      </c>
      <c r="AC10" s="2">
        <f>AA10</f>
        <v>2</v>
      </c>
      <c r="AE10" s="2">
        <f>LN(AB10)</f>
        <v>0.69314718055994529</v>
      </c>
      <c r="AF10">
        <f>ABS(AG10)</f>
        <v>2</v>
      </c>
      <c r="AG10" s="2">
        <f>AC10</f>
        <v>2</v>
      </c>
      <c r="AI10" s="2">
        <f>LN(AJ10)</f>
        <v>0.69314718055994529</v>
      </c>
      <c r="AJ10">
        <f>ABS(AK10)</f>
        <v>2</v>
      </c>
      <c r="AK10" s="2">
        <f>AG10</f>
        <v>2</v>
      </c>
      <c r="AM10" s="2">
        <f>LN(AN10)</f>
        <v>0.69314718055994529</v>
      </c>
      <c r="AN10">
        <f>ABS(AO10)</f>
        <v>2</v>
      </c>
      <c r="AO10" s="2">
        <f>AK10</f>
        <v>2</v>
      </c>
      <c r="AP10" s="2">
        <f>AB10</f>
        <v>2</v>
      </c>
      <c r="AQ10" s="2">
        <f>AC10</f>
        <v>2</v>
      </c>
      <c r="AR10" s="2">
        <f>AP10</f>
        <v>2</v>
      </c>
      <c r="AS10" s="2">
        <f>AQ10</f>
        <v>2</v>
      </c>
      <c r="AT10" s="2">
        <f>AR10</f>
        <v>2</v>
      </c>
      <c r="AU10" s="2">
        <f>AT10</f>
        <v>2</v>
      </c>
    </row>
    <row r="11" spans="1:47" x14ac:dyDescent="0.3">
      <c r="A11">
        <f>A10+1</f>
        <v>1</v>
      </c>
      <c r="B11">
        <f t="shared" ref="B11:B74" ca="1" si="1">RAND()</f>
        <v>8.6701734287748633E-2</v>
      </c>
      <c r="C11">
        <f ca="1">NORMSINV(B11)</f>
        <v>-1.3613488617129272</v>
      </c>
      <c r="D11">
        <f ca="1">(E11^(0.5))*C11</f>
        <v>-0.74564148019415133</v>
      </c>
      <c r="E11">
        <f t="shared" ref="E11:E42" si="2">$B$1+($B$2*(D10^2))</f>
        <v>0.30000000000000004</v>
      </c>
      <c r="F11">
        <f t="shared" ca="1" si="0"/>
        <v>1.7562413609868008</v>
      </c>
      <c r="G11">
        <f ca="1">(H11^(0.5))*F11</f>
        <v>0.96193300983604435</v>
      </c>
      <c r="H11">
        <f t="shared" ref="H11:H42" si="3">$B$1+($B$2*(G10^2))</f>
        <v>0.30000000000000004</v>
      </c>
      <c r="I11">
        <f t="shared" ref="I11:I74" ca="1" si="4">(-LN(LN(B11^(-1))))</f>
        <v>-0.89416020508859839</v>
      </c>
      <c r="J11">
        <f ca="1">(K11^(0.5))*I11</f>
        <v>-0.48975171435047105</v>
      </c>
      <c r="K11">
        <f t="shared" ref="K11:K42" si="5">$B$1+($B$2*(J10^2))</f>
        <v>0.30000000000000004</v>
      </c>
      <c r="L11" s="2">
        <v>3</v>
      </c>
      <c r="N11" s="2">
        <f>L11</f>
        <v>3</v>
      </c>
      <c r="P11" s="2">
        <f>N11</f>
        <v>3</v>
      </c>
      <c r="R11">
        <f ca="1">(S11^0.5)*C11</f>
        <v>-1.1389861747628713</v>
      </c>
      <c r="S11">
        <f>$B$1+($B$2*(R10^2))+($B$4*(S10))</f>
        <v>0.70000000000000007</v>
      </c>
      <c r="T11">
        <f ca="1">(U11^0.5)*F11</f>
        <v>1.841961478925346</v>
      </c>
      <c r="U11">
        <f t="shared" ref="U11:U42" si="6">$B$1+($B$2*(T10^2))+($B$4*(U10^2))</f>
        <v>1.1000000000000001</v>
      </c>
      <c r="V11">
        <f ca="1">(W11^0.5)*I11</f>
        <v>-0.93780313477855948</v>
      </c>
      <c r="W11">
        <f>$B$1+($B$2*(V10^2))+($B$4*(W10^2))</f>
        <v>1.1000000000000001</v>
      </c>
      <c r="X11" s="2">
        <v>3</v>
      </c>
      <c r="Y11" s="2">
        <f>P11</f>
        <v>3</v>
      </c>
      <c r="Z11" s="2">
        <f>X11</f>
        <v>3</v>
      </c>
      <c r="AA11" s="2">
        <f>Y11</f>
        <v>3</v>
      </c>
      <c r="AB11" s="2">
        <f>Z11</f>
        <v>3</v>
      </c>
      <c r="AC11" s="2">
        <f>AA11</f>
        <v>3</v>
      </c>
      <c r="AD11" s="4">
        <f>($AD$2*AG10)+($AD$3*(AF10-AVERAGE($AF$10:AF10)))</f>
        <v>0.2</v>
      </c>
      <c r="AE11" s="4">
        <f>$B$1+($B$2*AD11)+($B$4*(AE10))</f>
        <v>0.24862943611198907</v>
      </c>
      <c r="AF11">
        <f ca="1">ABS(AG11)</f>
        <v>1.7456124257969945</v>
      </c>
      <c r="AG11">
        <f ca="1">(EXP(AE11))*C11</f>
        <v>-1.7456124257969945</v>
      </c>
      <c r="AH11">
        <f>($AD$2*AK10)+($AD$3*(AJ10-AVERAGE($AJ$10:AJ10)))</f>
        <v>0.2</v>
      </c>
      <c r="AI11">
        <f>$B$1+($B$2*AH11)+($B$4*(AI10))</f>
        <v>0.24862943611198907</v>
      </c>
      <c r="AJ11">
        <f ca="1">ABS(AK11)</f>
        <v>2.2519699605725778</v>
      </c>
      <c r="AK11">
        <f ca="1">(EXP(AI11))*F11</f>
        <v>2.2519699605725778</v>
      </c>
      <c r="AL11">
        <f>($AD$2*AO10)+($AD$3*(AN10-AVERAGE($AN$10:AN10)))</f>
        <v>0.2</v>
      </c>
      <c r="AM11">
        <f>$B$1+($B$2*AL11)+($B$4*(AM10))</f>
        <v>0.24862943611198907</v>
      </c>
      <c r="AN11">
        <f ca="1">ABS(AO11)</f>
        <v>1.1465519298939189</v>
      </c>
      <c r="AO11">
        <f ca="1">(EXP(AM11))*I11</f>
        <v>-1.1465519298939189</v>
      </c>
      <c r="AP11">
        <f>$B$1+($B$2*AQ10)+($B$4*(AP10^2))+((AQ10^2)*IF(AQ10&gt;0,1,0)*$AO$6)</f>
        <v>1.1200000000000001</v>
      </c>
      <c r="AQ11">
        <f ca="1">(AP11^0.5)*C11</f>
        <v>-1.4407162142773062</v>
      </c>
      <c r="AR11">
        <f>$B$1+($B$2*AS10)+($B$4*(AR10^2))+((AS10^2)*IF(AS10&gt;0,1,0)*$AO$6)</f>
        <v>1.1200000000000001</v>
      </c>
      <c r="AS11">
        <f ca="1">(AR11^0.5)*F11</f>
        <v>1.8586311533506759</v>
      </c>
      <c r="AT11">
        <f>$B$1+($B$2*AU10)+($B$4*(AT10^2))+((AU10^2)*IF(AU10&gt;0,1,0)*$AO$6)</f>
        <v>1.1200000000000001</v>
      </c>
      <c r="AU11">
        <f ca="1">(AT11^0.5)*I11</f>
        <v>-0.94629021396597701</v>
      </c>
    </row>
    <row r="12" spans="1:47" x14ac:dyDescent="0.3">
      <c r="A12">
        <f t="shared" ref="A12:A75" si="7">A11+1</f>
        <v>2</v>
      </c>
      <c r="B12">
        <f t="shared" ca="1" si="1"/>
        <v>0.5048827316515877</v>
      </c>
      <c r="C12">
        <f t="shared" ref="C12:C74" ca="1" si="8">NORMSINV(B12)</f>
        <v>1.2239498798799877E-2</v>
      </c>
      <c r="D12">
        <f t="shared" ref="D12:D75" ca="1" si="9">(E12^(0.5))*C12</f>
        <v>4.3754977536636756E-3</v>
      </c>
      <c r="E12">
        <f ca="1">$B$1+($B$2*(D11^2))</f>
        <v>0.12779906084930626</v>
      </c>
      <c r="F12">
        <f t="shared" ca="1" si="0"/>
        <v>0.67289582392223324</v>
      </c>
      <c r="G12">
        <f t="shared" ref="G12:G75" ca="1" si="10">(H12^(0.5))*F12</f>
        <v>0.25734703136457709</v>
      </c>
      <c r="H12">
        <f t="shared" ca="1" si="3"/>
        <v>0.14626575577061157</v>
      </c>
      <c r="I12">
        <f t="shared" ca="1" si="4"/>
        <v>0.38063237183694654</v>
      </c>
      <c r="J12">
        <f t="shared" ref="J12:J75" ca="1" si="11">(K12^(0.5))*I12</f>
        <v>0.12737988266859671</v>
      </c>
      <c r="K12">
        <f t="shared" ca="1" si="5"/>
        <v>0.11199283708546127</v>
      </c>
      <c r="L12">
        <f ca="1">(M12^(0.5))*C12</f>
        <v>1.5721920871687688E-2</v>
      </c>
      <c r="M12">
        <f>$B$1+($B$2*(L10^2))+($B$3*(L11^2))</f>
        <v>1.65</v>
      </c>
      <c r="N12">
        <f ca="1">(O12^(0.5))*F12</f>
        <v>0.86435033594935851</v>
      </c>
      <c r="O12">
        <f>$B$1+($B$2*(N10^2))+($B$3*(N11^2))</f>
        <v>1.65</v>
      </c>
      <c r="P12">
        <f ca="1">(Q12^(0.5))*I12</f>
        <v>0.48893113432145252</v>
      </c>
      <c r="Q12">
        <f>$B$1+($B$2*(P10^2))+($B$3*(P11^2))</f>
        <v>1.65</v>
      </c>
      <c r="R12">
        <f t="shared" ref="R12:R75" ca="1" si="12">(S12^0.5)*C12</f>
        <v>6.7579822127399221E-3</v>
      </c>
      <c r="S12">
        <f ca="1">$B$1+($B$2*(R11^2))+($B$4*(S11))</f>
        <v>0.3048644753150479</v>
      </c>
      <c r="T12">
        <f ca="1">(U12^0.5)*F12</f>
        <v>0.47085454565590623</v>
      </c>
      <c r="U12">
        <f ca="1">$B$1+($B$2*(T11^2))+($B$4*(U11))</f>
        <v>0.48964110449224246</v>
      </c>
      <c r="V12">
        <f t="shared" ref="V12:V75" ca="1" si="13">(W12^0.5)*I12</f>
        <v>0.2296364077164082</v>
      </c>
      <c r="W12">
        <f ca="1">$B$1+($B$2*(V11^2))+($B$4*(W11))</f>
        <v>0.36397373598002469</v>
      </c>
      <c r="X12">
        <f>$B$1+($B$2*(Y11^2))+($B$3*(Y10^2))+($B$4*X11)+($B$5*X10)</f>
        <v>1.95</v>
      </c>
      <c r="Y12">
        <f ca="1">(X12^0.5)*$C12</f>
        <v>1.7091529924186308E-2</v>
      </c>
      <c r="Z12">
        <f>$B$1+($B$2*(AA11^2))+($B$3*(AA10^2))+($B$4*Z11)+($B$5*Z10)</f>
        <v>1.95</v>
      </c>
      <c r="AA12">
        <f ca="1">(Z12^0.5)*F12</f>
        <v>0.93964788096997431</v>
      </c>
      <c r="AB12">
        <f>$B$1+($B$2*(AC11^2))+($B$3*(AC10^2))+($B$4*AB11)+($B$5*AB10)</f>
        <v>1.95</v>
      </c>
      <c r="AC12">
        <f ca="1">(AB12^0.5)*I12</f>
        <v>0.53152418087602382</v>
      </c>
      <c r="AD12" s="4">
        <f ca="1">($AD$2*AG11)+($AD$3*(AF11-AVERAGE($AF$10:AF11)))</f>
        <v>-0.21271937871015029</v>
      </c>
      <c r="AE12" s="4">
        <f t="shared" ref="AE12:AE75" ca="1" si="14">$B$1+($B$2*AD12)+($B$4*(AE11))</f>
        <v>0.13908991828689032</v>
      </c>
      <c r="AF12">
        <f ca="1">ABS(AG12)</f>
        <v>1.4065967772529607E-2</v>
      </c>
      <c r="AG12">
        <f ca="1">(EXP(AE12))*C12</f>
        <v>1.4065967772529607E-2</v>
      </c>
      <c r="AH12">
        <f ca="1">($AD$2*AK11)+($AD$3*(AJ11-AVERAGE($AJ$10:AJ11)))</f>
        <v>0.26299249014314446</v>
      </c>
      <c r="AI12">
        <f t="shared" ref="AI12:AI75" ca="1" si="15">$B$1+($B$2*AH12)+($B$4*(AI11))</f>
        <v>0.16287551172955506</v>
      </c>
      <c r="AJ12">
        <f t="shared" ref="AJ12:AJ75" ca="1" si="16">ABS(AK12)</f>
        <v>0.79192448164896356</v>
      </c>
      <c r="AK12">
        <f ca="1">(EXP(AI12))*F12</f>
        <v>0.79192448164896356</v>
      </c>
      <c r="AL12">
        <f ca="1">($AD$2*AO11)+($AD$3*(AN11-AVERAGE($AN$10:AN11)))</f>
        <v>-0.24267240350530406</v>
      </c>
      <c r="AM12">
        <f t="shared" ref="AM12:AM75" ca="1" si="17">$B$1+($B$2*AL12)+($B$4*(AM11))</f>
        <v>0.13759226704713262</v>
      </c>
      <c r="AN12">
        <f t="shared" ref="AN12:AN75" ca="1" si="18">ABS(AO12)</f>
        <v>0.43677853120009724</v>
      </c>
      <c r="AO12">
        <f t="shared" ref="AO12:AO75" ca="1" si="19">(EXP(AM12))*I12</f>
        <v>0.43677853120009724</v>
      </c>
      <c r="AP12">
        <f t="shared" ref="AP12:AP75" ca="1" si="20">$B$1+($B$2*AQ11)+($B$4*(AP11^2))+((AQ11^2)*IF(AQ11&gt;0,1,0)*$AO$6)</f>
        <v>0.27884418928613475</v>
      </c>
      <c r="AQ12">
        <f t="shared" ref="AQ12:AQ75" ca="1" si="21">(AP12^0.5)*C12</f>
        <v>6.4631529480931272E-3</v>
      </c>
      <c r="AR12">
        <f t="shared" ref="AR12:AR75" ca="1" si="22">$B$1+($B$2*AS11)+($B$4*(AR11^2))+((AS11^2)*IF(AS11&gt;0,1,0)*$AO$6)</f>
        <v>0.54744685059370379</v>
      </c>
      <c r="AS12">
        <f t="shared" ref="AS12:AS75" ca="1" si="23">(AR12^0.5)*F12</f>
        <v>0.49787327402522968</v>
      </c>
      <c r="AT12">
        <f t="shared" ref="AT12:AT75" ca="1" si="24">$B$1+($B$2*AU11)+($B$4*(AT11^2))+((AU11^2)*IF(AU11&gt;0,1,0)*$AO$6)</f>
        <v>0.30356548930170119</v>
      </c>
      <c r="AU12">
        <f t="shared" ref="AU12:AU75" ca="1" si="25">(AT12^0.5)*I12</f>
        <v>0.20971617107763643</v>
      </c>
    </row>
    <row r="13" spans="1:47" x14ac:dyDescent="0.3">
      <c r="A13">
        <f t="shared" si="7"/>
        <v>3</v>
      </c>
      <c r="B13">
        <f t="shared" ca="1" si="1"/>
        <v>0.51816800681412067</v>
      </c>
      <c r="C13">
        <f t="shared" ca="1" si="8"/>
        <v>4.5556192303501039E-2</v>
      </c>
      <c r="D13">
        <f t="shared" ca="1" si="9"/>
        <v>1.4406201871488385E-2</v>
      </c>
      <c r="E13">
        <f t="shared" ca="1" si="2"/>
        <v>0.10000095724902962</v>
      </c>
      <c r="F13">
        <f t="shared" ca="1" si="0"/>
        <v>0.65194105148071813</v>
      </c>
      <c r="G13">
        <f t="shared" ca="1" si="10"/>
        <v>0.20954745899833691</v>
      </c>
      <c r="H13">
        <f t="shared" ca="1" si="3"/>
        <v>0.10331137472760804</v>
      </c>
      <c r="I13">
        <f t="shared" ca="1" si="4"/>
        <v>0.41937781479223712</v>
      </c>
      <c r="J13">
        <f t="shared" ca="1" si="11"/>
        <v>0.13315577929525185</v>
      </c>
      <c r="K13">
        <f t="shared" ca="1" si="5"/>
        <v>0.10081128172543329</v>
      </c>
      <c r="L13">
        <f t="shared" ref="L13:L76" ca="1" si="26">(M13^(0.5))*C13</f>
        <v>3.3786515201351668E-2</v>
      </c>
      <c r="M13">
        <f t="shared" ref="M13:M76" ca="1" si="27">$B$1+($B$2*(L11^2))+($B$3*(L12^2))</f>
        <v>0.55003707681938441</v>
      </c>
      <c r="N13">
        <f t="shared" ref="N13:N76" ca="1" si="28">(O13^(0.5))*F13</f>
        <v>0.53046742191340313</v>
      </c>
      <c r="O13">
        <f t="shared" ref="O13:O76" ca="1" si="29">$B$1+($B$2*(N11^2))+($B$3*(N12^2))</f>
        <v>0.66206522548836544</v>
      </c>
      <c r="P13">
        <f t="shared" ref="P13:P76" ca="1" si="30">(Q13^(0.5))*I13</f>
        <v>0.32099750189722903</v>
      </c>
      <c r="Q13">
        <f t="shared" ref="Q13:Q76" ca="1" si="31">$B$1+($B$2*(P11^2))+($B$3*(P12^2))</f>
        <v>0.58585804811632936</v>
      </c>
      <c r="R13">
        <f t="shared" ca="1" si="12"/>
        <v>1.8277924342195669E-2</v>
      </c>
      <c r="S13">
        <f t="shared" ref="S13:S76" ca="1" si="32">$B$1+($B$2*(R12^2))+($B$4*(S12))</f>
        <v>0.16097517857918897</v>
      </c>
      <c r="T13">
        <f t="shared" ref="T12:T75" ca="1" si="33">(U13^0.5)*F13</f>
        <v>0.29805431626781931</v>
      </c>
      <c r="U13">
        <f t="shared" ref="U13:U76" ca="1" si="34">$B$1+($B$2*(T12^2))+($B$4*(U12))</f>
        <v>0.20901342105668999</v>
      </c>
      <c r="V13">
        <f t="shared" ca="1" si="13"/>
        <v>0.17565442957939853</v>
      </c>
      <c r="W13">
        <f t="shared" ref="W13:W76" ca="1" si="35">$B$1+($B$2*(V12^2))+($B$4*(W12))</f>
        <v>0.17543139118344978</v>
      </c>
      <c r="X13">
        <f t="shared" ref="X13:X76" ca="1" si="36">$B$1+($B$2*(Y12^2))+($B$3*(Y11^2))+($B$4*X12)+($B$5*X11)</f>
        <v>2.1400146060197578</v>
      </c>
      <c r="Y13">
        <f t="shared" ref="Y13:Y76" ca="1" si="37">(X13^0.5)*$C13</f>
        <v>6.6643191394475054E-2</v>
      </c>
      <c r="Z13">
        <f t="shared" ref="Z13:Z76" ca="1" si="38">$B$1+($B$2*(AA12^2))+($B$3*(AA11^2))+($B$4*Z12)+($B$5*Z11)</f>
        <v>2.1841469070105681</v>
      </c>
      <c r="AA13">
        <f t="shared" ref="AA13:AA76" ca="1" si="39">(Z13^0.5)*F13</f>
        <v>0.96349452590286588</v>
      </c>
      <c r="AB13">
        <f t="shared" ref="AB13:AB76" ca="1" si="40">$B$1+($B$2*(AC12^2))+($B$3*(AC11^2))+($B$4*AB12)+($B$5*AB11)</f>
        <v>2.1541258977427962</v>
      </c>
      <c r="AC13">
        <f t="shared" ref="AC13:AC76" ca="1" si="41">(AB13^0.5)*I13</f>
        <v>0.61551833395025479</v>
      </c>
      <c r="AD13" s="4">
        <f ca="1">($AD$2*AG12)+($AD$3*(AF12-AVERAGE($AF$10:AF12)))</f>
        <v>-0.37034145224794052</v>
      </c>
      <c r="AE13" s="4">
        <f t="shared" ca="1" si="14"/>
        <v>0.10930091104498105</v>
      </c>
      <c r="AF13">
        <f t="shared" ref="AF12:AF75" ca="1" si="42">ABS(AG13)</f>
        <v>5.0817839830583966E-2</v>
      </c>
      <c r="AG13">
        <f t="shared" ref="AG12:AG75" ca="1" si="43">(EXP(AE13))*C13</f>
        <v>5.0817839830583966E-2</v>
      </c>
      <c r="AH13">
        <f ca="1">($AD$2*AK12)+($AD$3*(AJ12-AVERAGE($AJ$10:AJ12)))</f>
        <v>-0.18761965156256871</v>
      </c>
      <c r="AI13">
        <f t="shared" ca="1" si="15"/>
        <v>0.12319411976778258</v>
      </c>
      <c r="AJ13">
        <f t="shared" ca="1" si="16"/>
        <v>0.737413111064669</v>
      </c>
      <c r="AK13">
        <f t="shared" ref="AK12:AK75" ca="1" si="44">(EXP(AI13))*F13</f>
        <v>0.737413111064669</v>
      </c>
      <c r="AL13">
        <f ca="1">($AD$2*AO12)+($AD$3*(AN12-AVERAGE($AN$10:AN12)))</f>
        <v>-0.18362163362936273</v>
      </c>
      <c r="AM13">
        <f t="shared" ca="1" si="17"/>
        <v>0.11833737172795838</v>
      </c>
      <c r="AN13">
        <f t="shared" ca="1" si="18"/>
        <v>0.47206164992567429</v>
      </c>
      <c r="AO13">
        <f t="shared" ca="1" si="19"/>
        <v>0.47206164992567429</v>
      </c>
      <c r="AP13">
        <f t="shared" ca="1" si="20"/>
        <v>0.11587522719751393</v>
      </c>
      <c r="AQ13">
        <f t="shared" ca="1" si="21"/>
        <v>1.5507533102348989E-2</v>
      </c>
      <c r="AR13">
        <f t="shared" ca="1" si="22"/>
        <v>0.19226960845591254</v>
      </c>
      <c r="AS13">
        <f t="shared" ca="1" si="23"/>
        <v>0.2858667534950376</v>
      </c>
      <c r="AT13">
        <f t="shared" ca="1" si="24"/>
        <v>0.130235635985222</v>
      </c>
      <c r="AU13">
        <f t="shared" ca="1" si="25"/>
        <v>0.15134579884308416</v>
      </c>
    </row>
    <row r="14" spans="1:47" x14ac:dyDescent="0.3">
      <c r="A14">
        <f t="shared" si="7"/>
        <v>4</v>
      </c>
      <c r="B14">
        <v>0.16</v>
      </c>
      <c r="C14">
        <f t="shared" si="8"/>
        <v>-0.9944578832097497</v>
      </c>
      <c r="D14">
        <f t="shared" ca="1" si="9"/>
        <v>-0.31449151082152094</v>
      </c>
      <c r="E14">
        <f t="shared" ca="1" si="2"/>
        <v>0.10001037693261811</v>
      </c>
      <c r="F14">
        <f t="shared" si="0"/>
        <v>1.4316916387639165</v>
      </c>
      <c r="G14">
        <f t="shared" ca="1" si="10"/>
        <v>0.45768364096012065</v>
      </c>
      <c r="H14">
        <f t="shared" ca="1" si="3"/>
        <v>0.10219550687863299</v>
      </c>
      <c r="I14">
        <f t="shared" si="4"/>
        <v>-0.60572560876919024</v>
      </c>
      <c r="J14">
        <f t="shared" ca="1" si="11"/>
        <v>-0.19239443792286376</v>
      </c>
      <c r="K14">
        <f t="shared" ca="1" si="5"/>
        <v>0.10088652307798629</v>
      </c>
      <c r="L14">
        <f t="shared" ca="1" si="26"/>
        <v>-0.31476373215969455</v>
      </c>
      <c r="M14">
        <f t="shared" ca="1" si="27"/>
        <v>0.10018358823121246</v>
      </c>
      <c r="N14">
        <f t="shared" ca="1" si="28"/>
        <v>0.60667994940226233</v>
      </c>
      <c r="O14">
        <f t="shared" ca="1" si="29"/>
        <v>0.17956442801950631</v>
      </c>
      <c r="P14">
        <f t="shared" ca="1" si="30"/>
        <v>-0.21620975939432155</v>
      </c>
      <c r="Q14">
        <f t="shared" ca="1" si="31"/>
        <v>0.12740859213908234</v>
      </c>
      <c r="R14">
        <f t="shared" ca="1" si="12"/>
        <v>-0.36159415776058418</v>
      </c>
      <c r="S14">
        <f t="shared" ca="1" si="32"/>
        <v>0.13221173984175075</v>
      </c>
      <c r="T14">
        <f t="shared" ca="1" si="33"/>
        <v>0.54750648056395868</v>
      </c>
      <c r="U14">
        <f t="shared" ca="1" si="34"/>
        <v>0.14624450298363187</v>
      </c>
      <c r="V14">
        <f t="shared" ca="1" si="13"/>
        <v>-0.22389654059284106</v>
      </c>
      <c r="W14">
        <f t="shared" ca="1" si="35"/>
        <v>0.13662900216823315</v>
      </c>
      <c r="X14">
        <f t="shared" ca="1" si="36"/>
        <v>0.72326880501118596</v>
      </c>
      <c r="Y14">
        <f t="shared" ca="1" si="37"/>
        <v>-0.84573881303782061</v>
      </c>
      <c r="Z14">
        <f t="shared" ca="1" si="38"/>
        <v>0.91068618750605745</v>
      </c>
      <c r="AA14">
        <f t="shared" ca="1" si="39"/>
        <v>1.3662616037093491</v>
      </c>
      <c r="AB14">
        <f t="shared" ca="1" si="40"/>
        <v>0.78714601374839344</v>
      </c>
      <c r="AC14">
        <f t="shared" ca="1" si="41"/>
        <v>-0.53740732948272074</v>
      </c>
      <c r="AD14" s="4">
        <f ca="1">($AD$2*AG13)+($AD$3*(AF13-AVERAGE($AF$10:AF13)))</f>
        <v>-0.26546008157277451</v>
      </c>
      <c r="AE14" s="4">
        <f t="shared" ca="1" si="14"/>
        <v>0.1085871781303575</v>
      </c>
      <c r="AF14">
        <f t="shared" ca="1" si="42"/>
        <v>1.1085242728215117</v>
      </c>
      <c r="AG14">
        <f t="shared" ca="1" si="43"/>
        <v>-1.1085242728215117</v>
      </c>
      <c r="AH14">
        <f ca="1">($AD$2*AK13)+($AD$3*(AJ13-AVERAGE($AJ$10:AJ13)))</f>
        <v>-0.13863282207059813</v>
      </c>
      <c r="AI14">
        <f t="shared" ca="1" si="15"/>
        <v>0.11770718285002661</v>
      </c>
      <c r="AJ14">
        <f t="shared" ca="1" si="16"/>
        <v>1.6105309256856368</v>
      </c>
      <c r="AK14">
        <f t="shared" ca="1" si="44"/>
        <v>1.6105309256856368</v>
      </c>
      <c r="AL14">
        <f ca="1">($AD$2*AO13)+($AD$3*(AN13-AVERAGE($AN$10:AN13)))</f>
        <v>-0.11532974835620707</v>
      </c>
      <c r="AM14">
        <f t="shared" ca="1" si="17"/>
        <v>0.11790098692778132</v>
      </c>
      <c r="AN14">
        <f t="shared" ca="1" si="18"/>
        <v>0.681521691474684</v>
      </c>
      <c r="AO14">
        <f t="shared" ca="1" si="19"/>
        <v>-0.681521691474684</v>
      </c>
      <c r="AP14">
        <f t="shared" ca="1" si="20"/>
        <v>0.10346800481822016</v>
      </c>
      <c r="AQ14">
        <f t="shared" ca="1" si="21"/>
        <v>-0.31988172706569101</v>
      </c>
      <c r="AR14">
        <f t="shared" ca="1" si="22"/>
        <v>0.12413845216452364</v>
      </c>
      <c r="AS14">
        <f t="shared" ca="1" si="23"/>
        <v>0.5044320258328574</v>
      </c>
      <c r="AT14">
        <f t="shared" ca="1" si="24"/>
        <v>0.11164672064307279</v>
      </c>
      <c r="AU14">
        <f t="shared" ca="1" si="25"/>
        <v>-0.20239459980972155</v>
      </c>
    </row>
    <row r="15" spans="1:47" x14ac:dyDescent="0.3">
      <c r="A15">
        <f t="shared" si="7"/>
        <v>5</v>
      </c>
      <c r="B15">
        <f t="shared" ca="1" si="1"/>
        <v>4.7860926707169238E-2</v>
      </c>
      <c r="C15">
        <f t="shared" ca="1" si="8"/>
        <v>-1.6659576319119203</v>
      </c>
      <c r="D15">
        <f t="shared" ca="1" si="9"/>
        <v>-0.53969119956728051</v>
      </c>
      <c r="E15">
        <f t="shared" ca="1" si="2"/>
        <v>0.10494524551894015</v>
      </c>
      <c r="F15">
        <f t="shared" ca="1" si="0"/>
        <v>2.0412550308857829</v>
      </c>
      <c r="G15">
        <f t="shared" ca="1" si="10"/>
        <v>0.6784639069620283</v>
      </c>
      <c r="H15">
        <f t="shared" ca="1" si="3"/>
        <v>0.11047371576012564</v>
      </c>
      <c r="I15">
        <f t="shared" ca="1" si="4"/>
        <v>-1.1116784973608007</v>
      </c>
      <c r="J15">
        <f t="shared" ca="1" si="11"/>
        <v>-0.35478184440142096</v>
      </c>
      <c r="K15">
        <f t="shared" ca="1" si="5"/>
        <v>0.10185078098718274</v>
      </c>
      <c r="L15">
        <f t="shared" ca="1" si="26"/>
        <v>-0.56475351268469143</v>
      </c>
      <c r="M15">
        <f t="shared" ca="1" si="27"/>
        <v>0.11491850749293755</v>
      </c>
      <c r="N15">
        <f t="shared" ca="1" si="28"/>
        <v>0.83984403454850065</v>
      </c>
      <c r="O15">
        <f t="shared" ca="1" si="29"/>
        <v>0.16927886843658235</v>
      </c>
      <c r="P15">
        <f t="shared" ca="1" si="30"/>
        <v>-0.37231101858977483</v>
      </c>
      <c r="Q15">
        <f t="shared" ca="1" si="31"/>
        <v>0.11216396881981565</v>
      </c>
      <c r="R15">
        <f t="shared" ca="1" si="12"/>
        <v>-0.60751484656491284</v>
      </c>
      <c r="S15">
        <f t="shared" ca="1" si="32"/>
        <v>0.13297986471467946</v>
      </c>
      <c r="T15">
        <f t="shared" ca="1" si="33"/>
        <v>0.77523917513216756</v>
      </c>
      <c r="U15">
        <f t="shared" ca="1" si="34"/>
        <v>0.144237067909703</v>
      </c>
      <c r="V15">
        <f t="shared" ca="1" si="13"/>
        <v>-0.40056274369826239</v>
      </c>
      <c r="W15">
        <f t="shared" ca="1" si="35"/>
        <v>0.1298322834781187</v>
      </c>
      <c r="X15">
        <f t="shared" ca="1" si="36"/>
        <v>0.49508512584203013</v>
      </c>
      <c r="Y15">
        <f t="shared" ca="1" si="37"/>
        <v>-1.1722058697305087</v>
      </c>
      <c r="Z15">
        <f t="shared" ca="1" si="38"/>
        <v>0.7331337219075087</v>
      </c>
      <c r="AA15">
        <f t="shared" ca="1" si="39"/>
        <v>1.7477884546322613</v>
      </c>
      <c r="AB15">
        <f t="shared" ca="1" si="40"/>
        <v>0.54411154732738043</v>
      </c>
      <c r="AC15">
        <f t="shared" ca="1" si="41"/>
        <v>-0.82001760576470295</v>
      </c>
      <c r="AD15" s="4">
        <f ca="1">($AD$2*AG14)+($AD$3*(AF14-AVERAGE($AF$10:AF14)))</f>
        <v>-7.3436375808994842E-2</v>
      </c>
      <c r="AE15" s="4">
        <f t="shared" ca="1" si="14"/>
        <v>0.11804561683562176</v>
      </c>
      <c r="AF15">
        <f t="shared" ca="1" si="42"/>
        <v>1.8746945307781298</v>
      </c>
      <c r="AG15">
        <f t="shared" ca="1" si="43"/>
        <v>-1.8746945307781298</v>
      </c>
      <c r="AH15">
        <f ca="1">($AD$2*AK14)+($AD$3*(AJ14-AVERAGE($AJ$10:AJ14)))</f>
        <v>0.20070206153594392</v>
      </c>
      <c r="AI15">
        <f t="shared" ca="1" si="15"/>
        <v>0.13357653964680252</v>
      </c>
      <c r="AJ15">
        <f t="shared" ca="1" si="16"/>
        <v>2.3329682166313948</v>
      </c>
      <c r="AK15">
        <f t="shared" ca="1" si="44"/>
        <v>2.3329682166313948</v>
      </c>
      <c r="AL15">
        <f ca="1">($AD$2*AO14)+($AD$3*(AN14-AVERAGE($AN$10:AN14)))</f>
        <v>-0.14791048985472566</v>
      </c>
      <c r="AM15">
        <f t="shared" ca="1" si="17"/>
        <v>0.11618467289281999</v>
      </c>
      <c r="AN15">
        <f t="shared" ca="1" si="18"/>
        <v>1.2486409325180172</v>
      </c>
      <c r="AO15">
        <f t="shared" ca="1" si="19"/>
        <v>-1.2486409325180172</v>
      </c>
      <c r="AP15">
        <f t="shared" ca="1" si="20"/>
        <v>8.6147039250928092E-2</v>
      </c>
      <c r="AQ15">
        <f t="shared" ca="1" si="21"/>
        <v>-0.48897215709262232</v>
      </c>
      <c r="AR15">
        <f t="shared" ca="1" si="22"/>
        <v>0.13593722241337886</v>
      </c>
      <c r="AS15">
        <f t="shared" ca="1" si="23"/>
        <v>0.75260389913567249</v>
      </c>
      <c r="AT15">
        <f t="shared" ca="1" si="24"/>
        <v>9.2373268055584393E-2</v>
      </c>
      <c r="AU15">
        <f t="shared" ca="1" si="25"/>
        <v>-0.33787212228262614</v>
      </c>
    </row>
    <row r="16" spans="1:47" x14ac:dyDescent="0.3">
      <c r="A16">
        <f t="shared" si="7"/>
        <v>6</v>
      </c>
      <c r="B16">
        <f t="shared" ca="1" si="1"/>
        <v>0.49412106964819336</v>
      </c>
      <c r="C16">
        <f t="shared" ca="1" si="8"/>
        <v>-1.4736826436437577E-2</v>
      </c>
      <c r="D16">
        <f t="shared" ca="1" si="9"/>
        <v>-4.9880038743177783E-3</v>
      </c>
      <c r="E16">
        <f t="shared" ca="1" si="2"/>
        <v>0.11456332954451852</v>
      </c>
      <c r="F16">
        <f t="shared" ca="1" si="0"/>
        <v>0.69009202031150052</v>
      </c>
      <c r="G16">
        <f t="shared" ca="1" si="10"/>
        <v>0.24204003805857077</v>
      </c>
      <c r="H16">
        <f t="shared" ca="1" si="3"/>
        <v>0.12301566365250899</v>
      </c>
      <c r="I16">
        <f t="shared" ca="1" si="4"/>
        <v>0.34959334693807548</v>
      </c>
      <c r="J16">
        <f t="shared" ca="1" si="11"/>
        <v>0.11397681818442838</v>
      </c>
      <c r="K16">
        <f t="shared" ca="1" si="5"/>
        <v>0.10629350785584371</v>
      </c>
      <c r="L16">
        <f t="shared" ca="1" si="26"/>
        <v>-5.7604931239179265E-3</v>
      </c>
      <c r="M16">
        <f t="shared" ca="1" si="27"/>
        <v>0.15279578986760969</v>
      </c>
      <c r="N16">
        <f t="shared" ca="1" si="28"/>
        <v>0.32675964895017501</v>
      </c>
      <c r="O16">
        <f t="shared" ca="1" si="29"/>
        <v>0.22420372840534208</v>
      </c>
      <c r="P16">
        <f t="shared" ca="1" si="30"/>
        <v>0.12267173117928724</v>
      </c>
      <c r="Q16">
        <f t="shared" ca="1" si="31"/>
        <v>0.12312965718737087</v>
      </c>
      <c r="R16">
        <f t="shared" ca="1" si="12"/>
        <v>-5.6125777104540329E-3</v>
      </c>
      <c r="S16">
        <f t="shared" ca="1" si="32"/>
        <v>0.14504968738277538</v>
      </c>
      <c r="T16">
        <f t="shared" ca="1" si="33"/>
        <v>0.27508387358322728</v>
      </c>
      <c r="U16">
        <f t="shared" ca="1" si="34"/>
        <v>0.15889720251492079</v>
      </c>
      <c r="V16">
        <f t="shared" ca="1" si="13"/>
        <v>0.12796691590167239</v>
      </c>
      <c r="W16">
        <f t="shared" ca="1" si="35"/>
        <v>0.13398898227757775</v>
      </c>
      <c r="X16">
        <f t="shared" ca="1" si="36"/>
        <v>0.44733835670285083</v>
      </c>
      <c r="Y16">
        <f t="shared" ca="1" si="37"/>
        <v>-9.8564843719434036E-3</v>
      </c>
      <c r="Z16">
        <f t="shared" ca="1" si="38"/>
        <v>0.77043420270496532</v>
      </c>
      <c r="AA16">
        <f t="shared" ca="1" si="39"/>
        <v>0.60572400179720076</v>
      </c>
      <c r="AB16">
        <f t="shared" ca="1" si="40"/>
        <v>0.3644793501957817</v>
      </c>
      <c r="AC16">
        <f t="shared" ca="1" si="41"/>
        <v>0.21105693312729509</v>
      </c>
      <c r="AD16" s="4">
        <f ca="1">($AD$2*AG15)+($AD$3*(AF15-AVERAGE($AF$10:AF15)))</f>
        <v>3.5253154305638468E-2</v>
      </c>
      <c r="AE16" s="4">
        <f t="shared" ca="1" si="14"/>
        <v>0.12537178108240626</v>
      </c>
      <c r="AF16">
        <f t="shared" ca="1" si="42"/>
        <v>1.6705221610571162E-2</v>
      </c>
      <c r="AG16">
        <f t="shared" ca="1" si="43"/>
        <v>-1.6705221610571162E-2</v>
      </c>
      <c r="AH16">
        <f ca="1">($AD$2*AK15)+($AD$3*(AJ15-AVERAGE($AJ$10:AJ15)))</f>
        <v>0.44694695187239586</v>
      </c>
      <c r="AI16">
        <f t="shared" ca="1" si="15"/>
        <v>0.14906265552298031</v>
      </c>
      <c r="AJ16">
        <f t="shared" ca="1" si="16"/>
        <v>0.80102135488393722</v>
      </c>
      <c r="AK16">
        <f t="shared" ca="1" si="44"/>
        <v>0.80102135488393722</v>
      </c>
      <c r="AL16">
        <f ca="1">($AD$2*AO15)+($AD$3*(AN15-AVERAGE($AN$10:AN15)))</f>
        <v>-4.9549550247016169E-2</v>
      </c>
      <c r="AM16">
        <f t="shared" ca="1" si="17"/>
        <v>0.1207594570662132</v>
      </c>
      <c r="AN16">
        <f t="shared" ca="1" si="18"/>
        <v>0.39446486340371134</v>
      </c>
      <c r="AO16">
        <f t="shared" ca="1" si="19"/>
        <v>0.39446486340371134</v>
      </c>
      <c r="AP16">
        <f t="shared" ca="1" si="20"/>
        <v>7.7035654619709085E-2</v>
      </c>
      <c r="AQ16">
        <f t="shared" ca="1" si="21"/>
        <v>-4.0902500377662816E-3</v>
      </c>
      <c r="AR16">
        <f t="shared" ca="1" si="22"/>
        <v>0.15831835951410303</v>
      </c>
      <c r="AS16">
        <f t="shared" ca="1" si="23"/>
        <v>0.27458236804614722</v>
      </c>
      <c r="AT16">
        <f t="shared" ca="1" si="24"/>
        <v>8.4812958016122472E-2</v>
      </c>
      <c r="AU16">
        <f t="shared" ca="1" si="25"/>
        <v>0.10181089709784202</v>
      </c>
    </row>
    <row r="17" spans="1:47" x14ac:dyDescent="0.3">
      <c r="A17">
        <f t="shared" si="7"/>
        <v>7</v>
      </c>
      <c r="B17">
        <f t="shared" ca="1" si="1"/>
        <v>9.0369471600814988E-2</v>
      </c>
      <c r="C17">
        <f t="shared" ca="1" si="8"/>
        <v>-1.338483292200968</v>
      </c>
      <c r="D17">
        <f t="shared" ca="1" si="9"/>
        <v>-0.42326821406663018</v>
      </c>
      <c r="E17">
        <f t="shared" ca="1" si="2"/>
        <v>0.10000124400913252</v>
      </c>
      <c r="F17">
        <f t="shared" ca="1" si="0"/>
        <v>1.7353993251951954</v>
      </c>
      <c r="G17">
        <f t="shared" ca="1" si="10"/>
        <v>0.55676080936084094</v>
      </c>
      <c r="H17">
        <f t="shared" ca="1" si="3"/>
        <v>0.10292916900116972</v>
      </c>
      <c r="I17">
        <f t="shared" ca="1" si="4"/>
        <v>-0.87707110793446941</v>
      </c>
      <c r="J17">
        <f t="shared" ca="1" si="11"/>
        <v>-0.27825353661355079</v>
      </c>
      <c r="K17">
        <f t="shared" ca="1" si="5"/>
        <v>0.10064953575417232</v>
      </c>
      <c r="L17">
        <f t="shared" ca="1" si="26"/>
        <v>-0.45577725211597725</v>
      </c>
      <c r="M17">
        <f t="shared" ca="1" si="27"/>
        <v>0.11595230399663951</v>
      </c>
      <c r="N17">
        <f t="shared" ca="1" si="28"/>
        <v>0.67498485663607055</v>
      </c>
      <c r="O17">
        <f t="shared" ca="1" si="29"/>
        <v>0.15128268034564141</v>
      </c>
      <c r="P17">
        <f t="shared" ca="1" si="30"/>
        <v>-0.28981597170950252</v>
      </c>
      <c r="Q17">
        <f t="shared" ca="1" si="31"/>
        <v>0.10918802777274628</v>
      </c>
      <c r="R17">
        <f t="shared" ca="1" si="12"/>
        <v>-0.48075873955396686</v>
      </c>
      <c r="S17">
        <f t="shared" ca="1" si="32"/>
        <v>0.12901151252798287</v>
      </c>
      <c r="T17">
        <f t="shared" ca="1" si="33"/>
        <v>0.63895460668946402</v>
      </c>
      <c r="U17">
        <f t="shared" ca="1" si="34"/>
        <v>0.13556299737826183</v>
      </c>
      <c r="V17">
        <f t="shared" ca="1" si="13"/>
        <v>-0.31332016310552857</v>
      </c>
      <c r="W17">
        <f t="shared" ca="1" si="35"/>
        <v>0.12761657303378485</v>
      </c>
      <c r="X17">
        <f t="shared" ca="1" si="36"/>
        <v>0.4450910315935806</v>
      </c>
      <c r="Y17">
        <f t="shared" ca="1" si="37"/>
        <v>-0.89297104346878564</v>
      </c>
      <c r="Z17">
        <f t="shared" ca="1" si="38"/>
        <v>0.80395996337127884</v>
      </c>
      <c r="AA17">
        <f t="shared" ca="1" si="39"/>
        <v>1.556025232069755</v>
      </c>
      <c r="AB17">
        <f t="shared" ca="1" si="40"/>
        <v>0.33039860728756076</v>
      </c>
      <c r="AC17">
        <f t="shared" ca="1" si="41"/>
        <v>-0.50414319444512401</v>
      </c>
      <c r="AD17" s="4">
        <f ca="1">($AD$2*AG16)+($AD$3*(AF16-AVERAGE($AF$10:AF16)))</f>
        <v>-0.28853410961832804</v>
      </c>
      <c r="AE17" s="4">
        <f t="shared" ca="1" si="14"/>
        <v>0.11064765073556486</v>
      </c>
      <c r="AF17">
        <f t="shared" ca="1" si="42"/>
        <v>1.4950875278059981</v>
      </c>
      <c r="AG17">
        <f t="shared" ca="1" si="43"/>
        <v>-1.4950875278059981</v>
      </c>
      <c r="AH17">
        <f ca="1">($AD$2*AK16)+($AD$3*(AJ16-AVERAGE($AJ$10:AJ16)))</f>
        <v>-0.13069837449587568</v>
      </c>
      <c r="AI17">
        <f t="shared" ca="1" si="15"/>
        <v>0.12327761237980228</v>
      </c>
      <c r="AJ17">
        <f t="shared" ca="1" si="16"/>
        <v>1.9630809609243549</v>
      </c>
      <c r="AK17">
        <f t="shared" ca="1" si="44"/>
        <v>1.9630809609243549</v>
      </c>
      <c r="AL17">
        <f ca="1">($AD$2*AO16)+($AD$3*(AN16-AVERAGE($AN$10:AN16)))</f>
        <v>-0.11564346599920559</v>
      </c>
      <c r="AM17">
        <f t="shared" ca="1" si="17"/>
        <v>0.11836971811328237</v>
      </c>
      <c r="AN17">
        <f t="shared" ca="1" si="18"/>
        <v>0.98728404878113596</v>
      </c>
      <c r="AO17">
        <f t="shared" ca="1" si="19"/>
        <v>-0.98728404878113596</v>
      </c>
      <c r="AP17">
        <f t="shared" ca="1" si="20"/>
        <v>0.10098238591464911</v>
      </c>
      <c r="AQ17">
        <f t="shared" ca="1" si="21"/>
        <v>-0.42533955092228026</v>
      </c>
      <c r="AR17">
        <f t="shared" ca="1" si="22"/>
        <v>0.12100392329940962</v>
      </c>
      <c r="AS17">
        <f t="shared" ca="1" si="23"/>
        <v>0.60366938336757192</v>
      </c>
      <c r="AT17">
        <f t="shared" ca="1" si="24"/>
        <v>0.10684015618741705</v>
      </c>
      <c r="AU17">
        <f t="shared" ca="1" si="25"/>
        <v>-0.28668308022477834</v>
      </c>
    </row>
    <row r="18" spans="1:47" x14ac:dyDescent="0.3">
      <c r="A18">
        <f t="shared" si="7"/>
        <v>8</v>
      </c>
      <c r="B18">
        <f t="shared" ca="1" si="1"/>
        <v>0.80268849167368839</v>
      </c>
      <c r="C18">
        <f t="shared" ca="1" si="8"/>
        <v>0.85126346228422378</v>
      </c>
      <c r="D18">
        <f t="shared" ca="1" si="9"/>
        <v>0.28099148148448472</v>
      </c>
      <c r="E18">
        <f t="shared" ca="1" si="2"/>
        <v>0.10895779905195774</v>
      </c>
      <c r="F18">
        <f t="shared" ca="1" si="0"/>
        <v>0.25153479492622699</v>
      </c>
      <c r="G18">
        <f t="shared" ca="1" si="10"/>
        <v>8.5484509882852541E-2</v>
      </c>
      <c r="H18">
        <f t="shared" ca="1" si="3"/>
        <v>0.11549912994200694</v>
      </c>
      <c r="I18">
        <f t="shared" ca="1" si="4"/>
        <v>1.5150892357811463</v>
      </c>
      <c r="J18">
        <f t="shared" ca="1" si="11"/>
        <v>0.48829906747013557</v>
      </c>
      <c r="K18">
        <f t="shared" ca="1" si="5"/>
        <v>0.10387125153189744</v>
      </c>
      <c r="L18">
        <f t="shared" ca="1" si="26"/>
        <v>0.30829560762947888</v>
      </c>
      <c r="M18">
        <f t="shared" ca="1" si="27"/>
        <v>0.13116159469601021</v>
      </c>
      <c r="N18">
        <f t="shared" ca="1" si="28"/>
        <v>0.10482673781833567</v>
      </c>
      <c r="O18">
        <f t="shared" ca="1" si="29"/>
        <v>0.17367927691230461</v>
      </c>
      <c r="P18">
        <f t="shared" ca="1" si="30"/>
        <v>0.51009572107095424</v>
      </c>
      <c r="Q18">
        <f t="shared" ca="1" si="31"/>
        <v>0.11335141230021464</v>
      </c>
      <c r="R18">
        <f t="shared" ca="1" si="12"/>
        <v>0.31549476641819224</v>
      </c>
      <c r="S18">
        <f t="shared" ca="1" si="32"/>
        <v>0.13735875078847254</v>
      </c>
      <c r="T18">
        <f t="shared" ca="1" si="33"/>
        <v>9.6612202674424108E-2</v>
      </c>
      <c r="U18">
        <f t="shared" ca="1" si="34"/>
        <v>0.14752574894613674</v>
      </c>
      <c r="V18">
        <f t="shared" ca="1" si="13"/>
        <v>0.54717965503717969</v>
      </c>
      <c r="W18">
        <f t="shared" ca="1" si="35"/>
        <v>0.13043179083718073</v>
      </c>
      <c r="X18">
        <f t="shared" ca="1" si="36"/>
        <v>0.27363647875531399</v>
      </c>
      <c r="Y18">
        <f t="shared" ca="1" si="37"/>
        <v>0.44529825134012846</v>
      </c>
      <c r="Z18">
        <f t="shared" ca="1" si="38"/>
        <v>0.51393137403962141</v>
      </c>
      <c r="AA18">
        <f t="shared" ca="1" si="39"/>
        <v>0.18032279701841109</v>
      </c>
      <c r="AB18">
        <f t="shared" ca="1" si="40"/>
        <v>0.22191742885552196</v>
      </c>
      <c r="AC18">
        <f t="shared" ca="1" si="41"/>
        <v>0.71372994572642423</v>
      </c>
      <c r="AD18" s="4">
        <f ca="1">($AD$2*AG17)+($AD$3*(AF17-AVERAGE($AF$10:AF17)))</f>
        <v>-1.2439036429412353E-2</v>
      </c>
      <c r="AE18" s="4">
        <f t="shared" ca="1" si="14"/>
        <v>0.12150757832564235</v>
      </c>
      <c r="AF18">
        <f t="shared" ca="1" si="42"/>
        <v>0.96124493381150478</v>
      </c>
      <c r="AG18">
        <f t="shared" ca="1" si="43"/>
        <v>0.96124493381150478</v>
      </c>
      <c r="AH18">
        <f ca="1">($AD$2*AK17)+($AD$3*(AJ17-AVERAGE($AJ$10:AJ17)))</f>
        <v>0.31689829644180945</v>
      </c>
      <c r="AI18">
        <f t="shared" ca="1" si="15"/>
        <v>0.14050043729805092</v>
      </c>
      <c r="AJ18">
        <f t="shared" ca="1" si="16"/>
        <v>0.28947871380783075</v>
      </c>
      <c r="AK18">
        <f t="shared" ca="1" si="44"/>
        <v>0.28947871380783075</v>
      </c>
      <c r="AL18">
        <f ca="1">($AD$2*AO17)+($AD$3*(AN17-AVERAGE($AN$10:AN17)))</f>
        <v>-7.8817077013669301E-2</v>
      </c>
      <c r="AM18">
        <f t="shared" ca="1" si="17"/>
        <v>0.11973308977197301</v>
      </c>
      <c r="AN18">
        <f t="shared" ca="1" si="18"/>
        <v>1.7078024524247937</v>
      </c>
      <c r="AO18">
        <f t="shared" ca="1" si="19"/>
        <v>1.7078024524247937</v>
      </c>
      <c r="AP18">
        <f t="shared" ca="1" si="20"/>
        <v>8.0772510906889028E-2</v>
      </c>
      <c r="AQ18">
        <f t="shared" ca="1" si="21"/>
        <v>0.24193337555264355</v>
      </c>
      <c r="AR18">
        <f t="shared" ca="1" si="22"/>
        <v>0.14404436079161004</v>
      </c>
      <c r="AS18">
        <f t="shared" ca="1" si="23"/>
        <v>9.5465444726173229E-2</v>
      </c>
      <c r="AT18">
        <f t="shared" ca="1" si="24"/>
        <v>8.7948809783591431E-2</v>
      </c>
      <c r="AU18">
        <f t="shared" ca="1" si="25"/>
        <v>0.44931735735839345</v>
      </c>
    </row>
    <row r="19" spans="1:47" x14ac:dyDescent="0.3">
      <c r="A19">
        <f t="shared" si="7"/>
        <v>9</v>
      </c>
      <c r="B19">
        <f t="shared" ca="1" si="1"/>
        <v>0.26400840460783104</v>
      </c>
      <c r="C19">
        <f t="shared" ca="1" si="8"/>
        <v>-0.6310362703419431</v>
      </c>
      <c r="D19">
        <f t="shared" ca="1" si="9"/>
        <v>-0.20345201495019896</v>
      </c>
      <c r="E19">
        <f t="shared" ca="1" si="2"/>
        <v>0.10394781063334228</v>
      </c>
      <c r="F19">
        <f t="shared" ca="1" si="0"/>
        <v>1.1328832413308045</v>
      </c>
      <c r="G19">
        <f t="shared" ca="1" si="10"/>
        <v>0.35890302528944085</v>
      </c>
      <c r="H19">
        <f t="shared" ca="1" si="3"/>
        <v>0.10036538007149558</v>
      </c>
      <c r="I19">
        <f t="shared" ca="1" si="4"/>
        <v>-0.28651214388229085</v>
      </c>
      <c r="J19">
        <f t="shared" ca="1" si="11"/>
        <v>-9.5851822628475608E-2</v>
      </c>
      <c r="K19">
        <f t="shared" ca="1" si="5"/>
        <v>0.11192179896461021</v>
      </c>
      <c r="L19">
        <f t="shared" ca="1" si="26"/>
        <v>-0.22278670278506663</v>
      </c>
      <c r="M19">
        <f t="shared" ca="1" si="27"/>
        <v>0.12464357242986399</v>
      </c>
      <c r="N19">
        <f t="shared" ca="1" si="28"/>
        <v>0.39961807928228499</v>
      </c>
      <c r="O19">
        <f t="shared" ca="1" si="29"/>
        <v>0.12442852457864596</v>
      </c>
      <c r="P19">
        <f t="shared" ca="1" si="30"/>
        <v>-0.10843237908510034</v>
      </c>
      <c r="Q19">
        <f t="shared" ca="1" si="31"/>
        <v>0.14322931157113067</v>
      </c>
      <c r="R19">
        <f t="shared" ca="1" si="12"/>
        <v>-0.22965610989382246</v>
      </c>
      <c r="S19">
        <f t="shared" ca="1" si="32"/>
        <v>0.13244859753955801</v>
      </c>
      <c r="T19">
        <f t="shared" ca="1" si="33"/>
        <v>0.40842262798978041</v>
      </c>
      <c r="U19">
        <f t="shared" ca="1" si="34"/>
        <v>0.12997184567450756</v>
      </c>
      <c r="V19">
        <f t="shared" ca="1" si="13"/>
        <v>-0.10760681990812548</v>
      </c>
      <c r="W19">
        <f t="shared" ca="1" si="35"/>
        <v>0.14105663691176651</v>
      </c>
      <c r="X19">
        <f t="shared" ca="1" si="36"/>
        <v>0.32876051821380947</v>
      </c>
      <c r="Y19">
        <f t="shared" ca="1" si="37"/>
        <v>-0.36182131713957738</v>
      </c>
      <c r="Z19">
        <f t="shared" ca="1" si="38"/>
        <v>0.64799026512693958</v>
      </c>
      <c r="AA19">
        <f t="shared" ca="1" si="39"/>
        <v>0.91194656760489845</v>
      </c>
      <c r="AB19">
        <f t="shared" ca="1" si="40"/>
        <v>0.24101792234699282</v>
      </c>
      <c r="AC19">
        <f t="shared" ca="1" si="41"/>
        <v>-0.14065905766056855</v>
      </c>
      <c r="AD19" s="4">
        <f ca="1">($AD$2*AG18)+($AD$3*(AF18-AVERAGE($AF$10:AF18)))</f>
        <v>7.5606216183674441E-2</v>
      </c>
      <c r="AE19" s="4">
        <f t="shared" ca="1" si="14"/>
        <v>0.12808182647431221</v>
      </c>
      <c r="AF19">
        <f t="shared" ca="1" si="42"/>
        <v>0.7172648567210792</v>
      </c>
      <c r="AG19">
        <f t="shared" ca="1" si="43"/>
        <v>-0.7172648567210792</v>
      </c>
      <c r="AH19">
        <f ca="1">($AD$2*AK18)+($AD$3*(AJ18-AVERAGE($AJ$10:AJ18)))</f>
        <v>-0.31015477198417984</v>
      </c>
      <c r="AI19">
        <f t="shared" ca="1" si="15"/>
        <v>0.1125923488604012</v>
      </c>
      <c r="AJ19">
        <f t="shared" ca="1" si="16"/>
        <v>1.2678952889734376</v>
      </c>
      <c r="AK19">
        <f t="shared" ca="1" si="44"/>
        <v>1.2678952889734376</v>
      </c>
      <c r="AL19">
        <f ca="1">($AD$2*AO18)+($AD$3*(AN18-AVERAGE($AN$10:AN18)))</f>
        <v>0.38061744431584965</v>
      </c>
      <c r="AM19">
        <f t="shared" ca="1" si="17"/>
        <v>0.1429774901701871</v>
      </c>
      <c r="AN19">
        <f t="shared" ca="1" si="18"/>
        <v>0.33055015822466832</v>
      </c>
      <c r="AO19">
        <f t="shared" ca="1" si="19"/>
        <v>-0.33055015822466832</v>
      </c>
      <c r="AP19">
        <f t="shared" ca="1" si="20"/>
        <v>0.11515746122746179</v>
      </c>
      <c r="AQ19">
        <f t="shared" ca="1" si="21"/>
        <v>-0.21414126457436308</v>
      </c>
      <c r="AR19">
        <f t="shared" ca="1" si="22"/>
        <v>0.10919643734558436</v>
      </c>
      <c r="AS19">
        <f t="shared" ca="1" si="23"/>
        <v>0.37435995550428119</v>
      </c>
      <c r="AT19">
        <f t="shared" ca="1" si="24"/>
        <v>0.13006944912509566</v>
      </c>
      <c r="AU19">
        <f t="shared" ca="1" si="25"/>
        <v>-0.1033310124826035</v>
      </c>
    </row>
    <row r="20" spans="1:47" x14ac:dyDescent="0.3">
      <c r="A20">
        <f t="shared" si="7"/>
        <v>10</v>
      </c>
      <c r="B20">
        <f t="shared" ca="1" si="1"/>
        <v>0.18128549771094493</v>
      </c>
      <c r="C20">
        <f t="shared" ca="1" si="8"/>
        <v>-0.9104770200478024</v>
      </c>
      <c r="D20">
        <f t="shared" ca="1" si="9"/>
        <v>-0.29088228435969754</v>
      </c>
      <c r="E20">
        <f t="shared" ca="1" si="2"/>
        <v>0.1020696361193648</v>
      </c>
      <c r="F20">
        <f t="shared" ca="1" si="0"/>
        <v>1.3605124439277692</v>
      </c>
      <c r="G20">
        <f t="shared" ca="1" si="10"/>
        <v>0.44387032615096544</v>
      </c>
      <c r="H20">
        <f t="shared" ca="1" si="3"/>
        <v>0.10644056907809565</v>
      </c>
      <c r="I20">
        <f t="shared" ca="1" si="4"/>
        <v>-0.53513698611918181</v>
      </c>
      <c r="J20">
        <f t="shared" ca="1" si="11"/>
        <v>-0.16961342037630417</v>
      </c>
      <c r="K20">
        <f t="shared" ca="1" si="5"/>
        <v>0.10045937859506004</v>
      </c>
      <c r="L20">
        <f t="shared" ca="1" si="26"/>
        <v>-0.30497228819732763</v>
      </c>
      <c r="M20">
        <f t="shared" ca="1" si="27"/>
        <v>0.11219739632485773</v>
      </c>
      <c r="N20">
        <f t="shared" ca="1" si="28"/>
        <v>0.48005778198490628</v>
      </c>
      <c r="O20">
        <f t="shared" ca="1" si="29"/>
        <v>0.12450362364147111</v>
      </c>
      <c r="P20">
        <f t="shared" ca="1" si="30"/>
        <v>-0.18129499628362877</v>
      </c>
      <c r="Q20">
        <f t="shared" ca="1" si="31"/>
        <v>0.11477351935785308</v>
      </c>
      <c r="R20">
        <f t="shared" ca="1" si="12"/>
        <v>-0.32717281448029434</v>
      </c>
      <c r="S20">
        <f t="shared" ca="1" si="32"/>
        <v>0.12912681594848979</v>
      </c>
      <c r="T20">
        <f t="shared" ca="1" si="33"/>
        <v>0.49865114356864515</v>
      </c>
      <c r="U20">
        <f t="shared" ca="1" si="34"/>
        <v>0.13433482128760546</v>
      </c>
      <c r="V20">
        <f t="shared" ca="1" si="13"/>
        <v>-0.19204655757043401</v>
      </c>
      <c r="W20">
        <f t="shared" ca="1" si="35"/>
        <v>0.1287902887668903</v>
      </c>
      <c r="X20">
        <f t="shared" ca="1" si="36"/>
        <v>0.22940506469211069</v>
      </c>
      <c r="Y20">
        <f t="shared" ca="1" si="37"/>
        <v>-0.43608433858073131</v>
      </c>
      <c r="Z20">
        <f t="shared" ca="1" si="38"/>
        <v>0.32745096420634934</v>
      </c>
      <c r="AA20">
        <f t="shared" ca="1" si="39"/>
        <v>0.77853054280916067</v>
      </c>
      <c r="AB20">
        <f t="shared" ca="1" si="40"/>
        <v>0.24779614119404539</v>
      </c>
      <c r="AC20">
        <f t="shared" ca="1" si="41"/>
        <v>-0.26638651602354152</v>
      </c>
      <c r="AD20" s="4">
        <f ca="1">($AD$2*AG19)+($AD$3*(AF19-AVERAGE($AF$10:AF19)))</f>
        <v>-0.15606755596425131</v>
      </c>
      <c r="AE20" s="4">
        <f t="shared" ca="1" si="14"/>
        <v>0.11781298749664988</v>
      </c>
      <c r="AF20">
        <f t="shared" ca="1" si="42"/>
        <v>1.0243173272832873</v>
      </c>
      <c r="AG20">
        <f t="shared" ca="1" si="43"/>
        <v>-1.0243173272832873</v>
      </c>
      <c r="AH20">
        <f ca="1">($AD$2*AK19)+($AD$3*(AJ19-AVERAGE($AJ$10:AJ19)))</f>
        <v>8.5769625163590935E-2</v>
      </c>
      <c r="AI20">
        <f t="shared" ca="1" si="15"/>
        <v>0.1268069510302598</v>
      </c>
      <c r="AJ20">
        <f t="shared" ca="1" si="16"/>
        <v>1.5444507983225642</v>
      </c>
      <c r="AK20">
        <f t="shared" ca="1" si="44"/>
        <v>1.5444507983225642</v>
      </c>
      <c r="AL20">
        <f ca="1">($AD$2*AO19)+($AD$3*(AN19-AVERAGE($AN$10:AN19)))</f>
        <v>-0.21605965609046737</v>
      </c>
      <c r="AM20">
        <f t="shared" ca="1" si="17"/>
        <v>0.11779251522951406</v>
      </c>
      <c r="AN20">
        <f t="shared" ca="1" si="18"/>
        <v>0.6020348163900987</v>
      </c>
      <c r="AO20">
        <f t="shared" ca="1" si="19"/>
        <v>-0.6020348163900987</v>
      </c>
      <c r="AP20">
        <f t="shared" ca="1" si="20"/>
        <v>9.1945184946552724E-2</v>
      </c>
      <c r="AQ20">
        <f t="shared" ca="1" si="21"/>
        <v>-0.27607907060090292</v>
      </c>
      <c r="AR20">
        <f t="shared" ca="1" si="22"/>
        <v>0.12530713144956271</v>
      </c>
      <c r="AS20">
        <f t="shared" ca="1" si="23"/>
        <v>0.48160436279632113</v>
      </c>
      <c r="AT20">
        <f t="shared" ca="1" si="24"/>
        <v>9.8217061695011001E-2</v>
      </c>
      <c r="AU20">
        <f t="shared" ca="1" si="25"/>
        <v>-0.16770979848245121</v>
      </c>
    </row>
    <row r="21" spans="1:47" x14ac:dyDescent="0.3">
      <c r="A21">
        <f t="shared" si="7"/>
        <v>11</v>
      </c>
      <c r="B21">
        <f t="shared" ca="1" si="1"/>
        <v>4.0117372462056489E-2</v>
      </c>
      <c r="C21">
        <f t="shared" ca="1" si="8"/>
        <v>-1.7493256482742801</v>
      </c>
      <c r="D21">
        <f t="shared" ca="1" si="9"/>
        <v>-0.56476572896927002</v>
      </c>
      <c r="E21">
        <f t="shared" ca="1" si="2"/>
        <v>0.10423062516771581</v>
      </c>
      <c r="F21">
        <f t="shared" ca="1" si="0"/>
        <v>2.1215907127253861</v>
      </c>
      <c r="G21">
        <f t="shared" ca="1" si="10"/>
        <v>0.70317544811227239</v>
      </c>
      <c r="H21">
        <f t="shared" ca="1" si="3"/>
        <v>0.10985104332186824</v>
      </c>
      <c r="I21">
        <f t="shared" ca="1" si="4"/>
        <v>-1.1681215010521695</v>
      </c>
      <c r="J21">
        <f t="shared" ca="1" si="11"/>
        <v>-0.37203970326121188</v>
      </c>
      <c r="K21">
        <f t="shared" ca="1" si="5"/>
        <v>0.10143843561858745</v>
      </c>
      <c r="L21">
        <f t="shared" ca="1" si="26"/>
        <v>-0.59690956766080705</v>
      </c>
      <c r="M21">
        <f t="shared" ca="1" si="27"/>
        <v>0.11643291023213917</v>
      </c>
      <c r="N21">
        <f t="shared" ca="1" si="28"/>
        <v>0.80103199819618331</v>
      </c>
      <c r="O21">
        <f t="shared" ca="1" si="29"/>
        <v>0.14255305157110332</v>
      </c>
      <c r="P21">
        <f t="shared" ca="1" si="30"/>
        <v>-0.37944725693705678</v>
      </c>
      <c r="Q21">
        <f t="shared" ca="1" si="31"/>
        <v>0.1055180603933249</v>
      </c>
      <c r="R21">
        <f t="shared" ca="1" si="12"/>
        <v>-0.63357828189045873</v>
      </c>
      <c r="S21">
        <f t="shared" ca="1" si="32"/>
        <v>0.13117746571644581</v>
      </c>
      <c r="T21">
        <f t="shared" ca="1" si="33"/>
        <v>0.79183840125607552</v>
      </c>
      <c r="U21">
        <f t="shared" ca="1" si="34"/>
        <v>0.13929961240663696</v>
      </c>
      <c r="V21">
        <f t="shared" ca="1" si="13"/>
        <v>-0.41726986069307093</v>
      </c>
      <c r="W21">
        <f t="shared" ca="1" si="35"/>
        <v>0.12760215176711076</v>
      </c>
      <c r="X21">
        <f t="shared" ca="1" si="36"/>
        <v>0.20790274210806559</v>
      </c>
      <c r="Y21">
        <f t="shared" ca="1" si="37"/>
        <v>-0.79762870042680012</v>
      </c>
      <c r="Z21">
        <f t="shared" ca="1" si="38"/>
        <v>0.38534169098325355</v>
      </c>
      <c r="AA21">
        <f t="shared" ca="1" si="39"/>
        <v>1.3169964521745878</v>
      </c>
      <c r="AB21">
        <f t="shared" ca="1" si="40"/>
        <v>0.18017685484476026</v>
      </c>
      <c r="AC21">
        <f t="shared" ca="1" si="41"/>
        <v>-0.49583538724268206</v>
      </c>
      <c r="AD21" s="4">
        <f ca="1">($AD$2*AG20)+($AD$3*(AF20-AVERAGE($AF$10:AF20)))</f>
        <v>-9.5363850113311388E-2</v>
      </c>
      <c r="AE21" s="4">
        <f t="shared" ca="1" si="14"/>
        <v>0.11879440499366442</v>
      </c>
      <c r="AF21">
        <f t="shared" ca="1" si="42"/>
        <v>1.969982727257374</v>
      </c>
      <c r="AG21">
        <f t="shared" ca="1" si="43"/>
        <v>-1.969982727257374</v>
      </c>
      <c r="AH21">
        <f ca="1">($AD$2*AK20)+($AD$3*(AJ20-AVERAGE($AJ$10:AJ20)))</f>
        <v>0.1925784880786065</v>
      </c>
      <c r="AI21">
        <f t="shared" ca="1" si="15"/>
        <v>0.13499031460998229</v>
      </c>
      <c r="AJ21">
        <f t="shared" ca="1" si="16"/>
        <v>2.4282150937282054</v>
      </c>
      <c r="AK21">
        <f t="shared" ca="1" si="44"/>
        <v>2.4282150937282054</v>
      </c>
      <c r="AL21">
        <f ca="1">($AD$2*AO20)+($AD$3*(AN20-AVERAGE($AN$10:AN20)))</f>
        <v>-0.15253006601934754</v>
      </c>
      <c r="AM21">
        <f t="shared" ca="1" si="17"/>
        <v>0.11593199974493544</v>
      </c>
      <c r="AN21">
        <f t="shared" ca="1" si="18"/>
        <v>1.3117064244275001</v>
      </c>
      <c r="AO21">
        <f t="shared" ca="1" si="19"/>
        <v>-1.3117064244275001</v>
      </c>
      <c r="AP21">
        <f t="shared" ca="1" si="20"/>
        <v>8.7886829876926004E-2</v>
      </c>
      <c r="AQ21">
        <f t="shared" ca="1" si="21"/>
        <v>-0.51860006097257572</v>
      </c>
      <c r="AR21">
        <f t="shared" ca="1" si="22"/>
        <v>0.13417887644617318</v>
      </c>
      <c r="AS21">
        <f t="shared" ca="1" si="23"/>
        <v>0.77714790588249028</v>
      </c>
      <c r="AT21">
        <f t="shared" ca="1" si="24"/>
        <v>9.3543828317477762E-2</v>
      </c>
      <c r="AU21">
        <f t="shared" ca="1" si="25"/>
        <v>-0.3572692083527082</v>
      </c>
    </row>
    <row r="22" spans="1:47" x14ac:dyDescent="0.3">
      <c r="A22">
        <f t="shared" si="7"/>
        <v>12</v>
      </c>
      <c r="B22">
        <f t="shared" ca="1" si="1"/>
        <v>0.23214137959427072</v>
      </c>
      <c r="C22">
        <f t="shared" ca="1" si="8"/>
        <v>-0.7318129247380295</v>
      </c>
      <c r="D22">
        <f t="shared" ca="1" si="9"/>
        <v>-0.24919064665794105</v>
      </c>
      <c r="E22">
        <f t="shared" ca="1" si="2"/>
        <v>0.11594801643090956</v>
      </c>
      <c r="F22">
        <f t="shared" ca="1" si="0"/>
        <v>1.2132737068486266</v>
      </c>
      <c r="G22">
        <f t="shared" ca="1" si="10"/>
        <v>0.42848111639932485</v>
      </c>
      <c r="H22">
        <f t="shared" ca="1" si="3"/>
        <v>0.12472278554139477</v>
      </c>
      <c r="I22">
        <f t="shared" ca="1" si="4"/>
        <v>-0.37871632676527545</v>
      </c>
      <c r="J22">
        <f t="shared" ca="1" si="11"/>
        <v>-0.12383541912422326</v>
      </c>
      <c r="K22">
        <f t="shared" ca="1" si="5"/>
        <v>0.10692067704013454</v>
      </c>
      <c r="L22">
        <f t="shared" ca="1" si="26"/>
        <v>-0.29097783721054377</v>
      </c>
      <c r="M22">
        <f t="shared" ca="1" si="27"/>
        <v>0.15809555962316743</v>
      </c>
      <c r="N22">
        <f t="shared" ca="1" si="28"/>
        <v>0.55303274498610977</v>
      </c>
      <c r="O22">
        <f t="shared" ca="1" si="29"/>
        <v>0.20777061302233893</v>
      </c>
      <c r="P22">
        <f t="shared" ca="1" si="30"/>
        <v>-0.13295069909579058</v>
      </c>
      <c r="Q22">
        <f t="shared" ca="1" si="31"/>
        <v>0.12324042690343257</v>
      </c>
      <c r="R22">
        <f t="shared" ca="1" si="12"/>
        <v>-0.27991874514965864</v>
      </c>
      <c r="S22">
        <f t="shared" ca="1" si="32"/>
        <v>0.14630656510745244</v>
      </c>
      <c r="T22">
        <f t="shared" ca="1" si="33"/>
        <v>0.48411038674397106</v>
      </c>
      <c r="U22">
        <f t="shared" ca="1" si="34"/>
        <v>0.15921032516651629</v>
      </c>
      <c r="V22">
        <f t="shared" ca="1" si="13"/>
        <v>-0.13874986663030056</v>
      </c>
      <c r="W22">
        <f t="shared" ca="1" si="35"/>
        <v>0.13422613718556289</v>
      </c>
      <c r="X22">
        <f t="shared" ca="1" si="36"/>
        <v>0.22485706463136057</v>
      </c>
      <c r="Y22">
        <f t="shared" ca="1" si="37"/>
        <v>-0.34701907184472935</v>
      </c>
      <c r="Z22">
        <f t="shared" ca="1" si="38"/>
        <v>0.38745388828231719</v>
      </c>
      <c r="AA22">
        <f t="shared" ca="1" si="39"/>
        <v>0.75521185340359576</v>
      </c>
      <c r="AB22">
        <f t="shared" ca="1" si="40"/>
        <v>0.1837518880383357</v>
      </c>
      <c r="AC22">
        <f t="shared" ca="1" si="41"/>
        <v>-0.16234164164819812</v>
      </c>
      <c r="AD22" s="4">
        <f ca="1">($AD$2*AG21)+($AD$3*(AF21-AVERAGE($AF$10:AF21)))</f>
        <v>6.9538604664235643E-2</v>
      </c>
      <c r="AE22" s="4">
        <f t="shared" ca="1" si="14"/>
        <v>0.12723581123194466</v>
      </c>
      <c r="AF22">
        <f t="shared" ca="1" si="42"/>
        <v>0.83110881026653838</v>
      </c>
      <c r="AG22">
        <f t="shared" ca="1" si="43"/>
        <v>-0.83110881026653838</v>
      </c>
      <c r="AH22">
        <f ca="1">($AD$2*AK21)+($AD$3*(AJ21-AVERAGE($AJ$10:AJ21)))</f>
        <v>0.52081231483519286</v>
      </c>
      <c r="AI22">
        <f t="shared" ca="1" si="15"/>
        <v>0.15303867866375612</v>
      </c>
      <c r="AJ22">
        <f t="shared" ca="1" si="16"/>
        <v>1.4139128440870092</v>
      </c>
      <c r="AK22">
        <f t="shared" ca="1" si="44"/>
        <v>1.4139128440870092</v>
      </c>
      <c r="AL22">
        <f ca="1">($AD$2*AO21)+($AD$3*(AN21-AVERAGE($AN$10:AN21)))</f>
        <v>-2.0643652581107466E-2</v>
      </c>
      <c r="AM22">
        <f t="shared" ca="1" si="17"/>
        <v>0.12215421731993173</v>
      </c>
      <c r="AN22">
        <f t="shared" ca="1" si="18"/>
        <v>0.42792231151789395</v>
      </c>
      <c r="AO22">
        <f t="shared" ca="1" si="19"/>
        <v>-0.42792231151789395</v>
      </c>
      <c r="AP22">
        <f t="shared" ca="1" si="20"/>
        <v>7.5614815924534368E-2</v>
      </c>
      <c r="AQ22">
        <f t="shared" ca="1" si="21"/>
        <v>-0.20123500323208698</v>
      </c>
      <c r="AR22">
        <f t="shared" ca="1" si="22"/>
        <v>0.16057695549952219</v>
      </c>
      <c r="AS22">
        <f t="shared" ca="1" si="23"/>
        <v>0.48618370151854917</v>
      </c>
      <c r="AT22">
        <f t="shared" ca="1" si="24"/>
        <v>8.3886629145622546E-2</v>
      </c>
      <c r="AU22">
        <f t="shared" ca="1" si="25"/>
        <v>-0.10968832382160953</v>
      </c>
    </row>
    <row r="23" spans="1:47" x14ac:dyDescent="0.3">
      <c r="A23">
        <f t="shared" si="7"/>
        <v>13</v>
      </c>
      <c r="B23">
        <f t="shared" ca="1" si="1"/>
        <v>0.48305414673390323</v>
      </c>
      <c r="C23">
        <f t="shared" ca="1" si="8"/>
        <v>-4.2489736476853397E-2</v>
      </c>
      <c r="D23">
        <f t="shared" ca="1" si="9"/>
        <v>-1.3643427184435253E-2</v>
      </c>
      <c r="E23">
        <f t="shared" ca="1" si="2"/>
        <v>0.10310479891909015</v>
      </c>
      <c r="F23">
        <f t="shared" ca="1" si="0"/>
        <v>0.70799432561293585</v>
      </c>
      <c r="G23">
        <f t="shared" ca="1" si="10"/>
        <v>0.23393808518585077</v>
      </c>
      <c r="H23">
        <f t="shared" ca="1" si="3"/>
        <v>0.10917980335554059</v>
      </c>
      <c r="I23">
        <f t="shared" ca="1" si="4"/>
        <v>0.31796737536979269</v>
      </c>
      <c r="J23">
        <f t="shared" ca="1" si="11"/>
        <v>0.1009348659535548</v>
      </c>
      <c r="K23">
        <f t="shared" ca="1" si="5"/>
        <v>0.10076676055148361</v>
      </c>
      <c r="L23">
        <f t="shared" ca="1" si="26"/>
        <v>-1.5350223225275135E-2</v>
      </c>
      <c r="M23">
        <f t="shared" ca="1" si="27"/>
        <v>0.13051526686040946</v>
      </c>
      <c r="N23">
        <f t="shared" ca="1" si="28"/>
        <v>0.29866906204117832</v>
      </c>
      <c r="O23">
        <f t="shared" ca="1" si="29"/>
        <v>0.17795939566073923</v>
      </c>
      <c r="P23">
        <f t="shared" ca="1" si="30"/>
        <v>0.10538610949754067</v>
      </c>
      <c r="Q23">
        <f t="shared" ca="1" si="31"/>
        <v>0.10985039429836176</v>
      </c>
      <c r="R23">
        <f t="shared" ca="1" si="12"/>
        <v>-1.5506078372184795E-2</v>
      </c>
      <c r="S23">
        <f t="shared" ca="1" si="32"/>
        <v>0.13317903821579846</v>
      </c>
      <c r="T23">
        <f t="shared" ca="1" si="33"/>
        <v>0.26825437702291699</v>
      </c>
      <c r="U23">
        <f t="shared" ca="1" si="34"/>
        <v>0.14356020836097313</v>
      </c>
      <c r="V23">
        <f t="shared" ca="1" si="13"/>
        <v>0.11367402764309378</v>
      </c>
      <c r="W23">
        <f t="shared" ca="1" si="35"/>
        <v>0.12780780371160888</v>
      </c>
      <c r="X23">
        <f t="shared" ca="1" si="36"/>
        <v>0.26721453050995941</v>
      </c>
      <c r="Y23">
        <f t="shared" ca="1" si="37"/>
        <v>-2.1964133401248802E-2</v>
      </c>
      <c r="Z23">
        <f t="shared" ca="1" si="38"/>
        <v>0.50471414218692123</v>
      </c>
      <c r="AA23">
        <f t="shared" ca="1" si="39"/>
        <v>0.50298208163072999</v>
      </c>
      <c r="AB23">
        <f t="shared" ca="1" si="40"/>
        <v>0.19296371320910982</v>
      </c>
      <c r="AC23">
        <f t="shared" ca="1" si="41"/>
        <v>0.13967554862880502</v>
      </c>
      <c r="AD23" s="4">
        <f ca="1">($AD$2*AG22)+($AD$3*(AF22-AVERAGE($AF$10:AF22)))</f>
        <v>-0.15245730967952548</v>
      </c>
      <c r="AE23" s="4">
        <f t="shared" ca="1" si="14"/>
        <v>0.11782429676241267</v>
      </c>
      <c r="AF23">
        <f t="shared" ca="1" si="42"/>
        <v>4.7802925897362847E-2</v>
      </c>
      <c r="AG23">
        <f t="shared" ca="1" si="43"/>
        <v>-4.7802925897362847E-2</v>
      </c>
      <c r="AH23">
        <f ca="1">($AD$2*AK22)+($AD$3*(AJ22-AVERAGE($AJ$10:AJ22)))</f>
        <v>0.11711448185794412</v>
      </c>
      <c r="AI23">
        <f t="shared" ca="1" si="15"/>
        <v>0.13646345982564845</v>
      </c>
      <c r="AJ23">
        <f t="shared" ca="1" si="16"/>
        <v>0.81151229582884876</v>
      </c>
      <c r="AK23">
        <f t="shared" ca="1" si="44"/>
        <v>0.81151229582884876</v>
      </c>
      <c r="AL23">
        <f ca="1">($AD$2*AO22)+($AD$3*(AN22-AVERAGE($AN$10:AN22)))</f>
        <v>-0.1855075333160103</v>
      </c>
      <c r="AM23">
        <f t="shared" ca="1" si="17"/>
        <v>0.11515546679818583</v>
      </c>
      <c r="AN23">
        <f t="shared" ca="1" si="18"/>
        <v>0.35677461473747896</v>
      </c>
      <c r="AO23">
        <f t="shared" ca="1" si="19"/>
        <v>0.35677461473747896</v>
      </c>
      <c r="AP23">
        <f t="shared" ca="1" si="20"/>
        <v>9.1081769915855898E-2</v>
      </c>
      <c r="AQ23">
        <f t="shared" ca="1" si="21"/>
        <v>-1.2823298983393076E-2</v>
      </c>
      <c r="AR23">
        <f t="shared" ca="1" si="22"/>
        <v>0.13655741455209489</v>
      </c>
      <c r="AS23">
        <f t="shared" ca="1" si="23"/>
        <v>0.26162992684875891</v>
      </c>
      <c r="AT23">
        <f t="shared" ca="1" si="24"/>
        <v>9.5922977118802571E-2</v>
      </c>
      <c r="AU23">
        <f t="shared" ca="1" si="25"/>
        <v>9.8479058225620822E-2</v>
      </c>
    </row>
    <row r="24" spans="1:47" x14ac:dyDescent="0.3">
      <c r="A24">
        <f t="shared" si="7"/>
        <v>14</v>
      </c>
      <c r="B24">
        <f t="shared" ca="1" si="1"/>
        <v>0.77078667939831214</v>
      </c>
      <c r="C24">
        <f t="shared" ca="1" si="8"/>
        <v>0.74144009513664777</v>
      </c>
      <c r="D24">
        <f t="shared" ca="1" si="9"/>
        <v>0.23447485562820997</v>
      </c>
      <c r="E24">
        <f t="shared" ca="1" si="2"/>
        <v>0.10000930715526686</v>
      </c>
      <c r="F24">
        <f t="shared" ca="1" si="0"/>
        <v>0.29332969039671863</v>
      </c>
      <c r="G24">
        <f t="shared" ca="1" si="10"/>
        <v>9.4019533680439665E-2</v>
      </c>
      <c r="H24">
        <f t="shared" ca="1" si="3"/>
        <v>0.10273635138502113</v>
      </c>
      <c r="I24">
        <f t="shared" ca="1" si="4"/>
        <v>1.3457528893249957</v>
      </c>
      <c r="J24">
        <f t="shared" ca="1" si="11"/>
        <v>0.42664694932756331</v>
      </c>
      <c r="K24">
        <f t="shared" ca="1" si="5"/>
        <v>0.10050939235825311</v>
      </c>
      <c r="L24">
        <f t="shared" ca="1" si="26"/>
        <v>0.23941598881726675</v>
      </c>
      <c r="M24">
        <f t="shared" ca="1" si="27"/>
        <v>0.10426874949034616</v>
      </c>
      <c r="N24">
        <f t="shared" ca="1" si="28"/>
        <v>0.1052202433785303</v>
      </c>
      <c r="O24">
        <f t="shared" ca="1" si="29"/>
        <v>0.12867274214442717</v>
      </c>
      <c r="P24">
        <f t="shared" ca="1" si="30"/>
        <v>0.43095565105421885</v>
      </c>
      <c r="Q24">
        <f t="shared" ca="1" si="31"/>
        <v>0.10254972923075711</v>
      </c>
      <c r="R24">
        <f t="shared" ca="1" si="12"/>
        <v>0.26386084174980917</v>
      </c>
      <c r="S24">
        <f t="shared" ca="1" si="32"/>
        <v>0.12664782956648393</v>
      </c>
      <c r="T24">
        <f t="shared" ca="1" si="33"/>
        <v>0.10669706194411493</v>
      </c>
      <c r="U24">
        <f t="shared" ca="1" si="34"/>
        <v>0.13231006221179231</v>
      </c>
      <c r="V24">
        <f t="shared" ca="1" si="13"/>
        <v>0.47808834997623478</v>
      </c>
      <c r="W24">
        <f t="shared" ca="1" si="35"/>
        <v>0.12620764997035192</v>
      </c>
      <c r="X24">
        <f t="shared" ca="1" si="36"/>
        <v>0.19401606915652794</v>
      </c>
      <c r="Y24">
        <f t="shared" ca="1" si="37"/>
        <v>0.32658401093666523</v>
      </c>
      <c r="Z24">
        <f t="shared" ca="1" si="38"/>
        <v>0.3378895075158892</v>
      </c>
      <c r="AA24">
        <f t="shared" ca="1" si="39"/>
        <v>0.17050745681170273</v>
      </c>
      <c r="AB24">
        <f t="shared" ca="1" si="40"/>
        <v>0.16189661568184824</v>
      </c>
      <c r="AC24">
        <f t="shared" ca="1" si="41"/>
        <v>0.54148222656183631</v>
      </c>
      <c r="AD24" s="4">
        <f ca="1">($AD$2*AG23)+($AD$3*(AF23-AVERAGE($AF$10:AF23)))</f>
        <v>-0.28738004412738744</v>
      </c>
      <c r="AE24" s="4">
        <f t="shared" ca="1" si="14"/>
        <v>0.10919585714611317</v>
      </c>
      <c r="AF24">
        <f t="shared" ca="1" si="42"/>
        <v>0.82698803478572958</v>
      </c>
      <c r="AG24">
        <f t="shared" ca="1" si="43"/>
        <v>0.82698803478572958</v>
      </c>
      <c r="AH24">
        <f ca="1">($AD$2*AK23)+($AD$3*(AJ23-AVERAGE($AJ$10:AJ23)))</f>
        <v>-0.10920309694330536</v>
      </c>
      <c r="AI24">
        <f t="shared" ca="1" si="15"/>
        <v>0.12183253711796443</v>
      </c>
      <c r="AJ24">
        <f t="shared" ca="1" si="16"/>
        <v>0.33133492995114772</v>
      </c>
      <c r="AK24">
        <f t="shared" ca="1" si="44"/>
        <v>0.33133492995114772</v>
      </c>
      <c r="AL24">
        <f ca="1">($AD$2*AO23)+($AD$3*(AN23-AVERAGE($AN$10:AN23)))</f>
        <v>-0.11666360606757281</v>
      </c>
      <c r="AM24">
        <f t="shared" ca="1" si="17"/>
        <v>0.11719791305625854</v>
      </c>
      <c r="AN24">
        <f t="shared" ca="1" si="18"/>
        <v>1.5130864003747648</v>
      </c>
      <c r="AO24">
        <f t="shared" ca="1" si="19"/>
        <v>1.5130864003747648</v>
      </c>
      <c r="AP24">
        <f t="shared" ca="1" si="20"/>
        <v>0.10101801281303133</v>
      </c>
      <c r="AQ24">
        <f t="shared" ca="1" si="21"/>
        <v>0.23565435944941907</v>
      </c>
      <c r="AR24">
        <f t="shared" ca="1" si="22"/>
        <v>0.1188645883949551</v>
      </c>
      <c r="AS24">
        <f t="shared" ca="1" si="23"/>
        <v>0.10113052673644583</v>
      </c>
      <c r="AT24">
        <f t="shared" ca="1" si="24"/>
        <v>0.10705514016641807</v>
      </c>
      <c r="AU24">
        <f t="shared" ca="1" si="25"/>
        <v>0.44032068022204501</v>
      </c>
    </row>
    <row r="25" spans="1:47" x14ac:dyDescent="0.3">
      <c r="A25">
        <f t="shared" si="7"/>
        <v>15</v>
      </c>
      <c r="B25">
        <f t="shared" ca="1" si="1"/>
        <v>0.20029222633354782</v>
      </c>
      <c r="C25">
        <f t="shared" ca="1" si="8"/>
        <v>-0.8405778841695305</v>
      </c>
      <c r="D25">
        <f t="shared" ca="1" si="9"/>
        <v>-0.26944280956845185</v>
      </c>
      <c r="E25">
        <f t="shared" ca="1" si="2"/>
        <v>0.1027489228960935</v>
      </c>
      <c r="F25">
        <f t="shared" ca="1" si="0"/>
        <v>1.3022133038382717</v>
      </c>
      <c r="G25">
        <f t="shared" ca="1" si="10"/>
        <v>0.41270503608919129</v>
      </c>
      <c r="H25">
        <f t="shared" ca="1" si="3"/>
        <v>0.10044198363567437</v>
      </c>
      <c r="I25">
        <f t="shared" ca="1" si="4"/>
        <v>-0.47497739403288464</v>
      </c>
      <c r="J25">
        <f t="shared" ca="1" si="11"/>
        <v>-0.15688739946744862</v>
      </c>
      <c r="K25">
        <f t="shared" ca="1" si="5"/>
        <v>0.10910138096852583</v>
      </c>
      <c r="L25">
        <f t="shared" ca="1" si="26"/>
        <v>-0.27702083503808622</v>
      </c>
      <c r="M25">
        <f t="shared" ca="1" si="27"/>
        <v>0.10860978382285574</v>
      </c>
      <c r="N25">
        <f t="shared" ca="1" si="28"/>
        <v>0.42421155977638209</v>
      </c>
      <c r="O25">
        <f t="shared" ca="1" si="29"/>
        <v>0.10612085537352343</v>
      </c>
      <c r="P25">
        <f t="shared" ca="1" si="30"/>
        <v>-0.17020748978879424</v>
      </c>
      <c r="Q25">
        <f t="shared" ca="1" si="31"/>
        <v>0.12841372758008623</v>
      </c>
      <c r="R25">
        <f t="shared" ca="1" si="12"/>
        <v>-0.3016851394083519</v>
      </c>
      <c r="S25">
        <f t="shared" ca="1" si="32"/>
        <v>0.12881069310374268</v>
      </c>
      <c r="T25">
        <f t="shared" ca="1" si="33"/>
        <v>0.46412757530761334</v>
      </c>
      <c r="U25">
        <f t="shared" ca="1" si="34"/>
        <v>0.12703122559373378</v>
      </c>
      <c r="V25">
        <f t="shared" ca="1" si="13"/>
        <v>-0.17559391576194122</v>
      </c>
      <c r="W25">
        <f t="shared" ca="1" si="35"/>
        <v>0.13666995351322034</v>
      </c>
      <c r="X25">
        <f t="shared" ca="1" si="36"/>
        <v>0.17092988616568569</v>
      </c>
      <c r="Y25">
        <f t="shared" ca="1" si="37"/>
        <v>-0.347525727472214</v>
      </c>
      <c r="Z25">
        <f t="shared" ca="1" si="38"/>
        <v>0.25745160152952701</v>
      </c>
      <c r="AA25">
        <f t="shared" ca="1" si="39"/>
        <v>0.66073897733749931</v>
      </c>
      <c r="AB25">
        <f t="shared" ca="1" si="40"/>
        <v>0.1692622333741125</v>
      </c>
      <c r="AC25">
        <f t="shared" ca="1" si="41"/>
        <v>-0.19541278482196275</v>
      </c>
      <c r="AD25" s="4">
        <f ca="1">($AD$2*AG24)+($AD$3*(AF24-AVERAGE($AF$10:AF24)))</f>
        <v>3.7110865865507887E-2</v>
      </c>
      <c r="AE25" s="4">
        <f t="shared" ca="1" si="14"/>
        <v>0.12369471472249803</v>
      </c>
      <c r="AF25">
        <f t="shared" ca="1" si="42"/>
        <v>0.95125705658365767</v>
      </c>
      <c r="AG25">
        <f t="shared" ca="1" si="43"/>
        <v>-0.95125705658365767</v>
      </c>
      <c r="AH25">
        <f ca="1">($AD$2*AK24)+($AD$3*(AJ24-AVERAGE($AJ$10:AJ24)))</f>
        <v>-0.27898020754175246</v>
      </c>
      <c r="AI25">
        <f t="shared" ca="1" si="15"/>
        <v>0.11041749704650528</v>
      </c>
      <c r="AJ25">
        <f t="shared" ca="1" si="16"/>
        <v>1.4542391679699387</v>
      </c>
      <c r="AK25">
        <f t="shared" ca="1" si="44"/>
        <v>1.4542391679699387</v>
      </c>
      <c r="AL25">
        <f ca="1">($AD$2*AO24)+($AD$3*(AN24-AVERAGE($AN$10:AN24)))</f>
        <v>0.33289094364401717</v>
      </c>
      <c r="AM25">
        <f t="shared" ca="1" si="17"/>
        <v>0.14008412979345258</v>
      </c>
      <c r="AN25">
        <f t="shared" ca="1" si="18"/>
        <v>0.54640001799256166</v>
      </c>
      <c r="AO25">
        <f t="shared" ca="1" si="19"/>
        <v>-0.54640001799256166</v>
      </c>
      <c r="AP25">
        <f t="shared" ca="1" si="20"/>
        <v>0.11548963506883519</v>
      </c>
      <c r="AQ25">
        <f t="shared" ca="1" si="21"/>
        <v>-0.28566002109825717</v>
      </c>
      <c r="AR25">
        <f t="shared" ca="1" si="22"/>
        <v>0.10818910591482245</v>
      </c>
      <c r="AS25">
        <f t="shared" ca="1" si="23"/>
        <v>0.42832546378695957</v>
      </c>
      <c r="AT25">
        <f t="shared" ca="1" si="24"/>
        <v>0.13012466366124867</v>
      </c>
      <c r="AU25">
        <f t="shared" ca="1" si="25"/>
        <v>-0.17133762806486075</v>
      </c>
    </row>
    <row r="26" spans="1:47" x14ac:dyDescent="0.3">
      <c r="A26">
        <f t="shared" si="7"/>
        <v>16</v>
      </c>
      <c r="B26">
        <f t="shared" ca="1" si="1"/>
        <v>0.24682921089750864</v>
      </c>
      <c r="C26">
        <f t="shared" ca="1" si="8"/>
        <v>-0.68450169122784654</v>
      </c>
      <c r="D26">
        <f t="shared" ca="1" si="9"/>
        <v>-0.22035211056934695</v>
      </c>
      <c r="E26">
        <f t="shared" ca="1" si="2"/>
        <v>0.10362997138140706</v>
      </c>
      <c r="F26">
        <f t="shared" ca="1" si="0"/>
        <v>1.1752852911414675</v>
      </c>
      <c r="G26">
        <f t="shared" ca="1" si="10"/>
        <v>0.38716022568300718</v>
      </c>
      <c r="H26">
        <f t="shared" ca="1" si="3"/>
        <v>0.10851627234066905</v>
      </c>
      <c r="I26">
        <f t="shared" ca="1" si="4"/>
        <v>-0.33579960715306018</v>
      </c>
      <c r="J26">
        <f t="shared" ca="1" si="11"/>
        <v>-0.10684058734017726</v>
      </c>
      <c r="K26">
        <f t="shared" ca="1" si="5"/>
        <v>0.10123068280558295</v>
      </c>
      <c r="L26">
        <f t="shared" ca="1" si="26"/>
        <v>-0.23149628835990657</v>
      </c>
      <c r="M26">
        <f t="shared" ca="1" si="27"/>
        <v>0.11437708224184727</v>
      </c>
      <c r="N26">
        <f t="shared" ca="1" si="28"/>
        <v>0.41973793760794703</v>
      </c>
      <c r="O26">
        <f t="shared" ca="1" si="29"/>
        <v>0.12754688209801851</v>
      </c>
      <c r="P26">
        <f t="shared" ca="1" si="30"/>
        <v>-0.11319571512752796</v>
      </c>
      <c r="Q26">
        <f t="shared" ca="1" si="31"/>
        <v>0.11363172709580865</v>
      </c>
      <c r="R26">
        <f t="shared" ca="1" si="12"/>
        <v>-0.24709736927404286</v>
      </c>
      <c r="S26">
        <f t="shared" ca="1" si="32"/>
        <v>0.13031283478774036</v>
      </c>
      <c r="T26">
        <f t="shared" ca="1" si="33"/>
        <v>0.43370569706707163</v>
      </c>
      <c r="U26">
        <f t="shared" ca="1" si="34"/>
        <v>0.13617696542679297</v>
      </c>
      <c r="V26">
        <f t="shared" ca="1" si="13"/>
        <v>-0.12054955768637318</v>
      </c>
      <c r="W26">
        <f t="shared" ca="1" si="35"/>
        <v>0.12887565186527467</v>
      </c>
      <c r="X26">
        <f t="shared" ca="1" si="36"/>
        <v>0.1756248581414665</v>
      </c>
      <c r="Y26">
        <f t="shared" ca="1" si="37"/>
        <v>-0.28685836498690309</v>
      </c>
      <c r="Z26">
        <f t="shared" ca="1" si="38"/>
        <v>0.21146898979040377</v>
      </c>
      <c r="AA26">
        <f t="shared" ca="1" si="39"/>
        <v>0.54046384456348195</v>
      </c>
      <c r="AB26">
        <f t="shared" ca="1" si="40"/>
        <v>0.19593186631895565</v>
      </c>
      <c r="AC26">
        <f t="shared" ca="1" si="41"/>
        <v>-0.14863898169906714</v>
      </c>
      <c r="AD26" s="4">
        <f ca="1">($AD$2*AG25)+($AD$3*(AF25-AVERAGE($AF$10:AF25)))</f>
        <v>-0.10291373478994698</v>
      </c>
      <c r="AE26" s="4">
        <f t="shared" ca="1" si="14"/>
        <v>0.11959325620500226</v>
      </c>
      <c r="AF26">
        <f t="shared" ca="1" si="42"/>
        <v>0.77145965150981821</v>
      </c>
      <c r="AG26">
        <f t="shared" ca="1" si="43"/>
        <v>-0.77145965150981821</v>
      </c>
      <c r="AH26">
        <f ca="1">($AD$2*AK25)+($AD$3*(AJ25-AVERAGE($AJ$10:AJ25)))</f>
        <v>0.16863413948646586</v>
      </c>
      <c r="AI26">
        <f t="shared" ca="1" si="15"/>
        <v>0.13051520638362435</v>
      </c>
      <c r="AJ26">
        <f t="shared" ca="1" si="16"/>
        <v>1.3391380028051618</v>
      </c>
      <c r="AK26">
        <f t="shared" ca="1" si="44"/>
        <v>1.3391380028051618</v>
      </c>
      <c r="AL26">
        <f ca="1">($AD$2*AO25)+($AD$3*(AN25-AVERAGE($AN$10:AN25)))</f>
        <v>-0.1562871372131189</v>
      </c>
      <c r="AM26">
        <f t="shared" ca="1" si="17"/>
        <v>0.12020246909803459</v>
      </c>
      <c r="AN26">
        <f t="shared" ca="1" si="18"/>
        <v>0.37868966502015006</v>
      </c>
      <c r="AO26">
        <f t="shared" ca="1" si="19"/>
        <v>-0.37868966502015006</v>
      </c>
      <c r="AP26">
        <f t="shared" ca="1" si="20"/>
        <v>8.8384570106753699E-2</v>
      </c>
      <c r="AQ26">
        <f t="shared" ca="1" si="21"/>
        <v>-0.20349922164521053</v>
      </c>
      <c r="AR26">
        <f t="shared" ca="1" si="22"/>
        <v>0.12926113080492713</v>
      </c>
      <c r="AS26">
        <f t="shared" ca="1" si="23"/>
        <v>0.4225491927797323</v>
      </c>
      <c r="AT26">
        <f t="shared" ca="1" si="24"/>
        <v>9.4819604215347589E-2</v>
      </c>
      <c r="AU26">
        <f t="shared" ca="1" si="25"/>
        <v>-0.1034020747309385</v>
      </c>
    </row>
    <row r="27" spans="1:47" x14ac:dyDescent="0.3">
      <c r="A27">
        <f t="shared" si="7"/>
        <v>17</v>
      </c>
      <c r="B27">
        <f t="shared" ca="1" si="1"/>
        <v>0.25724670136756722</v>
      </c>
      <c r="C27">
        <f t="shared" ca="1" si="8"/>
        <v>-0.65185703699878828</v>
      </c>
      <c r="D27">
        <f t="shared" ca="1" si="9"/>
        <v>-0.20862251671872936</v>
      </c>
      <c r="E27">
        <f t="shared" ca="1" si="2"/>
        <v>0.1024277526316183</v>
      </c>
      <c r="F27">
        <f t="shared" ca="1" si="0"/>
        <v>1.149328173646466</v>
      </c>
      <c r="G27">
        <f t="shared" ca="1" si="10"/>
        <v>0.37682306857301062</v>
      </c>
      <c r="H27">
        <f t="shared" ca="1" si="3"/>
        <v>0.10749465201754586</v>
      </c>
      <c r="I27">
        <f t="shared" ca="1" si="4"/>
        <v>-0.30580662125443853</v>
      </c>
      <c r="J27">
        <f t="shared" ca="1" si="11"/>
        <v>-9.6980120467935652E-2</v>
      </c>
      <c r="K27">
        <f t="shared" ca="1" si="5"/>
        <v>0.10057074555515971</v>
      </c>
      <c r="L27">
        <f t="shared" ca="1" si="26"/>
        <v>-0.21803191051655543</v>
      </c>
      <c r="M27">
        <f t="shared" ca="1" si="27"/>
        <v>0.11187560688092189</v>
      </c>
      <c r="N27">
        <f t="shared" ca="1" si="28"/>
        <v>0.42295395909845462</v>
      </c>
      <c r="O27">
        <f t="shared" ca="1" si="29"/>
        <v>0.13542476281250149</v>
      </c>
      <c r="P27">
        <f t="shared" ca="1" si="30"/>
        <v>-9.8320761797428421E-2</v>
      </c>
      <c r="Q27">
        <f t="shared" ca="1" si="31"/>
        <v>0.10337051996749501</v>
      </c>
      <c r="R27">
        <f t="shared" ca="1" si="12"/>
        <v>-0.23422940678644566</v>
      </c>
      <c r="S27">
        <f t="shared" ca="1" si="32"/>
        <v>0.1291154224526557</v>
      </c>
      <c r="T27">
        <f t="shared" ca="1" si="33"/>
        <v>0.42484807452691842</v>
      </c>
      <c r="U27">
        <f t="shared" ca="1" si="34"/>
        <v>0.13664042466878032</v>
      </c>
      <c r="V27">
        <f t="shared" ca="1" si="13"/>
        <v>-0.10876649516780408</v>
      </c>
      <c r="W27">
        <f t="shared" ca="1" si="35"/>
        <v>0.12650174016597396</v>
      </c>
      <c r="X27">
        <f t="shared" ca="1" si="36"/>
        <v>0.17444846601127359</v>
      </c>
      <c r="Y27">
        <f t="shared" ca="1" si="37"/>
        <v>-0.27226131367285233</v>
      </c>
      <c r="Z27">
        <f t="shared" ca="1" si="38"/>
        <v>0.2481304159010011</v>
      </c>
      <c r="AA27">
        <f t="shared" ca="1" si="39"/>
        <v>0.57251128875517587</v>
      </c>
      <c r="AB27">
        <f t="shared" ca="1" si="40"/>
        <v>0.16294519741601038</v>
      </c>
      <c r="AC27">
        <f t="shared" ca="1" si="41"/>
        <v>-0.12344334082589906</v>
      </c>
      <c r="AD27" s="4">
        <f ca="1">($AD$2*AG26)+($AD$3*(AF26-AVERAGE($AF$10:AF26)))</f>
        <v>-0.1352422010603776</v>
      </c>
      <c r="AE27" s="4">
        <f t="shared" ca="1" si="14"/>
        <v>0.11715654118798158</v>
      </c>
      <c r="AF27">
        <f t="shared" ca="1" si="42"/>
        <v>0.73287987757833029</v>
      </c>
      <c r="AG27">
        <f t="shared" ca="1" si="43"/>
        <v>-0.73287987757833029</v>
      </c>
      <c r="AH27">
        <f ca="1">($AD$2*AK26)+($AD$3*(AJ26-AVERAGE($AJ$10:AJ26)))</f>
        <v>0.12325956323584698</v>
      </c>
      <c r="AI27">
        <f t="shared" ca="1" si="15"/>
        <v>0.13226601943851723</v>
      </c>
      <c r="AJ27">
        <f t="shared" ca="1" si="16"/>
        <v>1.3118568735315714</v>
      </c>
      <c r="AK27">
        <f t="shared" ca="1" si="44"/>
        <v>1.3118568735315714</v>
      </c>
      <c r="AL27">
        <f ca="1">($AD$2*AO26)+($AD$3*(AN26-AVERAGE($AN$10:AN26)))</f>
        <v>-0.1808903700837432</v>
      </c>
      <c r="AM27">
        <f t="shared" ca="1" si="17"/>
        <v>0.11499597531541976</v>
      </c>
      <c r="AN27">
        <f t="shared" ca="1" si="18"/>
        <v>0.34307494464775856</v>
      </c>
      <c r="AO27">
        <f t="shared" ca="1" si="19"/>
        <v>-0.34307494464775856</v>
      </c>
      <c r="AP27">
        <f t="shared" ca="1" si="20"/>
        <v>9.1387405364330612E-2</v>
      </c>
      <c r="AQ27">
        <f t="shared" ca="1" si="21"/>
        <v>-0.1970586629779939</v>
      </c>
      <c r="AR27">
        <f t="shared" ca="1" si="22"/>
        <v>0.12982558223594443</v>
      </c>
      <c r="AS27">
        <f t="shared" ca="1" si="23"/>
        <v>0.41411808042468595</v>
      </c>
      <c r="AT27">
        <f t="shared" ca="1" si="24"/>
        <v>9.6628047732164102E-2</v>
      </c>
      <c r="AU27">
        <f t="shared" ca="1" si="25"/>
        <v>-9.5060148194528724E-2</v>
      </c>
    </row>
    <row r="28" spans="1:47" x14ac:dyDescent="0.3">
      <c r="A28">
        <f t="shared" si="7"/>
        <v>18</v>
      </c>
      <c r="B28">
        <f t="shared" ca="1" si="1"/>
        <v>0.42749271304384973</v>
      </c>
      <c r="C28">
        <f t="shared" ca="1" si="8"/>
        <v>-0.18276115871781021</v>
      </c>
      <c r="D28">
        <f t="shared" ca="1" si="9"/>
        <v>-5.8419617312676926E-2</v>
      </c>
      <c r="E28">
        <f t="shared" ca="1" si="2"/>
        <v>0.10217616772410283</v>
      </c>
      <c r="F28">
        <f t="shared" ca="1" si="0"/>
        <v>0.80164917114953671</v>
      </c>
      <c r="G28">
        <f t="shared" ca="1" si="10"/>
        <v>0.26234853282903042</v>
      </c>
      <c r="H28">
        <f t="shared" ca="1" si="3"/>
        <v>0.10709978125043899</v>
      </c>
      <c r="I28">
        <f t="shared" ca="1" si="4"/>
        <v>0.16273302740090589</v>
      </c>
      <c r="J28">
        <f t="shared" ca="1" si="11"/>
        <v>5.1581558618696982E-2</v>
      </c>
      <c r="K28">
        <f t="shared" ca="1" si="5"/>
        <v>0.10047025718829877</v>
      </c>
      <c r="L28">
        <f t="shared" ca="1" si="26"/>
        <v>-6.0562705935951908E-2</v>
      </c>
      <c r="M28">
        <f t="shared" ca="1" si="27"/>
        <v>0.10981021367674555</v>
      </c>
      <c r="N28">
        <f t="shared" ca="1" si="28"/>
        <v>0.29524479360391542</v>
      </c>
      <c r="O28">
        <f t="shared" ca="1" si="29"/>
        <v>0.13564250454092722</v>
      </c>
      <c r="P28">
        <f t="shared" ca="1" si="30"/>
        <v>5.1995865844924355E-2</v>
      </c>
      <c r="Q28">
        <f t="shared" ca="1" si="31"/>
        <v>0.10209070932622563</v>
      </c>
      <c r="R28">
        <f t="shared" ca="1" si="12"/>
        <v>-6.5531091244794878E-2</v>
      </c>
      <c r="S28">
        <f t="shared" ca="1" si="32"/>
        <v>0.12856625524070764</v>
      </c>
      <c r="T28">
        <f t="shared" ca="1" si="33"/>
        <v>0.29601689875172965</v>
      </c>
      <c r="U28">
        <f t="shared" ca="1" si="34"/>
        <v>0.13635287925521758</v>
      </c>
      <c r="V28">
        <f t="shared" ca="1" si="13"/>
        <v>5.7739699763784826E-2</v>
      </c>
      <c r="W28">
        <f t="shared" ca="1" si="35"/>
        <v>0.1258918555567492</v>
      </c>
      <c r="X28">
        <f t="shared" ca="1" si="36"/>
        <v>0.16850164839698864</v>
      </c>
      <c r="Y28">
        <f t="shared" ca="1" si="37"/>
        <v>-7.5021540843679513E-2</v>
      </c>
      <c r="Z28">
        <f t="shared" ca="1" si="38"/>
        <v>0.23097661603889716</v>
      </c>
      <c r="AA28">
        <f t="shared" ca="1" si="39"/>
        <v>0.38527280519307827</v>
      </c>
      <c r="AB28">
        <f t="shared" ca="1" si="40"/>
        <v>0.15625817106689094</v>
      </c>
      <c r="AC28">
        <f t="shared" ca="1" si="41"/>
        <v>6.4327559073536641E-2</v>
      </c>
      <c r="AD28" s="4">
        <f ca="1">($AD$2*AG27)+($AD$3*(AF27-AVERAGE($AF$10:AF27)))</f>
        <v>-0.13908759095285064</v>
      </c>
      <c r="AE28" s="4">
        <f t="shared" ca="1" si="14"/>
        <v>0.1164769286899538</v>
      </c>
      <c r="AF28">
        <f t="shared" ca="1" si="42"/>
        <v>0.20533793502927147</v>
      </c>
      <c r="AG28">
        <f t="shared" ca="1" si="43"/>
        <v>-0.20533793502927147</v>
      </c>
      <c r="AH28">
        <f ca="1">($AD$2*AK27)+($AD$3*(AJ27-AVERAGE($AJ$10:AJ27)))</f>
        <v>0.11339369907234111</v>
      </c>
      <c r="AI28">
        <f t="shared" ca="1" si="15"/>
        <v>0.13212288884132051</v>
      </c>
      <c r="AJ28">
        <f t="shared" ca="1" si="16"/>
        <v>0.91488096008572006</v>
      </c>
      <c r="AK28">
        <f t="shared" ca="1" si="44"/>
        <v>0.91488096008572006</v>
      </c>
      <c r="AL28">
        <f ca="1">($AD$2*AO27)+($AD$3*(AN27-AVERAGE($AN$10:AN27)))</f>
        <v>-0.1794741019530301</v>
      </c>
      <c r="AM28">
        <f t="shared" ca="1" si="17"/>
        <v>0.11402548996543245</v>
      </c>
      <c r="AN28">
        <f t="shared" ca="1" si="18"/>
        <v>0.18238803525385858</v>
      </c>
      <c r="AO28">
        <f t="shared" ca="1" si="19"/>
        <v>0.18238803525385858</v>
      </c>
      <c r="AP28">
        <f t="shared" ca="1" si="20"/>
        <v>9.1817398422945215E-2</v>
      </c>
      <c r="AQ28">
        <f t="shared" ca="1" si="21"/>
        <v>-5.5379163880949114E-2</v>
      </c>
      <c r="AR28">
        <f t="shared" ca="1" si="22"/>
        <v>0.12922165391785351</v>
      </c>
      <c r="AS28">
        <f t="shared" ca="1" si="23"/>
        <v>0.28817214257745088</v>
      </c>
      <c r="AT28">
        <f t="shared" ca="1" si="24"/>
        <v>9.7114388511979441E-2</v>
      </c>
      <c r="AU28">
        <f t="shared" ca="1" si="25"/>
        <v>5.0712788791683457E-2</v>
      </c>
    </row>
    <row r="29" spans="1:47" x14ac:dyDescent="0.3">
      <c r="A29">
        <f t="shared" si="7"/>
        <v>19</v>
      </c>
      <c r="B29">
        <f t="shared" ca="1" si="1"/>
        <v>0.95020040506651204</v>
      </c>
      <c r="C29">
        <f t="shared" ca="1" si="8"/>
        <v>1.6467998614344908</v>
      </c>
      <c r="D29">
        <f t="shared" ca="1" si="9"/>
        <v>0.52120797430753574</v>
      </c>
      <c r="E29">
        <f t="shared" ca="1" si="2"/>
        <v>0.10017064258434799</v>
      </c>
      <c r="F29">
        <f t="shared" ca="1" si="0"/>
        <v>6.2848189243350491E-2</v>
      </c>
      <c r="G29">
        <f t="shared" ca="1" si="10"/>
        <v>2.0213421557362218E-2</v>
      </c>
      <c r="H29">
        <f t="shared" ca="1" si="3"/>
        <v>0.10344133763387725</v>
      </c>
      <c r="I29">
        <f t="shared" ca="1" si="4"/>
        <v>2.9743159698488735</v>
      </c>
      <c r="J29">
        <f t="shared" ca="1" si="11"/>
        <v>0.94118671443181701</v>
      </c>
      <c r="K29">
        <f t="shared" ca="1" si="5"/>
        <v>0.10013303285947671</v>
      </c>
      <c r="L29">
        <f t="shared" ca="1" si="26"/>
        <v>0.52833043672997204</v>
      </c>
      <c r="M29">
        <f t="shared" ca="1" si="27"/>
        <v>0.10292707190271766</v>
      </c>
      <c r="N29">
        <f t="shared" ca="1" si="28"/>
        <v>2.1953721359526758E-2</v>
      </c>
      <c r="O29">
        <f t="shared" ca="1" si="29"/>
        <v>0.12201992579838565</v>
      </c>
      <c r="P29">
        <f t="shared" ca="1" si="30"/>
        <v>0.94473229622902055</v>
      </c>
      <c r="Q29">
        <f t="shared" ca="1" si="31"/>
        <v>0.10088888411976585</v>
      </c>
      <c r="R29">
        <f t="shared" ca="1" si="12"/>
        <v>0.58438884616281206</v>
      </c>
      <c r="S29">
        <f t="shared" ca="1" si="32"/>
        <v>0.12592796724412822</v>
      </c>
      <c r="T29">
        <f t="shared" ca="1" si="33"/>
        <v>2.2803751285592228E-2</v>
      </c>
      <c r="U29">
        <f t="shared" ca="1" si="34"/>
        <v>0.13165187606837311</v>
      </c>
      <c r="V29">
        <f t="shared" ca="1" si="13"/>
        <v>1.0530299476221814</v>
      </c>
      <c r="W29">
        <f t="shared" ca="1" si="35"/>
        <v>0.12534506475779045</v>
      </c>
      <c r="X29">
        <f t="shared" ca="1" si="36"/>
        <v>0.16254552129848318</v>
      </c>
      <c r="Y29">
        <f t="shared" ca="1" si="37"/>
        <v>0.66393922260544946</v>
      </c>
      <c r="Z29">
        <f t="shared" ca="1" si="38"/>
        <v>0.22759549788176361</v>
      </c>
      <c r="AA29">
        <f t="shared" ca="1" si="39"/>
        <v>2.9982966736732616E-2</v>
      </c>
      <c r="AB29">
        <f t="shared" ca="1" si="40"/>
        <v>0.15003879445693605</v>
      </c>
      <c r="AC29">
        <f t="shared" ca="1" si="41"/>
        <v>1.1520965760693145</v>
      </c>
      <c r="AD29" s="4">
        <f ca="1">($AD$2*AG28)+($AD$3*(AF28-AVERAGE($AF$10:AF28)))</f>
        <v>-0.23280323283320262</v>
      </c>
      <c r="AE29" s="4">
        <f t="shared" ca="1" si="14"/>
        <v>0.11165522409633064</v>
      </c>
      <c r="AF29">
        <f t="shared" ca="1" si="42"/>
        <v>1.8413318676118171</v>
      </c>
      <c r="AG29">
        <f t="shared" ca="1" si="43"/>
        <v>1.8413318676118171</v>
      </c>
      <c r="AH29">
        <f ca="1">($AD$2*AK28)+($AD$3*(AJ28-AVERAGE($AJ$10:AJ28)))</f>
        <v>-3.8192205131548293E-2</v>
      </c>
      <c r="AI29">
        <f t="shared" ca="1" si="15"/>
        <v>0.1245149675116867</v>
      </c>
      <c r="AJ29">
        <f t="shared" ca="1" si="16"/>
        <v>7.1181794561870473E-2</v>
      </c>
      <c r="AK29">
        <f t="shared" ca="1" si="44"/>
        <v>7.1181794561870473E-2</v>
      </c>
      <c r="AL29">
        <f ca="1">($AD$2*AO28)+($AD$3*(AN28-AVERAGE($AN$10:AN28)))</f>
        <v>-0.16495636729122659</v>
      </c>
      <c r="AM29">
        <f t="shared" ca="1" si="17"/>
        <v>0.11455727962852516</v>
      </c>
      <c r="AN29">
        <f t="shared" ca="1" si="18"/>
        <v>3.335329136452478</v>
      </c>
      <c r="AO29">
        <f t="shared" ca="1" si="19"/>
        <v>3.335329136452478</v>
      </c>
      <c r="AP29">
        <f t="shared" ca="1" si="20"/>
        <v>9.891712873658412E-2</v>
      </c>
      <c r="AQ29">
        <f t="shared" ca="1" si="21"/>
        <v>0.51793656549191047</v>
      </c>
      <c r="AR29">
        <f t="shared" ca="1" si="22"/>
        <v>0.12023954980985602</v>
      </c>
      <c r="AS29">
        <f t="shared" ca="1" si="23"/>
        <v>2.1792970965664366E-2</v>
      </c>
      <c r="AT29">
        <f t="shared" ca="1" si="24"/>
        <v>0.1044990339392062</v>
      </c>
      <c r="AU29">
        <f t="shared" ca="1" si="25"/>
        <v>0.96148661053476359</v>
      </c>
    </row>
    <row r="30" spans="1:47" x14ac:dyDescent="0.3">
      <c r="A30">
        <f t="shared" si="7"/>
        <v>20</v>
      </c>
      <c r="B30">
        <f t="shared" ca="1" si="1"/>
        <v>0.31341480589695137</v>
      </c>
      <c r="C30">
        <f t="shared" ca="1" si="8"/>
        <v>-0.48619401862269845</v>
      </c>
      <c r="D30">
        <f t="shared" ca="1" si="9"/>
        <v>-0.16385740189211062</v>
      </c>
      <c r="E30">
        <f t="shared" ca="1" si="2"/>
        <v>0.11358288762408825</v>
      </c>
      <c r="F30">
        <f t="shared" ca="1" si="0"/>
        <v>1.0209472191334161</v>
      </c>
      <c r="G30">
        <f t="shared" ca="1" si="10"/>
        <v>0.32288483454123401</v>
      </c>
      <c r="H30">
        <f t="shared" ca="1" si="3"/>
        <v>0.10002042912055278</v>
      </c>
      <c r="I30">
        <f t="shared" ca="1" si="4"/>
        <v>-0.14861628530679299</v>
      </c>
      <c r="J30">
        <f t="shared" ca="1" si="11"/>
        <v>-5.6452991281252377E-2</v>
      </c>
      <c r="K30">
        <f t="shared" ca="1" si="5"/>
        <v>0.14429162157114794</v>
      </c>
      <c r="L30">
        <f t="shared" ca="1" si="26"/>
        <v>-0.18324635767858488</v>
      </c>
      <c r="M30">
        <f t="shared" ca="1" si="27"/>
        <v>0.14205334962380667</v>
      </c>
      <c r="N30">
        <f t="shared" ca="1" si="28"/>
        <v>0.32992675015120643</v>
      </c>
      <c r="O30">
        <f t="shared" ca="1" si="29"/>
        <v>0.1044307692897407</v>
      </c>
      <c r="P30">
        <f t="shared" ca="1" si="30"/>
        <v>-7.1892971756217894E-2</v>
      </c>
      <c r="Q30">
        <f t="shared" ca="1" si="31"/>
        <v>0.23401304523397187</v>
      </c>
      <c r="R30">
        <f t="shared" ca="1" si="12"/>
        <v>-0.18338031211701003</v>
      </c>
      <c r="S30">
        <f t="shared" ca="1" si="32"/>
        <v>0.14226110962480079</v>
      </c>
      <c r="T30">
        <f t="shared" ca="1" si="33"/>
        <v>0.3629124530225914</v>
      </c>
      <c r="U30">
        <f t="shared" ca="1" si="34"/>
        <v>0.1263563757673094</v>
      </c>
      <c r="V30">
        <f t="shared" ca="1" si="13"/>
        <v>-6.3142268761389897E-2</v>
      </c>
      <c r="W30">
        <f t="shared" ca="1" si="35"/>
        <v>0.1805126164810168</v>
      </c>
      <c r="X30">
        <f t="shared" ca="1" si="36"/>
        <v>0.1722442684036759</v>
      </c>
      <c r="Y30">
        <f t="shared" ca="1" si="37"/>
        <v>-0.20178180437974996</v>
      </c>
      <c r="Z30">
        <f t="shared" ca="1" si="38"/>
        <v>0.19092698025816079</v>
      </c>
      <c r="AA30">
        <f t="shared" ca="1" si="39"/>
        <v>0.44610484746301421</v>
      </c>
      <c r="AB30">
        <f t="shared" ca="1" si="40"/>
        <v>0.21262060725606208</v>
      </c>
      <c r="AC30">
        <f t="shared" ca="1" si="41"/>
        <v>-6.8528161242530444E-2</v>
      </c>
      <c r="AD30" s="4">
        <f ca="1">($AD$2*AG29)+($AD$3*(AF29-AVERAGE($AF$10:AF29)))</f>
        <v>0.4487354901834455</v>
      </c>
      <c r="AE30" s="4">
        <f t="shared" ca="1" si="14"/>
        <v>0.14476781932843841</v>
      </c>
      <c r="AF30">
        <f t="shared" ca="1" si="42"/>
        <v>0.56192904014618628</v>
      </c>
      <c r="AG30">
        <f t="shared" ca="1" si="43"/>
        <v>-0.56192904014618628</v>
      </c>
      <c r="AH30">
        <f ca="1">($AD$2*AK29)+($AD$3*(AJ29-AVERAGE($AJ$10:AJ29)))</f>
        <v>-0.35653236880122435</v>
      </c>
      <c r="AI30">
        <f t="shared" ca="1" si="15"/>
        <v>0.10707637506227612</v>
      </c>
      <c r="AJ30">
        <f t="shared" ca="1" si="16"/>
        <v>1.1363339164485056</v>
      </c>
      <c r="AK30">
        <f t="shared" ca="1" si="44"/>
        <v>1.1363339164485056</v>
      </c>
      <c r="AL30">
        <f ca="1">($AD$2*AO29)+($AD$3*(AN29-AVERAGE($AN$10:AN29)))</f>
        <v>1.0580857152110725</v>
      </c>
      <c r="AM30">
        <f t="shared" ca="1" si="17"/>
        <v>0.17581574168625869</v>
      </c>
      <c r="AN30">
        <f t="shared" ca="1" si="18"/>
        <v>0.17718306427449249</v>
      </c>
      <c r="AO30">
        <f t="shared" ca="1" si="19"/>
        <v>-0.17718306427449249</v>
      </c>
      <c r="AP30">
        <f t="shared" ca="1" si="20"/>
        <v>0.13590149652230021</v>
      </c>
      <c r="AQ30">
        <f t="shared" ca="1" si="21"/>
        <v>-0.17923455058034121</v>
      </c>
      <c r="AR30">
        <f t="shared" ca="1" si="22"/>
        <v>0.10399540642348391</v>
      </c>
      <c r="AS30">
        <f t="shared" ca="1" si="23"/>
        <v>0.3292383138172556</v>
      </c>
      <c r="AT30">
        <f t="shared" ca="1" si="24"/>
        <v>0.17799203521271251</v>
      </c>
      <c r="AU30">
        <f t="shared" ca="1" si="25"/>
        <v>-6.2699876629284668E-2</v>
      </c>
    </row>
    <row r="31" spans="1:47" x14ac:dyDescent="0.3">
      <c r="A31">
        <f t="shared" si="7"/>
        <v>21</v>
      </c>
      <c r="B31">
        <f t="shared" ca="1" si="1"/>
        <v>0.29990546225223047</v>
      </c>
      <c r="C31">
        <f t="shared" ca="1" si="8"/>
        <v>-0.52467243245994766</v>
      </c>
      <c r="D31">
        <f t="shared" ca="1" si="9"/>
        <v>-0.16702595830906211</v>
      </c>
      <c r="E31">
        <f t="shared" ca="1" si="2"/>
        <v>0.10134246240774164</v>
      </c>
      <c r="F31">
        <f t="shared" ca="1" si="0"/>
        <v>1.050253995550972</v>
      </c>
      <c r="G31">
        <f t="shared" ca="1" si="10"/>
        <v>0.34066576288651901</v>
      </c>
      <c r="H31">
        <f t="shared" ca="1" si="3"/>
        <v>0.105212730818836</v>
      </c>
      <c r="I31">
        <f t="shared" ca="1" si="4"/>
        <v>-0.18588850417861216</v>
      </c>
      <c r="J31">
        <f t="shared" ca="1" si="11"/>
        <v>-5.88299223236778E-2</v>
      </c>
      <c r="K31">
        <f t="shared" ca="1" si="5"/>
        <v>0.10015934701123007</v>
      </c>
      <c r="L31">
        <f t="shared" ca="1" si="26"/>
        <v>-0.18098806305568677</v>
      </c>
      <c r="M31">
        <f t="shared" ca="1" si="27"/>
        <v>0.11899353665913434</v>
      </c>
      <c r="N31">
        <f t="shared" ca="1" si="28"/>
        <v>0.35824569810854767</v>
      </c>
      <c r="O31">
        <f t="shared" ca="1" si="29"/>
        <v>0.11635184736387708</v>
      </c>
      <c r="P31">
        <f t="shared" ca="1" si="30"/>
        <v>-7.0882103308870958E-2</v>
      </c>
      <c r="Q31">
        <f t="shared" ca="1" si="31"/>
        <v>0.14540124548509897</v>
      </c>
      <c r="R31">
        <f t="shared" ca="1" si="12"/>
        <v>-0.18927054510090052</v>
      </c>
      <c r="S31">
        <f t="shared" ca="1" si="32"/>
        <v>0.13013363886856677</v>
      </c>
      <c r="T31">
        <f t="shared" ca="1" si="33"/>
        <v>0.38136882838743957</v>
      </c>
      <c r="U31">
        <f t="shared" ca="1" si="34"/>
        <v>0.13185654758140561</v>
      </c>
      <c r="V31">
        <f t="shared" ca="1" si="13"/>
        <v>-6.8628331559374478E-2</v>
      </c>
      <c r="W31">
        <f t="shared" ca="1" si="35"/>
        <v>0.13630187060142016</v>
      </c>
      <c r="X31">
        <f t="shared" ca="1" si="36"/>
        <v>0.21886149433661017</v>
      </c>
      <c r="Y31">
        <f t="shared" ca="1" si="37"/>
        <v>-0.24545558934987988</v>
      </c>
      <c r="Z31">
        <f t="shared" ca="1" si="38"/>
        <v>0.1710302693304589</v>
      </c>
      <c r="AA31">
        <f t="shared" ca="1" si="39"/>
        <v>0.43434100533839232</v>
      </c>
      <c r="AB31">
        <f t="shared" ca="1" si="40"/>
        <v>0.35686178442966576</v>
      </c>
      <c r="AC31">
        <f t="shared" ca="1" si="41"/>
        <v>-0.11104590659730819</v>
      </c>
      <c r="AD31" s="4">
        <f ca="1">($AD$2*AG30)+($AD$3*(AF30-AVERAGE($AF$10:AF30)))</f>
        <v>-0.16973437526930951</v>
      </c>
      <c r="AE31" s="4">
        <f t="shared" ca="1" si="14"/>
        <v>0.12046684510222222</v>
      </c>
      <c r="AF31">
        <f t="shared" ca="1" si="42"/>
        <v>0.59184275011390364</v>
      </c>
      <c r="AG31">
        <f t="shared" ca="1" si="43"/>
        <v>-0.59184275011390364</v>
      </c>
      <c r="AH31">
        <f ca="1">($AD$2*AK30)+($AD$3*(AJ30-AVERAGE($AJ$10:AJ30)))</f>
        <v>7.1628713843497324E-2</v>
      </c>
      <c r="AI31">
        <f t="shared" ca="1" si="15"/>
        <v>0.1249967107046301</v>
      </c>
      <c r="AJ31">
        <f t="shared" ca="1" si="16"/>
        <v>1.1900897758226099</v>
      </c>
      <c r="AK31">
        <f t="shared" ca="1" si="44"/>
        <v>1.1900897758226099</v>
      </c>
      <c r="AL31">
        <f ca="1">($AD$2*AO30)+($AD$3*(AN30-AVERAGE($AN$10:AN30)))</f>
        <v>-0.22999546841561203</v>
      </c>
      <c r="AM31">
        <f t="shared" ca="1" si="17"/>
        <v>0.12366337491647114</v>
      </c>
      <c r="AN31">
        <f t="shared" ca="1" si="18"/>
        <v>0.21035791329650794</v>
      </c>
      <c r="AO31">
        <f t="shared" ca="1" si="19"/>
        <v>-0.21035791329650794</v>
      </c>
      <c r="AP31">
        <f t="shared" ca="1" si="20"/>
        <v>9.4732115822383112E-2</v>
      </c>
      <c r="AQ31">
        <f t="shared" ca="1" si="21"/>
        <v>-0.16148673897226365</v>
      </c>
      <c r="AR31">
        <f t="shared" ca="1" si="22"/>
        <v>0.12187686062085679</v>
      </c>
      <c r="AS31">
        <f t="shared" ca="1" si="23"/>
        <v>0.36665277126457307</v>
      </c>
      <c r="AT31">
        <f t="shared" ca="1" si="24"/>
        <v>0.10320123908836847</v>
      </c>
      <c r="AU31">
        <f t="shared" ca="1" si="25"/>
        <v>-5.9716588397649165E-2</v>
      </c>
    </row>
    <row r="32" spans="1:47" x14ac:dyDescent="0.3">
      <c r="A32">
        <f t="shared" si="7"/>
        <v>22</v>
      </c>
      <c r="B32">
        <f t="shared" ca="1" si="1"/>
        <v>0.73767158538363564</v>
      </c>
      <c r="C32">
        <f t="shared" ca="1" si="8"/>
        <v>0.63618349553370002</v>
      </c>
      <c r="D32">
        <f t="shared" ca="1" si="9"/>
        <v>0.20257713205569783</v>
      </c>
      <c r="E32">
        <f t="shared" ca="1" si="2"/>
        <v>0.10139488353745303</v>
      </c>
      <c r="F32">
        <f t="shared" ca="1" si="0"/>
        <v>0.33727698153541014</v>
      </c>
      <c r="G32">
        <f t="shared" ca="1" si="10"/>
        <v>0.10970716486519878</v>
      </c>
      <c r="H32">
        <f t="shared" ca="1" si="3"/>
        <v>0.1058026581001527</v>
      </c>
      <c r="I32">
        <f t="shared" ca="1" si="4"/>
        <v>1.1898839871774214</v>
      </c>
      <c r="J32">
        <f t="shared" ca="1" si="11"/>
        <v>0.37659978195948712</v>
      </c>
      <c r="K32">
        <f t="shared" ca="1" si="5"/>
        <v>0.10017304798803051</v>
      </c>
      <c r="L32">
        <f t="shared" ca="1" si="26"/>
        <v>0.20770437633406647</v>
      </c>
      <c r="M32">
        <f t="shared" ca="1" si="27"/>
        <v>0.10659246322542079</v>
      </c>
      <c r="N32">
        <f t="shared" ca="1" si="28"/>
        <v>0.11909917400979239</v>
      </c>
      <c r="O32">
        <f t="shared" ca="1" si="29"/>
        <v>0.12469358005525893</v>
      </c>
      <c r="P32">
        <f t="shared" ca="1" si="30"/>
        <v>0.37817364318768792</v>
      </c>
      <c r="Q32">
        <f t="shared" ca="1" si="31"/>
        <v>0.10101207085482043</v>
      </c>
      <c r="R32">
        <f t="shared" ca="1" si="12"/>
        <v>0.2274459605204624</v>
      </c>
      <c r="S32">
        <f t="shared" ca="1" si="32"/>
        <v>0.12781789473585298</v>
      </c>
      <c r="T32">
        <f t="shared" ca="1" si="33"/>
        <v>0.12329926587270662</v>
      </c>
      <c r="U32">
        <f t="shared" ca="1" si="34"/>
        <v>0.13364341867956153</v>
      </c>
      <c r="V32">
        <f t="shared" ca="1" si="13"/>
        <v>0.42486667948666246</v>
      </c>
      <c r="W32">
        <f t="shared" ca="1" si="35"/>
        <v>0.12749586651491521</v>
      </c>
      <c r="X32">
        <f t="shared" ca="1" si="36"/>
        <v>0.17011653251165662</v>
      </c>
      <c r="Y32">
        <f t="shared" ca="1" si="37"/>
        <v>0.26239506271344837</v>
      </c>
      <c r="Z32">
        <f t="shared" ca="1" si="38"/>
        <v>0.192582787577326</v>
      </c>
      <c r="AA32">
        <f t="shared" ca="1" si="39"/>
        <v>0.14801149212693149</v>
      </c>
      <c r="AB32">
        <f t="shared" ca="1" si="40"/>
        <v>0.19395539361263262</v>
      </c>
      <c r="AC32">
        <f t="shared" ca="1" si="41"/>
        <v>0.52402927626339879</v>
      </c>
      <c r="AD32" s="4">
        <f ca="1">($AD$2*AG31)+($AD$3*(AF31-AVERAGE($AF$10:AF31)))</f>
        <v>-0.15899857153647629</v>
      </c>
      <c r="AE32" s="4">
        <f t="shared" ca="1" si="14"/>
        <v>0.11614344044362063</v>
      </c>
      <c r="AF32">
        <f t="shared" ca="1" si="42"/>
        <v>0.71453392511637703</v>
      </c>
      <c r="AG32">
        <f t="shared" ca="1" si="43"/>
        <v>0.71453392511637703</v>
      </c>
      <c r="AH32">
        <f ca="1">($AD$2*AK31)+($AD$3*(AJ31-AVERAGE($AJ$10:AJ31)))</f>
        <v>9.4307326683553711E-2</v>
      </c>
      <c r="AI32">
        <f t="shared" ca="1" si="15"/>
        <v>0.12971470847510372</v>
      </c>
      <c r="AJ32">
        <f t="shared" ca="1" si="16"/>
        <v>0.38399103459853023</v>
      </c>
      <c r="AK32">
        <f t="shared" ca="1" si="44"/>
        <v>0.38399103459853023</v>
      </c>
      <c r="AL32">
        <f ca="1">($AD$2*AO31)+($AD$3*(AN31-AVERAGE($AN$10:AN31)))</f>
        <v>-0.21416392100750176</v>
      </c>
      <c r="AM32">
        <f t="shared" ca="1" si="17"/>
        <v>0.11402447893291914</v>
      </c>
      <c r="AN32">
        <f t="shared" ca="1" si="18"/>
        <v>1.3335976516426242</v>
      </c>
      <c r="AO32">
        <f t="shared" ca="1" si="19"/>
        <v>1.3335976516426242</v>
      </c>
      <c r="AP32">
        <f t="shared" ca="1" si="20"/>
        <v>9.3720497805023908E-2</v>
      </c>
      <c r="AQ32">
        <f t="shared" ca="1" si="21"/>
        <v>0.19475996660546632</v>
      </c>
      <c r="AR32">
        <f t="shared" ca="1" si="22"/>
        <v>0.12533646003446755</v>
      </c>
      <c r="AS32">
        <f t="shared" ca="1" si="23"/>
        <v>0.11940579781526584</v>
      </c>
      <c r="AT32">
        <f t="shared" ca="1" si="24"/>
        <v>9.9144269729992462E-2</v>
      </c>
      <c r="AU32">
        <f t="shared" ca="1" si="25"/>
        <v>0.37466094929065769</v>
      </c>
    </row>
    <row r="33" spans="1:47" x14ac:dyDescent="0.3">
      <c r="A33">
        <f t="shared" si="7"/>
        <v>23</v>
      </c>
      <c r="B33">
        <f t="shared" ca="1" si="1"/>
        <v>0.53664754668969128</v>
      </c>
      <c r="C33">
        <f t="shared" ca="1" si="8"/>
        <v>9.1991356960448564E-2</v>
      </c>
      <c r="D33">
        <f t="shared" ca="1" si="9"/>
        <v>2.9387153319153026E-2</v>
      </c>
      <c r="E33">
        <f t="shared" ca="1" si="2"/>
        <v>0.10205187472159559</v>
      </c>
      <c r="F33">
        <f t="shared" ca="1" si="0"/>
        <v>0.62326610431342422</v>
      </c>
      <c r="G33">
        <f t="shared" ca="1" si="10"/>
        <v>0.19768619760943948</v>
      </c>
      <c r="H33">
        <f t="shared" ca="1" si="3"/>
        <v>0.100601783101138</v>
      </c>
      <c r="I33">
        <f t="shared" ca="1" si="4"/>
        <v>0.47415023439384091</v>
      </c>
      <c r="J33">
        <f t="shared" ca="1" si="11"/>
        <v>0.15516480014737671</v>
      </c>
      <c r="K33">
        <f t="shared" ca="1" si="5"/>
        <v>0.10709136978859667</v>
      </c>
      <c r="L33">
        <f t="shared" ca="1" si="26"/>
        <v>3.024669663681814E-2</v>
      </c>
      <c r="M33">
        <f t="shared" ca="1" si="27"/>
        <v>0.10810900014068099</v>
      </c>
      <c r="N33">
        <f t="shared" ca="1" si="28"/>
        <v>0.20534200686873377</v>
      </c>
      <c r="O33">
        <f t="shared" ca="1" si="29"/>
        <v>0.10854469099813625</v>
      </c>
      <c r="P33">
        <f t="shared" ca="1" si="30"/>
        <v>0.16541219326895557</v>
      </c>
      <c r="Q33">
        <f t="shared" ca="1" si="31"/>
        <v>0.12170350928875177</v>
      </c>
      <c r="R33">
        <f t="shared" ca="1" si="12"/>
        <v>3.2931127868908894E-2</v>
      </c>
      <c r="S33">
        <f t="shared" ca="1" si="32"/>
        <v>0.1281501621950244</v>
      </c>
      <c r="T33">
        <f t="shared" ca="1" si="33"/>
        <v>0.22254075555586245</v>
      </c>
      <c r="U33">
        <f t="shared" ca="1" si="34"/>
        <v>0.12748881918414973</v>
      </c>
      <c r="V33">
        <f t="shared" ca="1" si="13"/>
        <v>0.17390700645202098</v>
      </c>
      <c r="W33">
        <f t="shared" ca="1" si="35"/>
        <v>0.13452475806988418</v>
      </c>
      <c r="X33">
        <f t="shared" ca="1" si="36"/>
        <v>0.16838928133427661</v>
      </c>
      <c r="Y33">
        <f t="shared" ca="1" si="37"/>
        <v>3.7748895309295233E-2</v>
      </c>
      <c r="Z33">
        <f t="shared" ca="1" si="38"/>
        <v>0.18501277087634793</v>
      </c>
      <c r="AA33">
        <f t="shared" ca="1" si="39"/>
        <v>0.26808614061188318</v>
      </c>
      <c r="AB33">
        <f t="shared" ca="1" si="40"/>
        <v>0.19005727029035291</v>
      </c>
      <c r="AC33">
        <f t="shared" ca="1" si="41"/>
        <v>0.20670844183293172</v>
      </c>
      <c r="AD33" s="4">
        <f ca="1">($AD$2*AG32)+($AD$3*(AF32-AVERAGE($AF$10:AF32)))</f>
        <v>1.1185880836178337E-2</v>
      </c>
      <c r="AE33" s="4">
        <f t="shared" ca="1" si="14"/>
        <v>0.12378798213053305</v>
      </c>
      <c r="AF33">
        <f t="shared" ca="1" si="42"/>
        <v>0.10411359979016753</v>
      </c>
      <c r="AG33">
        <f t="shared" ca="1" si="43"/>
        <v>0.10411359979016753</v>
      </c>
      <c r="AH33">
        <f ca="1">($AD$2*AK32)+($AD$3*(AJ32-AVERAGE($AJ$10:AJ32)))</f>
        <v>-0.21654385357712458</v>
      </c>
      <c r="AI33">
        <f t="shared" ca="1" si="15"/>
        <v>0.11511574901616452</v>
      </c>
      <c r="AJ33">
        <f t="shared" ca="1" si="16"/>
        <v>0.69930662633775087</v>
      </c>
      <c r="AK33">
        <f t="shared" ca="1" si="44"/>
        <v>0.69930662633775087</v>
      </c>
      <c r="AL33">
        <f ca="1">($AD$2*AO32)+($AD$3*(AN32-AVERAGE($AN$10:AN32)))</f>
        <v>0.2709494790847688</v>
      </c>
      <c r="AM33">
        <f t="shared" ca="1" si="17"/>
        <v>0.13635236974082227</v>
      </c>
      <c r="AN33">
        <f t="shared" ca="1" si="18"/>
        <v>0.54341678828907425</v>
      </c>
      <c r="AO33">
        <f t="shared" ca="1" si="19"/>
        <v>0.54341678828907425</v>
      </c>
      <c r="AP33">
        <f t="shared" ca="1" si="20"/>
        <v>0.11263264800980249</v>
      </c>
      <c r="AQ33">
        <f t="shared" ca="1" si="21"/>
        <v>3.087302413592594E-2</v>
      </c>
      <c r="AR33">
        <f t="shared" ca="1" si="22"/>
        <v>0.10953986787011463</v>
      </c>
      <c r="AS33">
        <f t="shared" ca="1" si="23"/>
        <v>0.20628118388811559</v>
      </c>
      <c r="AT33">
        <f t="shared" ca="1" si="24"/>
        <v>0.1249100895162929</v>
      </c>
      <c r="AU33">
        <f t="shared" ca="1" si="25"/>
        <v>0.16757712272816572</v>
      </c>
    </row>
    <row r="34" spans="1:47" x14ac:dyDescent="0.3">
      <c r="A34">
        <f t="shared" si="7"/>
        <v>24</v>
      </c>
      <c r="B34">
        <f t="shared" ca="1" si="1"/>
        <v>0.19624200272584047</v>
      </c>
      <c r="C34">
        <f t="shared" ca="1" si="8"/>
        <v>-0.8551212882464253</v>
      </c>
      <c r="D34">
        <f t="shared" ca="1" si="9"/>
        <v>-0.27047147086483464</v>
      </c>
      <c r="E34">
        <f t="shared" ca="1" si="2"/>
        <v>0.10004318023901018</v>
      </c>
      <c r="F34">
        <f t="shared" ca="1" si="0"/>
        <v>1.3142710111127416</v>
      </c>
      <c r="G34">
        <f t="shared" ca="1" si="10"/>
        <v>0.41964982428009279</v>
      </c>
      <c r="H34">
        <f t="shared" ca="1" si="3"/>
        <v>0.10195399163626392</v>
      </c>
      <c r="I34">
        <f t="shared" ca="1" si="4"/>
        <v>-0.48760203588903711</v>
      </c>
      <c r="J34">
        <f t="shared" ca="1" si="11"/>
        <v>-0.15511862001758375</v>
      </c>
      <c r="K34">
        <f t="shared" ca="1" si="5"/>
        <v>0.10120380576023877</v>
      </c>
      <c r="L34">
        <f t="shared" ca="1" si="26"/>
        <v>-0.27349752682486206</v>
      </c>
      <c r="M34">
        <f t="shared" ca="1" si="27"/>
        <v>0.10229428479603214</v>
      </c>
      <c r="N34">
        <f t="shared" ca="1" si="28"/>
        <v>0.42997763920547993</v>
      </c>
      <c r="O34">
        <f t="shared" ca="1" si="29"/>
        <v>0.10703403163022261</v>
      </c>
      <c r="P34">
        <f t="shared" ca="1" si="30"/>
        <v>-0.16263917795312552</v>
      </c>
      <c r="Q34">
        <f t="shared" ca="1" si="31"/>
        <v>0.11125494427239939</v>
      </c>
      <c r="R34">
        <f t="shared" ca="1" si="12"/>
        <v>-0.30315738805210563</v>
      </c>
      <c r="S34">
        <f t="shared" ca="1" si="32"/>
        <v>0.12568425539814079</v>
      </c>
      <c r="T34">
        <f t="shared" ca="1" si="33"/>
        <v>0.47016010275498221</v>
      </c>
      <c r="U34">
        <f t="shared" ca="1" si="34"/>
        <v>0.12797398323099865</v>
      </c>
      <c r="V34">
        <f t="shared" ca="1" si="13"/>
        <v>-0.17473383017283359</v>
      </c>
      <c r="W34">
        <f t="shared" ca="1" si="35"/>
        <v>0.12841713395863202</v>
      </c>
      <c r="X34">
        <f t="shared" ca="1" si="36"/>
        <v>0.16108843381333376</v>
      </c>
      <c r="Y34">
        <f t="shared" ca="1" si="37"/>
        <v>-0.34320997203853376</v>
      </c>
      <c r="Z34">
        <f t="shared" ca="1" si="38"/>
        <v>0.16314045214265704</v>
      </c>
      <c r="AA34">
        <f t="shared" ca="1" si="39"/>
        <v>0.53084259015890434</v>
      </c>
      <c r="AB34">
        <f t="shared" ca="1" si="40"/>
        <v>0.200734414772755</v>
      </c>
      <c r="AC34">
        <f t="shared" ca="1" si="41"/>
        <v>-0.21846226313109138</v>
      </c>
      <c r="AD34" s="4">
        <f ca="1">($AD$2*AG33)+($AD$3*(AF33-AVERAGE($AF$10:AF33)))</f>
        <v>-0.222840848907917</v>
      </c>
      <c r="AE34" s="4">
        <f t="shared" ca="1" si="14"/>
        <v>0.11361555398071077</v>
      </c>
      <c r="AF34">
        <f t="shared" ca="1" si="42"/>
        <v>0.95801062665854386</v>
      </c>
      <c r="AG34">
        <f t="shared" ca="1" si="43"/>
        <v>-0.95801062665854386</v>
      </c>
      <c r="AH34">
        <f ca="1">($AD$2*AK33)+($AD$3*(AJ33-AVERAGE($AJ$10:AJ33)))</f>
        <v>-8.3736438568302568E-2</v>
      </c>
      <c r="AI34">
        <f t="shared" ca="1" si="15"/>
        <v>0.11883632787481778</v>
      </c>
      <c r="AJ34">
        <f t="shared" ca="1" si="16"/>
        <v>1.4801130583199107</v>
      </c>
      <c r="AK34">
        <f t="shared" ca="1" si="44"/>
        <v>1.4801130583199107</v>
      </c>
      <c r="AL34">
        <f ca="1">($AD$2*AO33)+($AD$3*(AN33-AVERAGE($AN$10:AN33)))</f>
        <v>-4.0978510211419593E-2</v>
      </c>
      <c r="AM34">
        <f t="shared" ca="1" si="17"/>
        <v>0.12522154843759348</v>
      </c>
      <c r="AN34">
        <f t="shared" ca="1" si="18"/>
        <v>0.55264791740053343</v>
      </c>
      <c r="AO34">
        <f t="shared" ca="1" si="19"/>
        <v>-0.55264791740053343</v>
      </c>
      <c r="AP34">
        <f t="shared" ca="1" si="20"/>
        <v>0.10410946819491523</v>
      </c>
      <c r="AQ34">
        <f t="shared" ca="1" si="21"/>
        <v>-0.27591342505302457</v>
      </c>
      <c r="AR34">
        <f t="shared" ca="1" si="22"/>
        <v>0.11399041352979471</v>
      </c>
      <c r="AS34">
        <f t="shared" ca="1" si="23"/>
        <v>0.44373030812058067</v>
      </c>
      <c r="AT34">
        <f t="shared" ca="1" si="24"/>
        <v>0.11234182499085749</v>
      </c>
      <c r="AU34">
        <f t="shared" ca="1" si="25"/>
        <v>-0.1634316809576703</v>
      </c>
    </row>
    <row r="35" spans="1:47" x14ac:dyDescent="0.3">
      <c r="A35">
        <f t="shared" si="7"/>
        <v>25</v>
      </c>
      <c r="B35">
        <f t="shared" ca="1" si="1"/>
        <v>0.8155716407003436</v>
      </c>
      <c r="C35">
        <f t="shared" ca="1" si="8"/>
        <v>0.89861696602158592</v>
      </c>
      <c r="D35">
        <f t="shared" ca="1" si="9"/>
        <v>0.28931801953087538</v>
      </c>
      <c r="E35">
        <f t="shared" ca="1" si="2"/>
        <v>0.10365774082758936</v>
      </c>
      <c r="F35">
        <f t="shared" ca="1" si="0"/>
        <v>0.23478723718847669</v>
      </c>
      <c r="G35">
        <f t="shared" ca="1" si="10"/>
        <v>7.7446092089412666E-2</v>
      </c>
      <c r="H35">
        <f t="shared" ca="1" si="3"/>
        <v>0.10880529875091564</v>
      </c>
      <c r="I35">
        <f t="shared" ca="1" si="4"/>
        <v>1.5902923049737154</v>
      </c>
      <c r="J35">
        <f t="shared" ca="1" si="11"/>
        <v>0.50591067396357914</v>
      </c>
      <c r="K35">
        <f t="shared" ca="1" si="5"/>
        <v>0.10120308931380798</v>
      </c>
      <c r="L35">
        <f t="shared" ca="1" si="26"/>
        <v>0.29974752991688147</v>
      </c>
      <c r="M35">
        <f t="shared" ca="1" si="27"/>
        <v>0.11126587770976942</v>
      </c>
      <c r="N35">
        <f t="shared" ca="1" si="28"/>
        <v>8.4601756223542587E-2</v>
      </c>
      <c r="O35">
        <f t="shared" ca="1" si="29"/>
        <v>0.12984038252175165</v>
      </c>
      <c r="P35">
        <f t="shared" ca="1" si="30"/>
        <v>0.51613691967265607</v>
      </c>
      <c r="Q35">
        <f t="shared" ca="1" si="31"/>
        <v>0.10533578501489259</v>
      </c>
      <c r="R35">
        <f t="shared" ca="1" si="12"/>
        <v>0.32366690107182344</v>
      </c>
      <c r="S35">
        <f t="shared" ca="1" si="32"/>
        <v>0.12973207117615693</v>
      </c>
      <c r="T35">
        <f t="shared" ca="1" si="33"/>
        <v>8.6791071284984145E-2</v>
      </c>
      <c r="U35">
        <f t="shared" ca="1" si="34"/>
        <v>0.13664732275732852</v>
      </c>
      <c r="V35">
        <f t="shared" ca="1" si="13"/>
        <v>0.56720182819820419</v>
      </c>
      <c r="W35">
        <f t="shared" ca="1" si="35"/>
        <v>0.12721002236206985</v>
      </c>
      <c r="X35">
        <f t="shared" ca="1" si="36"/>
        <v>0.1551600160059898</v>
      </c>
      <c r="Y35">
        <f t="shared" ca="1" si="37"/>
        <v>0.35396842361809733</v>
      </c>
      <c r="Z35">
        <f t="shared" ca="1" si="38"/>
        <v>0.17599958711072311</v>
      </c>
      <c r="AA35">
        <f t="shared" ca="1" si="39"/>
        <v>9.8498657183032509E-2</v>
      </c>
      <c r="AB35">
        <f t="shared" ca="1" si="40"/>
        <v>0.16794815499295401</v>
      </c>
      <c r="AC35">
        <f t="shared" ca="1" si="41"/>
        <v>0.65172529320659656</v>
      </c>
      <c r="AD35" s="4">
        <f ca="1">($AD$2*AG34)+($AD$3*(AF34-AVERAGE($AF$10:AF34)))</f>
        <v>-7.3800839459218476E-2</v>
      </c>
      <c r="AE35" s="4">
        <f t="shared" ca="1" si="14"/>
        <v>0.11903306882318124</v>
      </c>
      <c r="AF35">
        <f t="shared" ca="1" si="42"/>
        <v>1.0122085905837233</v>
      </c>
      <c r="AG35">
        <f t="shared" ca="1" si="43"/>
        <v>1.0122085905837233</v>
      </c>
      <c r="AH35">
        <f ca="1">($AD$2*AK34)+($AD$3*(AJ34-AVERAGE($AJ$10:AJ34)))</f>
        <v>0.22536314108885847</v>
      </c>
      <c r="AI35">
        <f t="shared" ca="1" si="15"/>
        <v>0.13503542262940649</v>
      </c>
      <c r="AJ35">
        <f t="shared" ca="1" si="16"/>
        <v>0.26873214848913846</v>
      </c>
      <c r="AK35">
        <f t="shared" ca="1" si="44"/>
        <v>0.26873214848913846</v>
      </c>
      <c r="AL35">
        <f ca="1">($AD$2*AO34)+($AD$3*(AN34-AVERAGE($AN$10:AN34)))</f>
        <v>-0.14411360803466708</v>
      </c>
      <c r="AM35">
        <f t="shared" ca="1" si="17"/>
        <v>0.11783862928578534</v>
      </c>
      <c r="AN35">
        <f t="shared" ca="1" si="18"/>
        <v>1.7891783072463647</v>
      </c>
      <c r="AO35">
        <f t="shared" ca="1" si="19"/>
        <v>1.7891783072463647</v>
      </c>
      <c r="AP35">
        <f t="shared" ca="1" si="20"/>
        <v>8.8372085020914384E-2</v>
      </c>
      <c r="AQ35">
        <f t="shared" ca="1" si="21"/>
        <v>0.26713584377648064</v>
      </c>
      <c r="AR35">
        <f t="shared" ca="1" si="22"/>
        <v>0.13069217587171134</v>
      </c>
      <c r="AS35">
        <f t="shared" ca="1" si="23"/>
        <v>8.4878809512991496E-2</v>
      </c>
      <c r="AT35">
        <f t="shared" ca="1" si="24"/>
        <v>9.4352553080571777E-2</v>
      </c>
      <c r="AU35">
        <f t="shared" ca="1" si="25"/>
        <v>0.48848787192316889</v>
      </c>
    </row>
    <row r="36" spans="1:47" x14ac:dyDescent="0.3">
      <c r="A36">
        <f t="shared" si="7"/>
        <v>26</v>
      </c>
      <c r="B36">
        <f t="shared" ca="1" si="1"/>
        <v>0.35557629253723244</v>
      </c>
      <c r="C36">
        <f t="shared" ca="1" si="8"/>
        <v>-0.37030857534563399</v>
      </c>
      <c r="D36">
        <f t="shared" ca="1" si="9"/>
        <v>-0.11952723677897123</v>
      </c>
      <c r="E36">
        <f t="shared" ca="1" si="2"/>
        <v>0.1041852458212634</v>
      </c>
      <c r="F36">
        <f t="shared" ca="1" si="0"/>
        <v>0.93465155413808987</v>
      </c>
      <c r="G36">
        <f t="shared" ca="1" si="10"/>
        <v>0.29600562997208818</v>
      </c>
      <c r="H36">
        <f t="shared" ca="1" si="3"/>
        <v>0.1002998948589961</v>
      </c>
      <c r="I36">
        <f t="shared" ca="1" si="4"/>
        <v>-3.3449714533921482E-2</v>
      </c>
      <c r="J36">
        <f t="shared" ca="1" si="11"/>
        <v>-1.1234189111328678E-2</v>
      </c>
      <c r="K36">
        <f t="shared" ca="1" si="5"/>
        <v>0.11279728050151415</v>
      </c>
      <c r="L36">
        <f t="shared" ca="1" si="26"/>
        <v>-0.1267826092482732</v>
      </c>
      <c r="M36">
        <f t="shared" ca="1" si="27"/>
        <v>0.11721733211265659</v>
      </c>
      <c r="N36">
        <f t="shared" ca="1" si="28"/>
        <v>0.31043612042008917</v>
      </c>
      <c r="O36">
        <f t="shared" ca="1" si="29"/>
        <v>0.11031765708425206</v>
      </c>
      <c r="P36">
        <f t="shared" ca="1" si="30"/>
        <v>-1.2572918456861273E-2</v>
      </c>
      <c r="Q36">
        <f t="shared" ca="1" si="31"/>
        <v>0.1412821730876401</v>
      </c>
      <c r="R36">
        <f t="shared" ca="1" si="12"/>
        <v>-0.13412351026736022</v>
      </c>
      <c r="S36">
        <f t="shared" ca="1" si="32"/>
        <v>0.13118442737770328</v>
      </c>
      <c r="T36">
        <f t="shared" ca="1" si="33"/>
        <v>0.33400698713283439</v>
      </c>
      <c r="U36">
        <f t="shared" ca="1" si="34"/>
        <v>0.12770609905420546</v>
      </c>
      <c r="V36">
        <f t="shared" ca="1" si="13"/>
        <v>-1.2583847522701442E-2</v>
      </c>
      <c r="W36">
        <f t="shared" ca="1" si="35"/>
        <v>0.14152790016798322</v>
      </c>
      <c r="X36">
        <f t="shared" ca="1" si="36"/>
        <v>0.17107449156446905</v>
      </c>
      <c r="Y36">
        <f t="shared" ca="1" si="37"/>
        <v>-0.15316389365233288</v>
      </c>
      <c r="Z36">
        <f t="shared" ca="1" si="38"/>
        <v>0.19426814023874556</v>
      </c>
      <c r="AA36">
        <f t="shared" ca="1" si="39"/>
        <v>0.4119557070595084</v>
      </c>
      <c r="AB36">
        <f t="shared" ca="1" si="40"/>
        <v>0.18205922942798125</v>
      </c>
      <c r="AC36">
        <f t="shared" ca="1" si="41"/>
        <v>-1.4272457744230825E-2</v>
      </c>
      <c r="AD36" s="4">
        <f ca="1">($AD$2*AG35)+($AD$3*(AF35-AVERAGE($AF$10:AF35)))</f>
        <v>0.13800894788932402</v>
      </c>
      <c r="AE36" s="4">
        <f t="shared" ca="1" si="14"/>
        <v>0.13070706115910247</v>
      </c>
      <c r="AF36">
        <f t="shared" ca="1" si="42"/>
        <v>0.42201620199147388</v>
      </c>
      <c r="AG36">
        <f t="shared" ca="1" si="43"/>
        <v>-0.42201620199147388</v>
      </c>
      <c r="AH36">
        <f ca="1">($AD$2*AK35)+($AD$3*(AJ35-AVERAGE($AJ$10:AJ35)))</f>
        <v>-0.24818682139374404</v>
      </c>
      <c r="AI36">
        <f t="shared" ca="1" si="15"/>
        <v>0.1145977434561941</v>
      </c>
      <c r="AJ36">
        <f t="shared" ca="1" si="16"/>
        <v>1.0481390463713995</v>
      </c>
      <c r="AK36">
        <f t="shared" ca="1" si="44"/>
        <v>1.0481390463713995</v>
      </c>
      <c r="AL36">
        <f ca="1">($AD$2*AO35)+($AD$3*(AN35-AVERAGE($AN$10:AN35)))</f>
        <v>0.4501777352045746</v>
      </c>
      <c r="AM36">
        <f t="shared" ca="1" si="17"/>
        <v>0.1460766126173858</v>
      </c>
      <c r="AN36">
        <f t="shared" ca="1" si="18"/>
        <v>3.871084777580696E-2</v>
      </c>
      <c r="AO36">
        <f t="shared" ca="1" si="19"/>
        <v>-3.871084777580696E-2</v>
      </c>
      <c r="AP36">
        <f t="shared" ca="1" si="20"/>
        <v>0.11705956404191795</v>
      </c>
      <c r="AQ36">
        <f t="shared" ca="1" si="21"/>
        <v>-0.12669725931615247</v>
      </c>
      <c r="AR36">
        <f t="shared" ca="1" si="22"/>
        <v>0.10787616181159633</v>
      </c>
      <c r="AS36">
        <f t="shared" ca="1" si="23"/>
        <v>0.30698169200034509</v>
      </c>
      <c r="AT36">
        <f t="shared" ca="1" si="24"/>
        <v>0.13336348648120366</v>
      </c>
      <c r="AU36">
        <f t="shared" ca="1" si="25"/>
        <v>-1.2215489818673967E-2</v>
      </c>
    </row>
    <row r="37" spans="1:47" x14ac:dyDescent="0.3">
      <c r="A37">
        <f t="shared" si="7"/>
        <v>27</v>
      </c>
      <c r="B37">
        <f t="shared" ca="1" si="1"/>
        <v>0.76525388556905571</v>
      </c>
      <c r="C37">
        <f t="shared" ca="1" si="8"/>
        <v>0.72330547663104861</v>
      </c>
      <c r="D37">
        <f t="shared" ca="1" si="9"/>
        <v>0.22954477134757179</v>
      </c>
      <c r="E37">
        <f t="shared" ca="1" si="2"/>
        <v>0.10071433801660082</v>
      </c>
      <c r="F37">
        <f t="shared" ca="1" si="0"/>
        <v>0.30062978161751075</v>
      </c>
      <c r="G37">
        <f t="shared" ca="1" si="10"/>
        <v>9.712760023229898E-2</v>
      </c>
      <c r="H37">
        <f t="shared" ca="1" si="3"/>
        <v>0.10438096664875865</v>
      </c>
      <c r="I37">
        <f t="shared" ca="1" si="4"/>
        <v>1.3184576961420909</v>
      </c>
      <c r="J37">
        <f t="shared" ca="1" si="11"/>
        <v>0.41694608659534793</v>
      </c>
      <c r="K37">
        <f t="shared" ca="1" si="5"/>
        <v>0.10000631035024946</v>
      </c>
      <c r="L37">
        <f t="shared" ca="1" si="26"/>
        <v>0.236492690865195</v>
      </c>
      <c r="M37">
        <f t="shared" ca="1" si="27"/>
        <v>0.10690350358573364</v>
      </c>
      <c r="N37">
        <f t="shared" ca="1" si="28"/>
        <v>0.10186580110547604</v>
      </c>
      <c r="O37">
        <f t="shared" ca="1" si="29"/>
        <v>0.11481346058702681</v>
      </c>
      <c r="P37">
        <f t="shared" ca="1" si="30"/>
        <v>0.44387906058791199</v>
      </c>
      <c r="Q37">
        <f t="shared" ca="1" si="31"/>
        <v>0.11334357773423732</v>
      </c>
      <c r="R37">
        <f t="shared" ca="1" si="12"/>
        <v>0.25790312709752311</v>
      </c>
      <c r="S37">
        <f t="shared" ca="1" si="32"/>
        <v>0.1271363412758626</v>
      </c>
      <c r="T37">
        <f t="shared" ca="1" si="33"/>
        <v>0.10885922417916423</v>
      </c>
      <c r="U37">
        <f t="shared" ca="1" si="34"/>
        <v>0.13111925318351877</v>
      </c>
      <c r="V37">
        <f t="shared" ca="1" si="13"/>
        <v>0.47228306323619057</v>
      </c>
      <c r="W37">
        <f t="shared" ca="1" si="35"/>
        <v>0.12831349769452038</v>
      </c>
      <c r="X37">
        <f t="shared" ca="1" si="36"/>
        <v>0.16969790556723208</v>
      </c>
      <c r="Y37">
        <f t="shared" ca="1" si="37"/>
        <v>0.29796139202807687</v>
      </c>
      <c r="Z37">
        <f t="shared" ca="1" si="38"/>
        <v>0.16639425980779549</v>
      </c>
      <c r="AA37">
        <f t="shared" ca="1" si="39"/>
        <v>0.12263125460688083</v>
      </c>
      <c r="AB37">
        <f t="shared" ca="1" si="40"/>
        <v>0.21692872520817835</v>
      </c>
      <c r="AC37">
        <f t="shared" ca="1" si="41"/>
        <v>0.61407968699960103</v>
      </c>
      <c r="AD37" s="4">
        <f ca="1">($AD$2*AG36)+($AD$3*(AF36-AVERAGE($AF$10:AF36)))</f>
        <v>-0.17727607654784375</v>
      </c>
      <c r="AE37" s="4">
        <f t="shared" ca="1" si="14"/>
        <v>0.11727760840442832</v>
      </c>
      <c r="AF37">
        <f t="shared" ca="1" si="42"/>
        <v>0.81330748954056631</v>
      </c>
      <c r="AG37">
        <f t="shared" ca="1" si="43"/>
        <v>0.81330748954056631</v>
      </c>
      <c r="AH37">
        <f ca="1">($AD$2*AK36)+($AD$3*(AJ36-AVERAGE($AJ$10:AJ36)))</f>
        <v>6.5103269865752225E-2</v>
      </c>
      <c r="AI37">
        <f t="shared" ca="1" si="15"/>
        <v>0.12617471218452644</v>
      </c>
      <c r="AJ37">
        <f t="shared" ca="1" si="16"/>
        <v>0.34105858242855774</v>
      </c>
      <c r="AK37">
        <f t="shared" ca="1" si="44"/>
        <v>0.34105858242855774</v>
      </c>
      <c r="AL37">
        <f ca="1">($AD$2*AO36)+($AD$3*(AN36-AVERAGE($AN$10:AN36)))</f>
        <v>-0.24834844282913471</v>
      </c>
      <c r="AM37">
        <f t="shared" ca="1" si="17"/>
        <v>0.11679790038202044</v>
      </c>
      <c r="AN37">
        <f t="shared" ca="1" si="18"/>
        <v>1.4818044110893069</v>
      </c>
      <c r="AO37">
        <f t="shared" ca="1" si="19"/>
        <v>1.4818044110893069</v>
      </c>
      <c r="AP37">
        <f t="shared" ca="1" si="20"/>
        <v>9.6405725340929158E-2</v>
      </c>
      <c r="AQ37">
        <f t="shared" ca="1" si="21"/>
        <v>0.22458108036658972</v>
      </c>
      <c r="AR37">
        <f t="shared" ca="1" si="22"/>
        <v>0.12050367063415944</v>
      </c>
      <c r="AS37">
        <f t="shared" ca="1" si="23"/>
        <v>0.10435953597919898</v>
      </c>
      <c r="AT37">
        <f t="shared" ca="1" si="24"/>
        <v>0.10294638941435073</v>
      </c>
      <c r="AU37">
        <f t="shared" ca="1" si="25"/>
        <v>0.42303057668977967</v>
      </c>
    </row>
    <row r="38" spans="1:47" x14ac:dyDescent="0.3">
      <c r="A38">
        <f t="shared" si="7"/>
        <v>28</v>
      </c>
      <c r="B38">
        <f t="shared" ca="1" si="1"/>
        <v>5.9239302858687504E-2</v>
      </c>
      <c r="C38">
        <f t="shared" ca="1" si="8"/>
        <v>-1.5611913652857052</v>
      </c>
      <c r="D38">
        <f t="shared" ca="1" si="9"/>
        <v>-0.50015303775967745</v>
      </c>
      <c r="E38">
        <f t="shared" ca="1" si="2"/>
        <v>0.10263454010265045</v>
      </c>
      <c r="F38">
        <f t="shared" ca="1" si="0"/>
        <v>1.9417054034796315</v>
      </c>
      <c r="G38">
        <f t="shared" ca="1" si="10"/>
        <v>0.61546759206656587</v>
      </c>
      <c r="H38">
        <f t="shared" ca="1" si="3"/>
        <v>0.10047168853634426</v>
      </c>
      <c r="I38">
        <f t="shared" ca="1" si="4"/>
        <v>-1.0389224585792347</v>
      </c>
      <c r="J38">
        <f t="shared" ca="1" si="11"/>
        <v>-0.34251715506030289</v>
      </c>
      <c r="K38">
        <f t="shared" ca="1" si="5"/>
        <v>0.10869220195635877</v>
      </c>
      <c r="L38">
        <f t="shared" ca="1" si="26"/>
        <v>-0.51588578395983475</v>
      </c>
      <c r="M38">
        <f t="shared" ca="1" si="27"/>
        <v>0.10919301042528913</v>
      </c>
      <c r="N38">
        <f t="shared" ca="1" si="28"/>
        <v>0.63329079818810297</v>
      </c>
      <c r="O38">
        <f t="shared" ca="1" si="29"/>
        <v>0.10637502545830287</v>
      </c>
      <c r="P38">
        <f t="shared" ca="1" si="30"/>
        <v>-0.37395753332078968</v>
      </c>
      <c r="Q38">
        <f t="shared" ca="1" si="31"/>
        <v>0.12956219697818724</v>
      </c>
      <c r="R38">
        <f t="shared" ca="1" si="12"/>
        <v>-0.56018924620058419</v>
      </c>
      <c r="S38">
        <f t="shared" ca="1" si="32"/>
        <v>0.12875296940350658</v>
      </c>
      <c r="T38">
        <f t="shared" ca="1" si="33"/>
        <v>0.69146625936824713</v>
      </c>
      <c r="U38">
        <f t="shared" ca="1" si="34"/>
        <v>0.12681636717114825</v>
      </c>
      <c r="V38">
        <f t="shared" ca="1" si="13"/>
        <v>-0.38428232639710014</v>
      </c>
      <c r="W38">
        <f t="shared" ca="1" si="35"/>
        <v>0.13681526412989206</v>
      </c>
      <c r="X38">
        <f t="shared" ca="1" si="36"/>
        <v>0.15900495657467026</v>
      </c>
      <c r="Y38">
        <f t="shared" ca="1" si="37"/>
        <v>-0.6225317011356265</v>
      </c>
      <c r="Z38">
        <f t="shared" ca="1" si="38"/>
        <v>0.17891371290259148</v>
      </c>
      <c r="AA38">
        <f t="shared" ca="1" si="39"/>
        <v>0.82130629858716342</v>
      </c>
      <c r="AB38">
        <f t="shared" ca="1" si="40"/>
        <v>0.18047691654121933</v>
      </c>
      <c r="AC38">
        <f t="shared" ca="1" si="41"/>
        <v>-0.44136101104146636</v>
      </c>
      <c r="AD38" s="4">
        <f ca="1">($AD$2*AG37)+($AD$3*(AF37-AVERAGE($AF$10:AF37)))</f>
        <v>6.427535994451547E-2</v>
      </c>
      <c r="AE38" s="4">
        <f t="shared" ca="1" si="14"/>
        <v>0.12666928967811145</v>
      </c>
      <c r="AF38">
        <f t="shared" ca="1" si="42"/>
        <v>1.7720171228929646</v>
      </c>
      <c r="AG38">
        <f t="shared" ca="1" si="43"/>
        <v>-1.7720171228929646</v>
      </c>
      <c r="AH38">
        <f ca="1">($AD$2*AK37)+($AD$3*(AJ37-AVERAGE($AJ$10:AJ37)))</f>
        <v>-0.20873481664159024</v>
      </c>
      <c r="AI38">
        <f t="shared" ca="1" si="15"/>
        <v>0.11479820160482578</v>
      </c>
      <c r="AJ38">
        <f t="shared" ca="1" si="16"/>
        <v>2.1779081730315308</v>
      </c>
      <c r="AK38">
        <f t="shared" ca="1" si="44"/>
        <v>2.1779081730315308</v>
      </c>
      <c r="AL38">
        <f ca="1">($AD$2*AO37)+($AD$3*(AN37-AVERAGE($AN$10:AN37)))</f>
        <v>0.32990076951776609</v>
      </c>
      <c r="AM38">
        <f t="shared" ca="1" si="17"/>
        <v>0.13985461855229239</v>
      </c>
      <c r="AN38">
        <f t="shared" ca="1" si="18"/>
        <v>1.1948715583631728</v>
      </c>
      <c r="AO38">
        <f t="shared" ca="1" si="19"/>
        <v>-1.1948715583631728</v>
      </c>
      <c r="AP38">
        <f t="shared" ca="1" si="20"/>
        <v>0.11460096664379037</v>
      </c>
      <c r="AQ38">
        <f t="shared" ca="1" si="21"/>
        <v>-0.52850643677921272</v>
      </c>
      <c r="AR38">
        <f t="shared" ca="1" si="22"/>
        <v>0.10844893110871497</v>
      </c>
      <c r="AS38">
        <f t="shared" ca="1" si="23"/>
        <v>0.63943437143267945</v>
      </c>
      <c r="AT38">
        <f t="shared" ca="1" si="24"/>
        <v>0.12863976671761385</v>
      </c>
      <c r="AU38">
        <f t="shared" ca="1" si="25"/>
        <v>-0.37262394248984571</v>
      </c>
    </row>
    <row r="39" spans="1:47" x14ac:dyDescent="0.3">
      <c r="A39">
        <f t="shared" si="7"/>
        <v>29</v>
      </c>
      <c r="B39">
        <f t="shared" ca="1" si="1"/>
        <v>0.98758107307999154</v>
      </c>
      <c r="C39">
        <f t="shared" ca="1" si="8"/>
        <v>2.2439152642298001</v>
      </c>
      <c r="D39">
        <f t="shared" ca="1" si="9"/>
        <v>0.75265765927226025</v>
      </c>
      <c r="E39">
        <f t="shared" ca="1" si="2"/>
        <v>0.11250765305901167</v>
      </c>
      <c r="F39">
        <f t="shared" ca="1" si="0"/>
        <v>1.566304765247466E-2</v>
      </c>
      <c r="G39">
        <f t="shared" ca="1" si="10"/>
        <v>5.4018219948377341E-3</v>
      </c>
      <c r="H39">
        <f t="shared" ca="1" si="3"/>
        <v>0.11894001784421085</v>
      </c>
      <c r="I39">
        <f t="shared" ca="1" si="4"/>
        <v>4.3822917693938201</v>
      </c>
      <c r="J39">
        <f t="shared" ca="1" si="11"/>
        <v>1.425868045314953</v>
      </c>
      <c r="K39">
        <f t="shared" ca="1" si="5"/>
        <v>0.10586590007553018</v>
      </c>
      <c r="L39">
        <f t="shared" ca="1" si="26"/>
        <v>0.84770462328218177</v>
      </c>
      <c r="M39">
        <f t="shared" ca="1" si="27"/>
        <v>0.14271716095541104</v>
      </c>
      <c r="N39">
        <f t="shared" ca="1" si="28"/>
        <v>6.2784680771313063E-3</v>
      </c>
      <c r="O39">
        <f t="shared" ca="1" si="29"/>
        <v>0.1606774173322017</v>
      </c>
      <c r="P39">
        <f t="shared" ca="1" si="30"/>
        <v>1.5850820602892304</v>
      </c>
      <c r="Q39">
        <f t="shared" ca="1" si="31"/>
        <v>0.13082806653052578</v>
      </c>
      <c r="R39">
        <f t="shared" ca="1" si="12"/>
        <v>0.84390664963783912</v>
      </c>
      <c r="S39">
        <f t="shared" ca="1" si="32"/>
        <v>0.14144119345864026</v>
      </c>
      <c r="T39">
        <f t="shared" ca="1" si="33"/>
        <v>6.0514839406469777E-3</v>
      </c>
      <c r="U39">
        <f t="shared" ca="1" si="34"/>
        <v>0.14926955282646545</v>
      </c>
      <c r="V39">
        <f t="shared" ca="1" si="13"/>
        <v>1.6086455249164242</v>
      </c>
      <c r="W39">
        <f t="shared" ca="1" si="35"/>
        <v>0.13474669814503679</v>
      </c>
      <c r="X39">
        <f t="shared" ca="1" si="36"/>
        <v>0.18146521648849451</v>
      </c>
      <c r="Y39">
        <f t="shared" ca="1" si="37"/>
        <v>0.95587950156947998</v>
      </c>
      <c r="Z39">
        <f t="shared" ca="1" si="38"/>
        <v>0.18840513405721385</v>
      </c>
      <c r="AA39">
        <f t="shared" ca="1" si="39"/>
        <v>6.7986492467244546E-3</v>
      </c>
      <c r="AB39">
        <f t="shared" ca="1" si="40"/>
        <v>0.22409231223026818</v>
      </c>
      <c r="AC39">
        <f t="shared" ca="1" si="41"/>
        <v>2.0745063476779197</v>
      </c>
      <c r="AD39" s="4">
        <f ca="1">($AD$2*AG38)+($AD$3*(AF38-AVERAGE($AF$10:AF38)))</f>
        <v>8.4026219707013627E-2</v>
      </c>
      <c r="AE39" s="4">
        <f t="shared" ca="1" si="14"/>
        <v>0.12953516892097297</v>
      </c>
      <c r="AF39">
        <f t="shared" ca="1" si="42"/>
        <v>2.5542468233850739</v>
      </c>
      <c r="AG39">
        <f t="shared" ca="1" si="43"/>
        <v>2.5542468233850739</v>
      </c>
      <c r="AH39">
        <f ca="1">($AD$2*AK38)+($AD$3*(AJ38-AVERAGE($AJ$10:AJ38)))</f>
        <v>0.51537694365834219</v>
      </c>
      <c r="AI39">
        <f t="shared" ca="1" si="15"/>
        <v>0.14872848750388226</v>
      </c>
      <c r="AJ39">
        <f t="shared" ca="1" si="16"/>
        <v>1.8174740999654184E-2</v>
      </c>
      <c r="AK39">
        <f t="shared" ca="1" si="44"/>
        <v>1.8174740999654184E-2</v>
      </c>
      <c r="AL39">
        <f ca="1">($AD$2*AO38)+($AD$3*(AN38-AVERAGE($AN$10:AN38)))</f>
        <v>-2.7144630576046075E-2</v>
      </c>
      <c r="AM39">
        <f t="shared" ca="1" si="17"/>
        <v>0.12661369218165619</v>
      </c>
      <c r="AN39">
        <f t="shared" ca="1" si="18"/>
        <v>4.9738068601987875</v>
      </c>
      <c r="AO39">
        <f t="shared" ca="1" si="19"/>
        <v>4.9738068601987875</v>
      </c>
      <c r="AP39">
        <f t="shared" ca="1" si="20"/>
        <v>7.6201354472177601E-2</v>
      </c>
      <c r="AQ39">
        <f t="shared" ca="1" si="21"/>
        <v>0.61942367190174241</v>
      </c>
      <c r="AR39">
        <f t="shared" ca="1" si="22"/>
        <v>0.14659024216444372</v>
      </c>
      <c r="AS39">
        <f t="shared" ca="1" si="23"/>
        <v>5.9969275261920335E-3</v>
      </c>
      <c r="AT39">
        <f t="shared" ca="1" si="24"/>
        <v>8.4678440791740139E-2</v>
      </c>
      <c r="AU39">
        <f t="shared" ca="1" si="25"/>
        <v>1.2752276346495632</v>
      </c>
    </row>
    <row r="40" spans="1:47" x14ac:dyDescent="0.3">
      <c r="A40">
        <f t="shared" si="7"/>
        <v>30</v>
      </c>
      <c r="B40">
        <f t="shared" ca="1" si="1"/>
        <v>0.62097062083460319</v>
      </c>
      <c r="C40">
        <f t="shared" ca="1" si="8"/>
        <v>0.30803098096144144</v>
      </c>
      <c r="D40">
        <f t="shared" ca="1" si="9"/>
        <v>0.11034419478336306</v>
      </c>
      <c r="E40">
        <f t="shared" ca="1" si="2"/>
        <v>0.12832467760305991</v>
      </c>
      <c r="F40">
        <f t="shared" ca="1" si="0"/>
        <v>0.49834431872050478</v>
      </c>
      <c r="G40">
        <f t="shared" ca="1" si="10"/>
        <v>0.15759146022071793</v>
      </c>
      <c r="H40">
        <f t="shared" ca="1" si="3"/>
        <v>0.1000014589840432</v>
      </c>
      <c r="I40">
        <f t="shared" ca="1" si="4"/>
        <v>0.74134735282181174</v>
      </c>
      <c r="J40">
        <f t="shared" ca="1" si="11"/>
        <v>0.33290952524206696</v>
      </c>
      <c r="K40">
        <f t="shared" ca="1" si="5"/>
        <v>0.20165498413251426</v>
      </c>
      <c r="L40">
        <f t="shared" ca="1" si="26"/>
        <v>0.14483922536816018</v>
      </c>
      <c r="M40">
        <f t="shared" ca="1" si="27"/>
        <v>0.22109737635469054</v>
      </c>
      <c r="N40">
        <f t="shared" ca="1" si="28"/>
        <v>0.17267380723813133</v>
      </c>
      <c r="O40">
        <f t="shared" ca="1" si="29"/>
        <v>0.12005877462769556</v>
      </c>
      <c r="P40">
        <f t="shared" ca="1" si="30"/>
        <v>0.51568421475838089</v>
      </c>
      <c r="Q40">
        <f t="shared" ca="1" si="31"/>
        <v>0.48386498251398119</v>
      </c>
      <c r="R40">
        <f t="shared" ca="1" si="12"/>
        <v>0.12470392229370889</v>
      </c>
      <c r="S40">
        <f t="shared" ca="1" si="32"/>
        <v>0.16389716035687621</v>
      </c>
      <c r="T40">
        <f t="shared" ca="1" si="33"/>
        <v>0.17958087773389578</v>
      </c>
      <c r="U40">
        <f t="shared" ca="1" si="34"/>
        <v>0.1298557415881873</v>
      </c>
      <c r="V40">
        <f t="shared" ca="1" si="13"/>
        <v>0.37534172739493654</v>
      </c>
      <c r="W40">
        <f t="shared" ca="1" si="35"/>
        <v>0.25633636087068928</v>
      </c>
      <c r="X40">
        <f t="shared" ca="1" si="36"/>
        <v>0.25601067786902437</v>
      </c>
      <c r="Y40">
        <f t="shared" ca="1" si="37"/>
        <v>0.15585596866519461</v>
      </c>
      <c r="Z40">
        <f t="shared" ca="1" si="38"/>
        <v>0.25675631459812298</v>
      </c>
      <c r="AA40">
        <f t="shared" ca="1" si="39"/>
        <v>0.25251668433419744</v>
      </c>
      <c r="AB40">
        <f t="shared" ca="1" si="40"/>
        <v>0.4072649147381065</v>
      </c>
      <c r="AC40">
        <f t="shared" ca="1" si="41"/>
        <v>0.47310794365596376</v>
      </c>
      <c r="AD40" s="4">
        <f ca="1">($AD$2*AG39)+($AD$3*(AF39-AVERAGE($AF$10:AF39)))</f>
        <v>0.73479162974431877</v>
      </c>
      <c r="AE40" s="4">
        <f t="shared" ca="1" si="14"/>
        <v>0.16264661527141053</v>
      </c>
      <c r="AF40">
        <f t="shared" ca="1" si="42"/>
        <v>0.36243566429020213</v>
      </c>
      <c r="AG40">
        <f t="shared" ca="1" si="43"/>
        <v>0.36243566429020213</v>
      </c>
      <c r="AH40">
        <f ca="1">($AD$2*AK39)+($AD$3*(AJ39-AVERAGE($AJ$10:AJ39)))</f>
        <v>-0.33683863237926265</v>
      </c>
      <c r="AI40">
        <f t="shared" ca="1" si="15"/>
        <v>0.11290376588181332</v>
      </c>
      <c r="AJ40">
        <f t="shared" ca="1" si="16"/>
        <v>0.55790852042501327</v>
      </c>
      <c r="AK40">
        <f t="shared" ca="1" si="44"/>
        <v>0.55790852042501327</v>
      </c>
      <c r="AL40">
        <f ca="1">($AD$2*AO39)+($AD$3*(AN39-AVERAGE($AN$10:AN39)))</f>
        <v>1.6825363646371359</v>
      </c>
      <c r="AM40">
        <f t="shared" ca="1" si="17"/>
        <v>0.20944955666818804</v>
      </c>
      <c r="AN40">
        <f t="shared" ca="1" si="18"/>
        <v>0.91408067586742447</v>
      </c>
      <c r="AO40">
        <f t="shared" ca="1" si="19"/>
        <v>0.91408067586742447</v>
      </c>
      <c r="AP40">
        <f t="shared" ca="1" si="20"/>
        <v>0.14364308343913315</v>
      </c>
      <c r="AQ40">
        <f t="shared" ca="1" si="21"/>
        <v>0.11674458843540592</v>
      </c>
      <c r="AR40">
        <f t="shared" ca="1" si="22"/>
        <v>0.10459866509006829</v>
      </c>
      <c r="AS40">
        <f t="shared" ca="1" si="23"/>
        <v>0.16117310866006188</v>
      </c>
      <c r="AT40">
        <f t="shared" ca="1" si="24"/>
        <v>0.21398163500467982</v>
      </c>
      <c r="AU40">
        <f t="shared" ca="1" si="25"/>
        <v>0.3429335631672672</v>
      </c>
    </row>
    <row r="41" spans="1:47" x14ac:dyDescent="0.3">
      <c r="A41">
        <f t="shared" si="7"/>
        <v>31</v>
      </c>
      <c r="B41">
        <f t="shared" ca="1" si="1"/>
        <v>0.9538329108203476</v>
      </c>
      <c r="C41">
        <f t="shared" ca="1" si="8"/>
        <v>1.6832113812054239</v>
      </c>
      <c r="D41">
        <f t="shared" ca="1" si="9"/>
        <v>0.53389594997605816</v>
      </c>
      <c r="E41">
        <f t="shared" ca="1" si="2"/>
        <v>0.10060879206611945</v>
      </c>
      <c r="F41">
        <f t="shared" ca="1" si="0"/>
        <v>5.8258357364529958E-2</v>
      </c>
      <c r="G41">
        <f t="shared" ca="1" si="10"/>
        <v>1.8536940856912171E-2</v>
      </c>
      <c r="H41">
        <f t="shared" ca="1" si="3"/>
        <v>0.10124175341672491</v>
      </c>
      <c r="I41">
        <f t="shared" ca="1" si="4"/>
        <v>3.0519477935199073</v>
      </c>
      <c r="J41">
        <f t="shared" ca="1" si="11"/>
        <v>0.9914906043671976</v>
      </c>
      <c r="K41">
        <f t="shared" ca="1" si="5"/>
        <v>0.10554143759984493</v>
      </c>
      <c r="L41">
        <f t="shared" ca="1" si="26"/>
        <v>0.62772031759972802</v>
      </c>
      <c r="M41">
        <f t="shared" ca="1" si="27"/>
        <v>0.13907691659748661</v>
      </c>
      <c r="N41">
        <f t="shared" ca="1" si="28"/>
        <v>1.8830558179988667E-2</v>
      </c>
      <c r="O41">
        <f t="shared" ca="1" si="29"/>
        <v>0.10447440751398648</v>
      </c>
      <c r="P41">
        <f t="shared" ca="1" si="30"/>
        <v>1.5726085767825206</v>
      </c>
      <c r="Q41">
        <f t="shared" ca="1" si="31"/>
        <v>0.2655137882951828</v>
      </c>
      <c r="R41">
        <f t="shared" ca="1" si="12"/>
        <v>0.61513715969473926</v>
      </c>
      <c r="S41">
        <f t="shared" ca="1" si="32"/>
        <v>0.13355698548314701</v>
      </c>
      <c r="T41">
        <f t="shared" ca="1" si="33"/>
        <v>2.080921433087727E-2</v>
      </c>
      <c r="U41">
        <f t="shared" ca="1" si="34"/>
        <v>0.12758361290002129</v>
      </c>
      <c r="V41">
        <f t="shared" ca="1" si="13"/>
        <v>1.2143199123586921</v>
      </c>
      <c r="W41">
        <f t="shared" ca="1" si="35"/>
        <v>0.1583113427903286</v>
      </c>
      <c r="X41">
        <f t="shared" ca="1" si="36"/>
        <v>0.30761905459919026</v>
      </c>
      <c r="Y41">
        <f t="shared" ca="1" si="37"/>
        <v>0.9335665353127478</v>
      </c>
      <c r="Z41">
        <f t="shared" ca="1" si="38"/>
        <v>0.17338694336343982</v>
      </c>
      <c r="AA41">
        <f t="shared" ca="1" si="39"/>
        <v>2.4258638932773018E-2</v>
      </c>
      <c r="AB41">
        <f t="shared" ca="1" si="40"/>
        <v>0.86059025847156412</v>
      </c>
      <c r="AC41">
        <f t="shared" ca="1" si="41"/>
        <v>2.831231054225372</v>
      </c>
      <c r="AD41" s="4">
        <f ca="1">($AD$2*AG40)+($AD$3*(AF40-AVERAGE($AF$10:AF40)))</f>
        <v>-0.1361852080767702</v>
      </c>
      <c r="AE41" s="4">
        <f t="shared" ca="1" si="14"/>
        <v>0.12572006265044361</v>
      </c>
      <c r="AF41">
        <f t="shared" ca="1" si="42"/>
        <v>1.908702263305043</v>
      </c>
      <c r="AG41">
        <f t="shared" ca="1" si="43"/>
        <v>1.908702263305043</v>
      </c>
      <c r="AH41">
        <f ca="1">($AD$2*AK40)+($AD$3*(AJ40-AVERAGE($AJ$10:AJ40)))</f>
        <v>-0.11524396020100225</v>
      </c>
      <c r="AI41">
        <f t="shared" ca="1" si="15"/>
        <v>0.11681855516631257</v>
      </c>
      <c r="AJ41">
        <f t="shared" ca="1" si="16"/>
        <v>6.5477469828802259E-2</v>
      </c>
      <c r="AK41">
        <f t="shared" ca="1" si="44"/>
        <v>6.5477469828802259E-2</v>
      </c>
      <c r="AL41">
        <f ca="1">($AD$2*AO40)+($AD$3*(AN40-AVERAGE($AN$10:AN40)))</f>
        <v>5.9702735313692308E-2</v>
      </c>
      <c r="AM41">
        <f t="shared" ca="1" si="17"/>
        <v>0.14487504809932222</v>
      </c>
      <c r="AN41">
        <f t="shared" ca="1" si="18"/>
        <v>3.5277315913934206</v>
      </c>
      <c r="AO41">
        <f t="shared" ca="1" si="19"/>
        <v>3.5277315913934206</v>
      </c>
      <c r="AP41">
        <f t="shared" ca="1" si="20"/>
        <v>0.11037277547361922</v>
      </c>
      <c r="AQ41">
        <f t="shared" ca="1" si="21"/>
        <v>0.55920319079780834</v>
      </c>
      <c r="AR41">
        <f t="shared" ca="1" si="22"/>
        <v>0.1110261347093824</v>
      </c>
      <c r="AS41">
        <f t="shared" ca="1" si="23"/>
        <v>1.941202515612599E-2</v>
      </c>
      <c r="AT41">
        <f t="shared" ca="1" si="24"/>
        <v>0.12983240904461651</v>
      </c>
      <c r="AU41">
        <f t="shared" ca="1" si="25"/>
        <v>1.099685903670333</v>
      </c>
    </row>
    <row r="42" spans="1:47" x14ac:dyDescent="0.3">
      <c r="A42">
        <f t="shared" si="7"/>
        <v>32</v>
      </c>
      <c r="B42">
        <f t="shared" ca="1" si="1"/>
        <v>0.62344156667739636</v>
      </c>
      <c r="C42">
        <f t="shared" ca="1" si="8"/>
        <v>0.31453219703151564</v>
      </c>
      <c r="D42">
        <f t="shared" ca="1" si="9"/>
        <v>0.10631571845699128</v>
      </c>
      <c r="E42">
        <f t="shared" ca="1" si="2"/>
        <v>0.11425224427004188</v>
      </c>
      <c r="F42">
        <f t="shared" ref="F42:F73" ca="1" si="45">TINV(B42,$B$6)</f>
        <v>0.49480961014241537</v>
      </c>
      <c r="G42">
        <f t="shared" ca="1" si="10"/>
        <v>0.15648597874370218</v>
      </c>
      <c r="H42">
        <f t="shared" ca="1" si="3"/>
        <v>0.10001718090881664</v>
      </c>
      <c r="I42">
        <f t="shared" ca="1" si="4"/>
        <v>0.74971703153245184</v>
      </c>
      <c r="J42">
        <f t="shared" ca="1" si="11"/>
        <v>0.28954289268806571</v>
      </c>
      <c r="K42">
        <f t="shared" ca="1" si="5"/>
        <v>0.14915268092742154</v>
      </c>
      <c r="L42">
        <f t="shared" ca="1" si="26"/>
        <v>0.12587334867646738</v>
      </c>
      <c r="M42">
        <f t="shared" ca="1" si="27"/>
        <v>0.16015383962938795</v>
      </c>
      <c r="N42">
        <f t="shared" ca="1" si="28"/>
        <v>0.15767587902870778</v>
      </c>
      <c r="O42">
        <f t="shared" ca="1" si="29"/>
        <v>0.10154400067351106</v>
      </c>
      <c r="P42">
        <f t="shared" ca="1" si="30"/>
        <v>0.52171965786888852</v>
      </c>
      <c r="Q42">
        <f t="shared" ca="1" si="31"/>
        <v>0.48426117083304016</v>
      </c>
      <c r="R42">
        <f t="shared" ca="1" si="12"/>
        <v>0.12003064743908132</v>
      </c>
      <c r="S42">
        <f t="shared" ca="1" si="32"/>
        <v>0.14563108335849498</v>
      </c>
      <c r="T42">
        <f t="shared" ca="1" si="33"/>
        <v>0.17531794647979301</v>
      </c>
      <c r="U42">
        <f t="shared" ca="1" si="34"/>
        <v>0.12553837375005766</v>
      </c>
      <c r="V42">
        <f t="shared" ca="1" si="13"/>
        <v>0.33977231372847305</v>
      </c>
      <c r="W42">
        <f t="shared" ca="1" si="35"/>
        <v>0.20539091103560683</v>
      </c>
      <c r="X42">
        <f t="shared" ca="1" si="36"/>
        <v>0.23434586494481782</v>
      </c>
      <c r="Y42">
        <f t="shared" ca="1" si="37"/>
        <v>0.15226278037592386</v>
      </c>
      <c r="Z42">
        <f t="shared" ca="1" si="38"/>
        <v>0.1699471455907143</v>
      </c>
      <c r="AA42">
        <f t="shared" ca="1" si="39"/>
        <v>0.20398351124035016</v>
      </c>
      <c r="AB42">
        <f t="shared" ca="1" si="40"/>
        <v>0.74721267624118537</v>
      </c>
      <c r="AC42">
        <f t="shared" ca="1" si="41"/>
        <v>0.64806638068716005</v>
      </c>
      <c r="AD42" s="4">
        <f ca="1">($AD$2*AG41)+($AD$3*(AF41-AVERAGE($AF$10:AF41)))</f>
        <v>0.47321358136670799</v>
      </c>
      <c r="AE42" s="4">
        <f t="shared" ca="1" si="14"/>
        <v>0.14880469159842413</v>
      </c>
      <c r="AF42">
        <f t="shared" ca="1" si="42"/>
        <v>0.36499773124566159</v>
      </c>
      <c r="AG42">
        <f t="shared" ca="1" si="43"/>
        <v>0.36499773124566159</v>
      </c>
      <c r="AH42">
        <f ca="1">($AD$2*AK41)+($AD$3*(AJ41-AVERAGE($AJ$10:AJ41)))</f>
        <v>-0.30225500145753764</v>
      </c>
      <c r="AI42">
        <f t="shared" ca="1" si="15"/>
        <v>0.10825096096038564</v>
      </c>
      <c r="AJ42">
        <f t="shared" ca="1" si="16"/>
        <v>0.55137988803906723</v>
      </c>
      <c r="AK42">
        <f t="shared" ca="1" si="44"/>
        <v>0.55137988803906723</v>
      </c>
      <c r="AL42">
        <f ca="1">($AD$2*AO41)+($AD$3*(AN41-AVERAGE($AN$10:AN41)))</f>
        <v>1.0816509158245673</v>
      </c>
      <c r="AM42">
        <f t="shared" ca="1" si="17"/>
        <v>0.18305755541109281</v>
      </c>
      <c r="AN42">
        <f t="shared" ca="1" si="18"/>
        <v>0.90032283040719152</v>
      </c>
      <c r="AO42">
        <f t="shared" ca="1" si="19"/>
        <v>0.90032283040719152</v>
      </c>
      <c r="AP42">
        <f t="shared" ca="1" si="20"/>
        <v>0.13977783571099392</v>
      </c>
      <c r="AQ42">
        <f t="shared" ca="1" si="21"/>
        <v>0.11759375659818373</v>
      </c>
      <c r="AR42">
        <f t="shared" ca="1" si="22"/>
        <v>0.10344726657712736</v>
      </c>
      <c r="AS42">
        <f t="shared" ca="1" si="23"/>
        <v>0.15914669926077743</v>
      </c>
      <c r="AT42">
        <f t="shared" ca="1" si="24"/>
        <v>0.1946348586731195</v>
      </c>
      <c r="AU42">
        <f t="shared" ca="1" si="25"/>
        <v>0.33075596789284412</v>
      </c>
    </row>
    <row r="43" spans="1:47" x14ac:dyDescent="0.3">
      <c r="A43">
        <f t="shared" si="7"/>
        <v>33</v>
      </c>
      <c r="B43">
        <f t="shared" ca="1" si="1"/>
        <v>0.21067627620356055</v>
      </c>
      <c r="C43">
        <f t="shared" ca="1" si="8"/>
        <v>-0.804076920981731</v>
      </c>
      <c r="D43">
        <f t="shared" ca="1" si="9"/>
        <v>-0.25498894569817548</v>
      </c>
      <c r="E43">
        <f t="shared" ref="E43:E74" ca="1" si="46">$B$1+($B$2*(D42^2))</f>
        <v>0.10056515159955132</v>
      </c>
      <c r="F43">
        <f t="shared" ca="1" si="45"/>
        <v>1.272120663488741</v>
      </c>
      <c r="G43">
        <f t="shared" ca="1" si="10"/>
        <v>0.40473512637685705</v>
      </c>
      <c r="H43">
        <f t="shared" ref="H43:H74" ca="1" si="47">$B$1+($B$2*(G42^2))</f>
        <v>0.10122439307716873</v>
      </c>
      <c r="I43">
        <f t="shared" ca="1" si="4"/>
        <v>-0.4430386703589313</v>
      </c>
      <c r="J43">
        <f t="shared" ca="1" si="11"/>
        <v>-0.14300733395104778</v>
      </c>
      <c r="K43">
        <f t="shared" ref="K43:K74" ca="1" si="48">$B$1+($B$2*(J42^2))</f>
        <v>0.10419175433530864</v>
      </c>
      <c r="L43">
        <f t="shared" ca="1" si="26"/>
        <v>-0.28094205387287857</v>
      </c>
      <c r="M43">
        <f t="shared" ca="1" si="27"/>
        <v>0.1220782548424293</v>
      </c>
      <c r="N43">
        <f t="shared" ca="1" si="28"/>
        <v>0.40974724562886777</v>
      </c>
      <c r="O43">
        <f t="shared" ca="1" si="29"/>
        <v>0.10374698192018986</v>
      </c>
      <c r="P43">
        <f t="shared" ca="1" si="30"/>
        <v>-0.2278457889531271</v>
      </c>
      <c r="Q43">
        <f t="shared" ca="1" si="31"/>
        <v>0.26448359699952179</v>
      </c>
      <c r="R43">
        <f t="shared" ca="1" si="12"/>
        <v>-0.28974293971182608</v>
      </c>
      <c r="S43">
        <f t="shared" ca="1" si="32"/>
        <v>0.12984658448793124</v>
      </c>
      <c r="T43">
        <f t="shared" ca="1" si="33"/>
        <v>0.45271143392512991</v>
      </c>
      <c r="U43">
        <f t="shared" ca="1" si="34"/>
        <v>0.1266444938679061</v>
      </c>
      <c r="V43">
        <f t="shared" ca="1" si="13"/>
        <v>-0.16977716065519066</v>
      </c>
      <c r="W43">
        <f t="shared" ca="1" si="35"/>
        <v>0.14685044346594137</v>
      </c>
      <c r="X43">
        <f t="shared" ca="1" si="36"/>
        <v>0.30952224754165009</v>
      </c>
      <c r="Y43">
        <f t="shared" ca="1" si="37"/>
        <v>-0.44734597290749684</v>
      </c>
      <c r="Z43">
        <f t="shared" ca="1" si="38"/>
        <v>0.15349685933181456</v>
      </c>
      <c r="AA43">
        <f t="shared" ca="1" si="39"/>
        <v>0.49840002336969685</v>
      </c>
      <c r="AB43">
        <f t="shared" ca="1" si="40"/>
        <v>1.5588814551457579</v>
      </c>
      <c r="AC43">
        <f t="shared" ca="1" si="41"/>
        <v>-0.55315670412807261</v>
      </c>
      <c r="AD43" s="4">
        <f ca="1">($AD$2*AG42)+($AD$3*(AF42-AVERAGE($AF$10:AF42)))</f>
        <v>-0.13879041313638968</v>
      </c>
      <c r="AE43" s="4">
        <f t="shared" ca="1" si="14"/>
        <v>0.12282141766286536</v>
      </c>
      <c r="AF43">
        <f t="shared" ca="1" si="42"/>
        <v>0.90915568953570747</v>
      </c>
      <c r="AG43">
        <f t="shared" ca="1" si="43"/>
        <v>-0.90915568953570747</v>
      </c>
      <c r="AH43">
        <f ca="1">($AD$2*AK42)+($AD$3*(AJ42-AVERAGE($AJ$10:AJ42)))</f>
        <v>-0.10295366984078505</v>
      </c>
      <c r="AI43">
        <f t="shared" ca="1" si="15"/>
        <v>0.11650250870003788</v>
      </c>
      <c r="AJ43">
        <f t="shared" ca="1" si="16"/>
        <v>1.42930431137458</v>
      </c>
      <c r="AK43">
        <f t="shared" ca="1" si="44"/>
        <v>1.42930431137458</v>
      </c>
      <c r="AL43">
        <f ca="1">($AD$2*AO42)+($AD$3*(AN42-AVERAGE($AN$10:AN42)))</f>
        <v>3.2485740872822549E-2</v>
      </c>
      <c r="AM43">
        <f t="shared" ca="1" si="17"/>
        <v>0.13823579812585968</v>
      </c>
      <c r="AN43">
        <f t="shared" ca="1" si="18"/>
        <v>0.50871750189014497</v>
      </c>
      <c r="AO43">
        <f t="shared" ca="1" si="19"/>
        <v>-0.50871750189014497</v>
      </c>
      <c r="AP43">
        <f t="shared" ca="1" si="20"/>
        <v>0.1102021052488453</v>
      </c>
      <c r="AQ43">
        <f t="shared" ca="1" si="21"/>
        <v>-0.26692702279840047</v>
      </c>
      <c r="AR43">
        <f t="shared" ca="1" si="22"/>
        <v>0.11085743251206273</v>
      </c>
      <c r="AS43">
        <f t="shared" ca="1" si="23"/>
        <v>0.42355587987254506</v>
      </c>
      <c r="AT43">
        <f t="shared" ca="1" si="24"/>
        <v>0.12739632934568521</v>
      </c>
      <c r="AU43">
        <f t="shared" ca="1" si="25"/>
        <v>-0.15813211967658108</v>
      </c>
    </row>
    <row r="44" spans="1:47" x14ac:dyDescent="0.3">
      <c r="A44">
        <f t="shared" si="7"/>
        <v>34</v>
      </c>
      <c r="B44">
        <f t="shared" ca="1" si="1"/>
        <v>0.59915266947888135</v>
      </c>
      <c r="C44">
        <f t="shared" ca="1" si="8"/>
        <v>0.25115449992332506</v>
      </c>
      <c r="D44">
        <f t="shared" ca="1" si="9"/>
        <v>8.0702693543050055E-2</v>
      </c>
      <c r="E44">
        <f t="shared" ca="1" si="46"/>
        <v>0.10325096812141336</v>
      </c>
      <c r="F44">
        <f t="shared" ca="1" si="45"/>
        <v>0.52983863626859962</v>
      </c>
      <c r="G44">
        <f t="shared" ca="1" si="10"/>
        <v>0.17427626372318819</v>
      </c>
      <c r="H44">
        <f t="shared" ca="1" si="47"/>
        <v>0.10819052612616453</v>
      </c>
      <c r="I44">
        <f t="shared" ca="1" si="4"/>
        <v>0.66896427946955372</v>
      </c>
      <c r="J44">
        <f t="shared" ca="1" si="11"/>
        <v>0.21262391101121431</v>
      </c>
      <c r="K44">
        <f t="shared" ca="1" si="48"/>
        <v>0.10102255487818933</v>
      </c>
      <c r="L44">
        <f t="shared" ca="1" si="26"/>
        <v>8.4288988309605684E-2</v>
      </c>
      <c r="M44">
        <f t="shared" ca="1" si="27"/>
        <v>0.1126314706404981</v>
      </c>
      <c r="N44">
        <f t="shared" ca="1" si="28"/>
        <v>0.18839247384469007</v>
      </c>
      <c r="O44">
        <f t="shared" ca="1" si="29"/>
        <v>0.12642700493644035</v>
      </c>
      <c r="P44">
        <f t="shared" ca="1" si="30"/>
        <v>0.23308065828617247</v>
      </c>
      <c r="Q44">
        <f t="shared" ca="1" si="31"/>
        <v>0.12139662560189245</v>
      </c>
      <c r="R44">
        <f t="shared" ca="1" si="12"/>
        <v>9.0613141455524335E-2</v>
      </c>
      <c r="S44">
        <f t="shared" ca="1" si="32"/>
        <v>0.13016686545322881</v>
      </c>
      <c r="T44">
        <f t="shared" ca="1" si="33"/>
        <v>0.19509021275558558</v>
      </c>
      <c r="U44">
        <f t="shared" ca="1" si="34"/>
        <v>0.13557628089390858</v>
      </c>
      <c r="V44">
        <f t="shared" ca="1" si="13"/>
        <v>0.24194996528791474</v>
      </c>
      <c r="W44">
        <f t="shared" ca="1" si="35"/>
        <v>0.1308113029071952</v>
      </c>
      <c r="X44">
        <f t="shared" ca="1" si="36"/>
        <v>0.19882255011981054</v>
      </c>
      <c r="Y44">
        <f t="shared" ca="1" si="37"/>
        <v>0.11198859181429754</v>
      </c>
      <c r="Z44">
        <f t="shared" ca="1" si="38"/>
        <v>0.16635560651887138</v>
      </c>
      <c r="AA44">
        <f t="shared" ca="1" si="39"/>
        <v>0.216103770942732</v>
      </c>
      <c r="AB44">
        <f t="shared" ca="1" si="40"/>
        <v>0.56479518068590506</v>
      </c>
      <c r="AC44">
        <f t="shared" ca="1" si="41"/>
        <v>0.50274576350613387</v>
      </c>
      <c r="AD44" s="4">
        <f ca="1">($AD$2*AG43)+($AD$3*(AF43-AVERAGE($AF$10:AF43)))</f>
        <v>-0.10260416776357337</v>
      </c>
      <c r="AE44" s="4">
        <f t="shared" ca="1" si="14"/>
        <v>0.11943407514439441</v>
      </c>
      <c r="AF44">
        <f t="shared" ca="1" si="42"/>
        <v>0.28301569697669332</v>
      </c>
      <c r="AG44">
        <f t="shared" ca="1" si="43"/>
        <v>0.28301569697669332</v>
      </c>
      <c r="AH44">
        <f ca="1">($AD$2*AK43)+($AD$3*(AJ43-AVERAGE($AJ$10:AJ43)))</f>
        <v>0.24511946218883296</v>
      </c>
      <c r="AI44">
        <f t="shared" ca="1" si="15"/>
        <v>0.13555647484944924</v>
      </c>
      <c r="AJ44">
        <f t="shared" ca="1" si="16"/>
        <v>0.60675736026254279</v>
      </c>
      <c r="AK44">
        <f t="shared" ca="1" si="44"/>
        <v>0.60675736026254279</v>
      </c>
      <c r="AL44">
        <f ca="1">($AD$2*AO43)+($AD$3*(AN43-AVERAGE($AN$10:AN43)))</f>
        <v>-0.22075200442017184</v>
      </c>
      <c r="AM44">
        <f t="shared" ca="1" si="17"/>
        <v>0.11660955940416334</v>
      </c>
      <c r="AN44">
        <f t="shared" ca="1" si="18"/>
        <v>0.75170219196528387</v>
      </c>
      <c r="AO44">
        <f t="shared" ca="1" si="19"/>
        <v>0.75170219196528387</v>
      </c>
      <c r="AP44">
        <f t="shared" ca="1" si="20"/>
        <v>8.9082549660335492E-2</v>
      </c>
      <c r="AQ44">
        <f t="shared" ca="1" si="21"/>
        <v>7.4961329948258409E-2</v>
      </c>
      <c r="AR44">
        <f t="shared" ca="1" si="22"/>
        <v>0.12901765556349873</v>
      </c>
      <c r="AS44">
        <f t="shared" ca="1" si="23"/>
        <v>0.19031288687486167</v>
      </c>
      <c r="AT44">
        <f t="shared" ca="1" si="24"/>
        <v>9.5339358962321805E-2</v>
      </c>
      <c r="AU44">
        <f t="shared" ca="1" si="25"/>
        <v>0.20655658377842531</v>
      </c>
    </row>
    <row r="45" spans="1:47" x14ac:dyDescent="0.3">
      <c r="A45">
        <f t="shared" si="7"/>
        <v>35</v>
      </c>
      <c r="B45">
        <f t="shared" ca="1" si="1"/>
        <v>0.76260316778861137</v>
      </c>
      <c r="C45">
        <f t="shared" ca="1" si="8"/>
        <v>0.71470125125182526</v>
      </c>
      <c r="D45">
        <f t="shared" ca="1" si="9"/>
        <v>0.22637607484280939</v>
      </c>
      <c r="E45">
        <f t="shared" ca="1" si="46"/>
        <v>0.10032564623725518</v>
      </c>
      <c r="F45">
        <f t="shared" ca="1" si="45"/>
        <v>0.30413298689565216</v>
      </c>
      <c r="G45">
        <f t="shared" ca="1" si="10"/>
        <v>9.6902807614906883E-2</v>
      </c>
      <c r="H45">
        <f t="shared" ca="1" si="47"/>
        <v>0.10151861080486571</v>
      </c>
      <c r="I45">
        <f t="shared" ca="1" si="4"/>
        <v>1.3055719670631651</v>
      </c>
      <c r="J45">
        <f t="shared" ca="1" si="11"/>
        <v>0.4174982491215436</v>
      </c>
      <c r="K45">
        <f t="shared" ca="1" si="48"/>
        <v>0.10226044637668524</v>
      </c>
      <c r="L45">
        <f t="shared" ca="1" si="26"/>
        <v>0.2316030365536958</v>
      </c>
      <c r="M45">
        <f t="shared" ca="1" si="27"/>
        <v>0.10501211691425411</v>
      </c>
      <c r="N45">
        <f t="shared" ca="1" si="28"/>
        <v>0.10256020857053884</v>
      </c>
      <c r="O45">
        <f t="shared" ca="1" si="29"/>
        <v>0.11371839889522052</v>
      </c>
      <c r="P45">
        <f t="shared" ca="1" si="30"/>
        <v>0.43447244834646515</v>
      </c>
      <c r="Q45">
        <f t="shared" ca="1" si="31"/>
        <v>0.11074467416725098</v>
      </c>
      <c r="R45">
        <f t="shared" ca="1" si="12"/>
        <v>0.2541402783200461</v>
      </c>
      <c r="S45">
        <f t="shared" ca="1" si="32"/>
        <v>0.1264439101608677</v>
      </c>
      <c r="T45">
        <f t="shared" ca="1" si="33"/>
        <v>0.10924187032892808</v>
      </c>
      <c r="U45">
        <f t="shared" ca="1" si="34"/>
        <v>0.1290182657344327</v>
      </c>
      <c r="V45">
        <f t="shared" ca="1" si="13"/>
        <v>0.46907885351062406</v>
      </c>
      <c r="W45">
        <f t="shared" ca="1" si="35"/>
        <v>0.12908924986658021</v>
      </c>
      <c r="X45">
        <f t="shared" ca="1" si="36"/>
        <v>0.20136156993443782</v>
      </c>
      <c r="Y45">
        <f t="shared" ca="1" si="37"/>
        <v>0.32071024732954961</v>
      </c>
      <c r="Z45">
        <f t="shared" ca="1" si="38"/>
        <v>0.18821623672197632</v>
      </c>
      <c r="AA45">
        <f t="shared" ca="1" si="39"/>
        <v>0.13194473646100169</v>
      </c>
      <c r="AB45">
        <f t="shared" ca="1" si="40"/>
        <v>0.42738219768619989</v>
      </c>
      <c r="AC45">
        <f t="shared" ca="1" si="41"/>
        <v>0.85351081874903845</v>
      </c>
      <c r="AD45" s="4">
        <f ca="1">($AD$2*AG44)+($AD$3*(AF44-AVERAGE($AF$10:AF44)))</f>
        <v>-0.16552815269210303</v>
      </c>
      <c r="AE45" s="4">
        <f t="shared" ca="1" si="14"/>
        <v>0.11561040739427375</v>
      </c>
      <c r="AF45">
        <f t="shared" ca="1" si="42"/>
        <v>0.8022939262880151</v>
      </c>
      <c r="AG45">
        <f t="shared" ca="1" si="43"/>
        <v>0.8022939262880151</v>
      </c>
      <c r="AH45">
        <f ca="1">($AD$2*AK44)+($AD$3*(AJ44-AVERAGE($AJ$10:AJ44)))</f>
        <v>-7.9768602419346579E-2</v>
      </c>
      <c r="AI45">
        <f t="shared" ca="1" si="15"/>
        <v>0.12312286484892251</v>
      </c>
      <c r="AJ45">
        <f t="shared" ca="1" si="16"/>
        <v>0.3439815174174628</v>
      </c>
      <c r="AK45">
        <f t="shared" ca="1" si="44"/>
        <v>0.3439815174174628</v>
      </c>
      <c r="AL45">
        <f ca="1">($AD$2*AO44)+($AD$3*(AN44-AVERAGE($AN$10:AN44)))</f>
        <v>-1.9043632377555464E-2</v>
      </c>
      <c r="AM45">
        <f t="shared" ca="1" si="17"/>
        <v>0.1223697302619549</v>
      </c>
      <c r="AN45">
        <f t="shared" ca="1" si="18"/>
        <v>1.4755207287848255</v>
      </c>
      <c r="AO45">
        <f t="shared" ca="1" si="19"/>
        <v>1.4755207287848255</v>
      </c>
      <c r="AP45">
        <f t="shared" ca="1" si="20"/>
        <v>0.1055037826578385</v>
      </c>
      <c r="AQ45">
        <f t="shared" ca="1" si="21"/>
        <v>0.23214458503197249</v>
      </c>
      <c r="AR45">
        <f t="shared" ca="1" si="22"/>
        <v>0.11393132528048272</v>
      </c>
      <c r="AS45">
        <f t="shared" ca="1" si="23"/>
        <v>0.10265618055919123</v>
      </c>
      <c r="AT45">
        <f t="shared" ca="1" si="24"/>
        <v>0.11342571653145697</v>
      </c>
      <c r="AU45">
        <f t="shared" ca="1" si="25"/>
        <v>0.43970011800414277</v>
      </c>
    </row>
    <row r="46" spans="1:47" x14ac:dyDescent="0.3">
      <c r="A46">
        <f t="shared" si="7"/>
        <v>36</v>
      </c>
      <c r="B46">
        <f t="shared" ca="1" si="1"/>
        <v>0.10989771836597895</v>
      </c>
      <c r="C46">
        <f t="shared" ca="1" si="8"/>
        <v>-1.2270722499339186</v>
      </c>
      <c r="D46">
        <f t="shared" ca="1" si="9"/>
        <v>-0.39297418681891128</v>
      </c>
      <c r="E46">
        <f t="shared" ca="1" si="46"/>
        <v>0.10256230636306186</v>
      </c>
      <c r="F46">
        <f t="shared" ca="1" si="45"/>
        <v>1.6349900486276823</v>
      </c>
      <c r="G46">
        <f t="shared" ca="1" si="10"/>
        <v>0.51824157530134252</v>
      </c>
      <c r="H46">
        <f t="shared" ca="1" si="47"/>
        <v>0.10046950770618258</v>
      </c>
      <c r="I46">
        <f t="shared" ca="1" si="4"/>
        <v>-0.79218004927382912</v>
      </c>
      <c r="J46">
        <f t="shared" ca="1" si="11"/>
        <v>-0.26119755899734615</v>
      </c>
      <c r="K46">
        <f t="shared" ca="1" si="48"/>
        <v>0.10871523940097773</v>
      </c>
      <c r="L46">
        <f t="shared" ca="1" si="26"/>
        <v>-0.40400545864942916</v>
      </c>
      <c r="M46">
        <f t="shared" ca="1" si="27"/>
        <v>0.10840122665864674</v>
      </c>
      <c r="N46">
        <f t="shared" ca="1" si="28"/>
        <v>0.52562419204720801</v>
      </c>
      <c r="O46">
        <f t="shared" ca="1" si="29"/>
        <v>0.10335237566737099</v>
      </c>
      <c r="P46">
        <f t="shared" ca="1" si="30"/>
        <v>-0.28675525517460926</v>
      </c>
      <c r="Q46">
        <f t="shared" ca="1" si="31"/>
        <v>0.13103127591918157</v>
      </c>
      <c r="R46">
        <f t="shared" ca="1" si="12"/>
        <v>-0.43989837811467264</v>
      </c>
      <c r="S46">
        <f t="shared" ca="1" si="32"/>
        <v>0.12851814608540307</v>
      </c>
      <c r="T46">
        <f t="shared" ca="1" si="33"/>
        <v>0.58128516434644395</v>
      </c>
      <c r="U46">
        <f t="shared" ca="1" si="34"/>
        <v>0.12640034245853465</v>
      </c>
      <c r="V46">
        <f t="shared" ca="1" si="13"/>
        <v>-0.29302053470745371</v>
      </c>
      <c r="W46">
        <f t="shared" ca="1" si="35"/>
        <v>0.13681959851385811</v>
      </c>
      <c r="X46">
        <f t="shared" ca="1" si="36"/>
        <v>0.16717853884046008</v>
      </c>
      <c r="Y46">
        <f t="shared" ca="1" si="37"/>
        <v>-0.50171882589077099</v>
      </c>
      <c r="Z46">
        <f t="shared" ca="1" si="38"/>
        <v>0.16215440464262088</v>
      </c>
      <c r="AA46">
        <f t="shared" ca="1" si="39"/>
        <v>0.65838433433852084</v>
      </c>
      <c r="AB46">
        <f t="shared" ca="1" si="40"/>
        <v>0.31629298890041802</v>
      </c>
      <c r="AC46">
        <f t="shared" ca="1" si="41"/>
        <v>-0.44552151663720863</v>
      </c>
      <c r="AD46" s="4">
        <f ca="1">($AD$2*AG45)+($AD$3*(AF45-AVERAGE($AF$10:AF45)))</f>
        <v>4.3239979410102783E-2</v>
      </c>
      <c r="AE46" s="4">
        <f t="shared" ca="1" si="14"/>
        <v>0.1252840804493599</v>
      </c>
      <c r="AF46">
        <f t="shared" ca="1" si="42"/>
        <v>1.3908500790126179</v>
      </c>
      <c r="AG46">
        <f t="shared" ca="1" si="43"/>
        <v>-1.3908500790126179</v>
      </c>
      <c r="AH46">
        <f ca="1">($AD$2*AK45)+($AD$3*(AJ45-AVERAGE($AJ$10:AJ45)))</f>
        <v>-0.17878790924351401</v>
      </c>
      <c r="AI46">
        <f t="shared" ca="1" si="15"/>
        <v>0.1156851775076088</v>
      </c>
      <c r="AJ46">
        <f t="shared" ca="1" si="16"/>
        <v>1.8355091250591395</v>
      </c>
      <c r="AK46">
        <f t="shared" ca="1" si="44"/>
        <v>1.8355091250591395</v>
      </c>
      <c r="AL46">
        <f ca="1">($AD$2*AO45)+($AD$3*(AN45-AVERAGE($AN$10:AN45)))</f>
        <v>0.26706901264271188</v>
      </c>
      <c r="AM46">
        <f t="shared" ca="1" si="17"/>
        <v>0.13782739668452659</v>
      </c>
      <c r="AN46">
        <f t="shared" ca="1" si="18"/>
        <v>0.90924637549748699</v>
      </c>
      <c r="AO46">
        <f t="shared" ca="1" si="19"/>
        <v>-0.90924637549748699</v>
      </c>
      <c r="AP46">
        <f t="shared" ca="1" si="20"/>
        <v>0.11545017213341112</v>
      </c>
      <c r="AQ46">
        <f t="shared" ca="1" si="21"/>
        <v>-0.41693411023142612</v>
      </c>
      <c r="AR46">
        <f t="shared" ca="1" si="22"/>
        <v>0.10804502714620304</v>
      </c>
      <c r="AS46">
        <f t="shared" ca="1" si="23"/>
        <v>0.53742455452996629</v>
      </c>
      <c r="AT46">
        <f t="shared" ca="1" si="24"/>
        <v>0.13035817034752775</v>
      </c>
      <c r="AU46">
        <f t="shared" ca="1" si="25"/>
        <v>-0.28601777827040847</v>
      </c>
    </row>
    <row r="47" spans="1:47" x14ac:dyDescent="0.3">
      <c r="A47">
        <f t="shared" si="7"/>
        <v>37</v>
      </c>
      <c r="B47">
        <f t="shared" ca="1" si="1"/>
        <v>8.1680189731277775E-2</v>
      </c>
      <c r="C47">
        <f t="shared" ca="1" si="8"/>
        <v>-1.3938583640278579</v>
      </c>
      <c r="D47">
        <f t="shared" ca="1" si="9"/>
        <v>-0.45747747112250536</v>
      </c>
      <c r="E47">
        <f t="shared" ca="1" si="46"/>
        <v>0.10772143557529923</v>
      </c>
      <c r="F47">
        <f t="shared" ca="1" si="45"/>
        <v>1.7860093213392707</v>
      </c>
      <c r="G47">
        <f t="shared" ca="1" si="10"/>
        <v>0.60151329407453547</v>
      </c>
      <c r="H47">
        <f t="shared" ca="1" si="47"/>
        <v>0.11342871651854086</v>
      </c>
      <c r="I47">
        <f t="shared" ca="1" si="4"/>
        <v>-0.91826629207642763</v>
      </c>
      <c r="J47">
        <f t="shared" ca="1" si="11"/>
        <v>-0.2952925217368802</v>
      </c>
      <c r="K47">
        <f t="shared" ca="1" si="48"/>
        <v>0.10341120824130862</v>
      </c>
      <c r="L47">
        <f t="shared" ca="1" si="26"/>
        <v>-0.49705282400553169</v>
      </c>
      <c r="M47">
        <f t="shared" ca="1" si="27"/>
        <v>0.12716505991982499</v>
      </c>
      <c r="N47">
        <f t="shared" ca="1" si="28"/>
        <v>0.67294415831995247</v>
      </c>
      <c r="O47">
        <f t="shared" ca="1" si="29"/>
        <v>0.14196804850889366</v>
      </c>
      <c r="P47">
        <f t="shared" ca="1" si="30"/>
        <v>-0.32043757409816354</v>
      </c>
      <c r="Q47">
        <f t="shared" ca="1" si="31"/>
        <v>0.12177260187414689</v>
      </c>
      <c r="R47">
        <f t="shared" ca="1" si="12"/>
        <v>-0.5128549485394025</v>
      </c>
      <c r="S47">
        <f t="shared" ca="1" si="32"/>
        <v>0.13537915837047659</v>
      </c>
      <c r="T47">
        <f t="shared" ca="1" si="33"/>
        <v>0.67343373336402701</v>
      </c>
      <c r="U47">
        <f t="shared" ca="1" si="34"/>
        <v>0.14217469060617055</v>
      </c>
      <c r="V47">
        <f t="shared" ca="1" si="13"/>
        <v>-0.333188936792224</v>
      </c>
      <c r="W47">
        <f t="shared" ca="1" si="35"/>
        <v>0.13165697139078372</v>
      </c>
      <c r="X47">
        <f t="shared" ca="1" si="36"/>
        <v>0.18158621318552362</v>
      </c>
      <c r="Y47">
        <f t="shared" ca="1" si="37"/>
        <v>-0.59396394271595943</v>
      </c>
      <c r="Z47">
        <f t="shared" ca="1" si="38"/>
        <v>0.17553741320780517</v>
      </c>
      <c r="AA47">
        <f t="shared" ca="1" si="39"/>
        <v>0.74828763398752607</v>
      </c>
      <c r="AB47">
        <f t="shared" ca="1" si="40"/>
        <v>0.32519339629628763</v>
      </c>
      <c r="AC47">
        <f t="shared" ca="1" si="41"/>
        <v>-0.52364806291645694</v>
      </c>
      <c r="AD47" s="4">
        <f ca="1">($AD$2*AG46)+($AD$3*(AF46-AVERAGE($AF$10:AF46)))</f>
        <v>-3.2799383457872977E-3</v>
      </c>
      <c r="AE47" s="4">
        <f t="shared" ca="1" si="14"/>
        <v>0.12489281917258262</v>
      </c>
      <c r="AF47">
        <f t="shared" ca="1" si="42"/>
        <v>1.5792791714726129</v>
      </c>
      <c r="AG47">
        <f t="shared" ca="1" si="43"/>
        <v>-1.5792791714726129</v>
      </c>
      <c r="AH47">
        <f ca="1">($AD$2*AK46)+($AD$3*(AJ46-AVERAGE($AJ$10:AJ46)))</f>
        <v>0.41149145215620414</v>
      </c>
      <c r="AI47">
        <f t="shared" ca="1" si="15"/>
        <v>0.14371160810933198</v>
      </c>
      <c r="AJ47">
        <f t="shared" ca="1" si="16"/>
        <v>2.0620390218019455</v>
      </c>
      <c r="AK47">
        <f t="shared" ca="1" si="44"/>
        <v>2.0620390218019455</v>
      </c>
      <c r="AL47">
        <f ca="1">($AD$2*AO46)+($AD$3*(AN46-AVERAGE($AN$10:AN46)))</f>
        <v>-0.13992877765761361</v>
      </c>
      <c r="AM47">
        <f t="shared" ca="1" si="17"/>
        <v>0.12056904045402464</v>
      </c>
      <c r="AN47">
        <f t="shared" ca="1" si="18"/>
        <v>1.0359316725677614</v>
      </c>
      <c r="AO47">
        <f t="shared" ca="1" si="19"/>
        <v>-1.0359316725677614</v>
      </c>
      <c r="AP47">
        <f t="shared" ca="1" si="20"/>
        <v>8.1819042937555556E-2</v>
      </c>
      <c r="AQ47">
        <f t="shared" ca="1" si="21"/>
        <v>-0.3986996395411837</v>
      </c>
      <c r="AR47">
        <f t="shared" ca="1" si="22"/>
        <v>0.13787072785905508</v>
      </c>
      <c r="AS47">
        <f t="shared" ca="1" si="23"/>
        <v>0.66316218738205657</v>
      </c>
      <c r="AT47">
        <f t="shared" ca="1" si="24"/>
        <v>8.9097761601750591E-2</v>
      </c>
      <c r="AU47">
        <f t="shared" ca="1" si="25"/>
        <v>-0.27409558433770581</v>
      </c>
    </row>
    <row r="48" spans="1:47" x14ac:dyDescent="0.3">
      <c r="A48">
        <f t="shared" si="7"/>
        <v>38</v>
      </c>
      <c r="B48">
        <f t="shared" ca="1" si="1"/>
        <v>0.50034070606347225</v>
      </c>
      <c r="C48">
        <f t="shared" ca="1" si="8"/>
        <v>8.5402355585232573E-4</v>
      </c>
      <c r="D48">
        <f t="shared" ca="1" si="9"/>
        <v>2.8384469799704211E-4</v>
      </c>
      <c r="E48">
        <f t="shared" ca="1" si="46"/>
        <v>0.11046428182923214</v>
      </c>
      <c r="F48">
        <f t="shared" ca="1" si="45"/>
        <v>0.68012871254574425</v>
      </c>
      <c r="G48">
        <f t="shared" ca="1" si="10"/>
        <v>0.23372186769063091</v>
      </c>
      <c r="H48">
        <f t="shared" ca="1" si="47"/>
        <v>0.11809091214741993</v>
      </c>
      <c r="I48">
        <f t="shared" ca="1" si="4"/>
        <v>0.36749613889295718</v>
      </c>
      <c r="J48">
        <f t="shared" ca="1" si="11"/>
        <v>0.11871882064811266</v>
      </c>
      <c r="K48">
        <f t="shared" ca="1" si="48"/>
        <v>0.10435988366968629</v>
      </c>
      <c r="L48">
        <f t="shared" ca="1" si="26"/>
        <v>3.2544937002804966E-4</v>
      </c>
      <c r="M48">
        <f t="shared" ca="1" si="27"/>
        <v>0.14522024700870789</v>
      </c>
      <c r="N48">
        <f t="shared" ca="1" si="28"/>
        <v>0.28994718665527242</v>
      </c>
      <c r="O48">
        <f t="shared" ca="1" si="29"/>
        <v>0.18174211559580641</v>
      </c>
      <c r="P48">
        <f t="shared" ca="1" si="30"/>
        <v>0.12704605933823213</v>
      </c>
      <c r="Q48">
        <f t="shared" ca="1" si="31"/>
        <v>0.11951346465260017</v>
      </c>
      <c r="R48">
        <f t="shared" ca="1" si="12"/>
        <v>3.1980512984953558E-4</v>
      </c>
      <c r="S48">
        <f t="shared" ca="1" si="32"/>
        <v>0.140226841586163</v>
      </c>
      <c r="T48">
        <f t="shared" ca="1" si="33"/>
        <v>0.26438606253150954</v>
      </c>
      <c r="U48">
        <f t="shared" ca="1" si="34"/>
        <v>0.15111058778286468</v>
      </c>
      <c r="V48">
        <f t="shared" ca="1" si="13"/>
        <v>0.13345835562430461</v>
      </c>
      <c r="W48">
        <f t="shared" ca="1" si="35"/>
        <v>0.1318821376581934</v>
      </c>
      <c r="X48">
        <f t="shared" ca="1" si="36"/>
        <v>0.2084330218214672</v>
      </c>
      <c r="Y48">
        <f t="shared" ca="1" si="37"/>
        <v>3.89899889493007E-4</v>
      </c>
      <c r="Z48">
        <f t="shared" ca="1" si="38"/>
        <v>0.24434013202011218</v>
      </c>
      <c r="AA48">
        <f t="shared" ca="1" si="39"/>
        <v>0.33619288006296932</v>
      </c>
      <c r="AB48">
        <f t="shared" ca="1" si="40"/>
        <v>0.24015175610711498</v>
      </c>
      <c r="AC48">
        <f t="shared" ca="1" si="41"/>
        <v>0.18009251534799742</v>
      </c>
      <c r="AD48" s="4">
        <f ca="1">($AD$2*AG47)+($AD$3*(AF47-AVERAGE($AF$10:AF47)))</f>
        <v>2.9344464427962402E-2</v>
      </c>
      <c r="AE48" s="4">
        <f t="shared" ca="1" si="14"/>
        <v>0.12644578705591467</v>
      </c>
      <c r="AF48">
        <f t="shared" ca="1" si="42"/>
        <v>9.6913562253094193E-4</v>
      </c>
      <c r="AG48">
        <f t="shared" ca="1" si="43"/>
        <v>9.6913562253094193E-4</v>
      </c>
      <c r="AH48">
        <f ca="1">($AD$2*AK47)+($AD$3*(AJ47-AVERAGE($AJ$10:AJ47)))</f>
        <v>0.49431658167771786</v>
      </c>
      <c r="AI48">
        <f t="shared" ca="1" si="15"/>
        <v>0.15345815070575231</v>
      </c>
      <c r="AJ48">
        <f t="shared" ca="1" si="16"/>
        <v>0.79293417777232755</v>
      </c>
      <c r="AK48">
        <f t="shared" ca="1" si="44"/>
        <v>0.79293417777232755</v>
      </c>
      <c r="AL48">
        <f ca="1">($AD$2*AO47)+($AD$3*(AN47-AVERAGE($AN$10:AN47)))</f>
        <v>-0.11430228269127499</v>
      </c>
      <c r="AM48">
        <f t="shared" ca="1" si="17"/>
        <v>0.1183986939562412</v>
      </c>
      <c r="AN48">
        <f t="shared" ca="1" si="18"/>
        <v>0.41368776817759095</v>
      </c>
      <c r="AO48">
        <f t="shared" ca="1" si="19"/>
        <v>0.41368776817759095</v>
      </c>
      <c r="AP48">
        <f t="shared" ca="1" si="20"/>
        <v>8.1403889180384326E-2</v>
      </c>
      <c r="AQ48">
        <f t="shared" ca="1" si="21"/>
        <v>2.4366459332767496E-4</v>
      </c>
      <c r="AR48">
        <f t="shared" ca="1" si="22"/>
        <v>0.15015329949238057</v>
      </c>
      <c r="AS48">
        <f t="shared" ca="1" si="23"/>
        <v>0.26354728677624173</v>
      </c>
      <c r="AT48">
        <f t="shared" ca="1" si="24"/>
        <v>8.7882903007603194E-2</v>
      </c>
      <c r="AU48">
        <f t="shared" ca="1" si="25"/>
        <v>0.10894441663774425</v>
      </c>
    </row>
    <row r="49" spans="1:47" x14ac:dyDescent="0.3">
      <c r="A49">
        <f t="shared" si="7"/>
        <v>39</v>
      </c>
      <c r="B49">
        <f t="shared" ca="1" si="1"/>
        <v>0.45510265982798392</v>
      </c>
      <c r="C49">
        <f t="shared" ca="1" si="8"/>
        <v>-0.11277956509743579</v>
      </c>
      <c r="D49">
        <f t="shared" ca="1" si="9"/>
        <v>-3.5664030641455881E-2</v>
      </c>
      <c r="E49">
        <f t="shared" ca="1" si="46"/>
        <v>0.10000000402839064</v>
      </c>
      <c r="F49">
        <f t="shared" ca="1" si="45"/>
        <v>0.75427368979300669</v>
      </c>
      <c r="G49">
        <f t="shared" ca="1" si="10"/>
        <v>0.2417577147085648</v>
      </c>
      <c r="H49">
        <f t="shared" ca="1" si="47"/>
        <v>0.10273129557183984</v>
      </c>
      <c r="I49">
        <f t="shared" ca="1" si="4"/>
        <v>0.2392319540464877</v>
      </c>
      <c r="J49">
        <f t="shared" ca="1" si="11"/>
        <v>7.5917880479141137E-2</v>
      </c>
      <c r="K49">
        <f t="shared" ca="1" si="48"/>
        <v>0.10070470791880394</v>
      </c>
      <c r="L49">
        <f t="shared" ca="1" si="26"/>
        <v>-3.7802709487314359E-2</v>
      </c>
      <c r="M49">
        <f t="shared" ca="1" si="27"/>
        <v>0.11235309138018758</v>
      </c>
      <c r="N49">
        <f t="shared" ca="1" si="28"/>
        <v>0.27739751699111609</v>
      </c>
      <c r="O49">
        <f t="shared" ca="1" si="29"/>
        <v>0.13525309766824359</v>
      </c>
      <c r="P49">
        <f t="shared" ca="1" si="30"/>
        <v>7.8457547130362917E-2</v>
      </c>
      <c r="Q49">
        <f t="shared" ca="1" si="31"/>
        <v>0.10755511712370185</v>
      </c>
      <c r="R49">
        <f t="shared" ca="1" si="12"/>
        <v>-4.035639470982362E-2</v>
      </c>
      <c r="S49">
        <f t="shared" ca="1" si="32"/>
        <v>0.12804537343099864</v>
      </c>
      <c r="T49">
        <f t="shared" ca="1" si="33"/>
        <v>0.27581790882701812</v>
      </c>
      <c r="U49">
        <f t="shared" ca="1" si="34"/>
        <v>0.13371711705961872</v>
      </c>
      <c r="V49">
        <f t="shared" ca="1" si="13"/>
        <v>8.5344799805288876E-2</v>
      </c>
      <c r="W49">
        <f t="shared" ca="1" si="35"/>
        <v>0.12726698416593585</v>
      </c>
      <c r="X49">
        <f t="shared" ca="1" si="36"/>
        <v>0.21276420807094515</v>
      </c>
      <c r="Y49">
        <f t="shared" ca="1" si="37"/>
        <v>-5.2021120353279098E-2</v>
      </c>
      <c r="Z49">
        <f t="shared" ca="1" si="38"/>
        <v>0.2560632078318521</v>
      </c>
      <c r="AA49">
        <f t="shared" ca="1" si="39"/>
        <v>0.38168276530260464</v>
      </c>
      <c r="AB49">
        <f t="shared" ca="1" si="40"/>
        <v>0.22330245062469384</v>
      </c>
      <c r="AC49">
        <f t="shared" ca="1" si="41"/>
        <v>0.1130487936245035</v>
      </c>
      <c r="AD49" s="4">
        <f ca="1">($AD$2*AG48)+($AD$3*(AF48-AVERAGE($AF$10:AF48)))</f>
        <v>-0.27878472512575797</v>
      </c>
      <c r="AE49" s="4">
        <f t="shared" ca="1" si="14"/>
        <v>0.11134992115489503</v>
      </c>
      <c r="AF49">
        <f t="shared" ca="1" si="42"/>
        <v>0.12606341617630834</v>
      </c>
      <c r="AG49">
        <f t="shared" ca="1" si="43"/>
        <v>-0.12606341617630834</v>
      </c>
      <c r="AH49">
        <f ca="1">($AD$2*AK48)+($AD$3*(AJ48-AVERAGE($AJ$10:AJ48)))</f>
        <v>-1.095051558255597E-2</v>
      </c>
      <c r="AI49">
        <f t="shared" ca="1" si="15"/>
        <v>0.13014410436202267</v>
      </c>
      <c r="AJ49">
        <f t="shared" ca="1" si="16"/>
        <v>0.8591120796096442</v>
      </c>
      <c r="AK49">
        <f t="shared" ca="1" si="44"/>
        <v>0.8591120796096442</v>
      </c>
      <c r="AL49">
        <f ca="1">($AD$2*AO48)+($AD$3*(AN48-AVERAGE($AN$10:AN48)))</f>
        <v>-0.1509524256581101</v>
      </c>
      <c r="AM49">
        <f t="shared" ca="1" si="17"/>
        <v>0.11613211750834274</v>
      </c>
      <c r="AN49">
        <f t="shared" ca="1" si="18"/>
        <v>0.26869199344835326</v>
      </c>
      <c r="AO49">
        <f t="shared" ca="1" si="19"/>
        <v>0.26869199344835326</v>
      </c>
      <c r="AP49">
        <f t="shared" ca="1" si="20"/>
        <v>0.10133750364557786</v>
      </c>
      <c r="AQ49">
        <f t="shared" ca="1" si="21"/>
        <v>-3.5901741563002777E-2</v>
      </c>
      <c r="AR49">
        <f t="shared" ca="1" si="22"/>
        <v>0.11977028217951537</v>
      </c>
      <c r="AS49">
        <f t="shared" ca="1" si="23"/>
        <v>0.26103785704363158</v>
      </c>
      <c r="AT49">
        <f t="shared" ca="1" si="24"/>
        <v>0.10734796833759212</v>
      </c>
      <c r="AU49">
        <f t="shared" ca="1" si="25"/>
        <v>7.8381956962906868E-2</v>
      </c>
    </row>
    <row r="50" spans="1:47" x14ac:dyDescent="0.3">
      <c r="A50">
        <f t="shared" si="7"/>
        <v>40</v>
      </c>
      <c r="B50">
        <f t="shared" ca="1" si="1"/>
        <v>0.83265936979681254</v>
      </c>
      <c r="C50">
        <f t="shared" ca="1" si="8"/>
        <v>0.96472761388623274</v>
      </c>
      <c r="D50">
        <f t="shared" ca="1" si="9"/>
        <v>0.30517065029247964</v>
      </c>
      <c r="E50">
        <f t="shared" ca="1" si="46"/>
        <v>0.10006359615407974</v>
      </c>
      <c r="F50">
        <f t="shared" ca="1" si="45"/>
        <v>0.21267660270537672</v>
      </c>
      <c r="G50">
        <f t="shared" ca="1" si="10"/>
        <v>6.8229869291237963E-2</v>
      </c>
      <c r="H50">
        <f t="shared" ca="1" si="47"/>
        <v>0.10292233963105539</v>
      </c>
      <c r="I50">
        <f t="shared" ca="1" si="4"/>
        <v>1.6975554996438893</v>
      </c>
      <c r="J50">
        <f t="shared" ca="1" si="11"/>
        <v>0.53758711232785239</v>
      </c>
      <c r="K50">
        <f t="shared" ca="1" si="48"/>
        <v>0.10028817622882226</v>
      </c>
      <c r="L50">
        <f t="shared" ca="1" si="26"/>
        <v>0.3054004641427186</v>
      </c>
      <c r="M50">
        <f t="shared" ca="1" si="27"/>
        <v>0.10021436202255198</v>
      </c>
      <c r="N50">
        <f t="shared" ca="1" si="28"/>
        <v>7.2355654645207892E-2</v>
      </c>
      <c r="O50">
        <f t="shared" ca="1" si="29"/>
        <v>0.11574587591739086</v>
      </c>
      <c r="P50">
        <f t="shared" ca="1" si="30"/>
        <v>0.54143870778047731</v>
      </c>
      <c r="Q50">
        <f t="shared" ca="1" si="31"/>
        <v>0.10173037306492566</v>
      </c>
      <c r="R50">
        <f t="shared" ca="1" si="12"/>
        <v>0.34202350094113615</v>
      </c>
      <c r="S50">
        <f t="shared" ca="1" si="32"/>
        <v>0.12569050661589848</v>
      </c>
      <c r="T50">
        <f t="shared" ca="1" si="33"/>
        <v>7.6842855312152722E-2</v>
      </c>
      <c r="U50">
        <f t="shared" ca="1" si="34"/>
        <v>0.13054719935340922</v>
      </c>
      <c r="V50">
        <f t="shared" ca="1" si="13"/>
        <v>0.6021360814075678</v>
      </c>
      <c r="W50">
        <f t="shared" ca="1" si="35"/>
        <v>0.12581758357587741</v>
      </c>
      <c r="X50">
        <f t="shared" ca="1" si="36"/>
        <v>0.16353147644776486</v>
      </c>
      <c r="Y50">
        <f t="shared" ca="1" si="37"/>
        <v>0.39012644352913839</v>
      </c>
      <c r="Z50">
        <f t="shared" ca="1" si="38"/>
        <v>0.19988458932558895</v>
      </c>
      <c r="AA50">
        <f t="shared" ca="1" si="39"/>
        <v>9.5084421902398936E-2</v>
      </c>
      <c r="AB50">
        <f t="shared" ca="1" si="40"/>
        <v>0.17417966433530335</v>
      </c>
      <c r="AC50">
        <f t="shared" ca="1" si="41"/>
        <v>0.70847202562896539</v>
      </c>
      <c r="AD50" s="4">
        <f ca="1">($AD$2*AG49)+($AD$3*(AF49-AVERAGE($AF$10:AF49)))</f>
        <v>-0.24792586227646179</v>
      </c>
      <c r="AE50" s="4">
        <f t="shared" ca="1" si="14"/>
        <v>0.10987369111715592</v>
      </c>
      <c r="AF50">
        <f t="shared" ca="1" si="42"/>
        <v>1.0767682653609285</v>
      </c>
      <c r="AG50">
        <f t="shared" ca="1" si="43"/>
        <v>1.0767682653609285</v>
      </c>
      <c r="AH50">
        <f ca="1">($AD$2*AK49)+($AD$3*(AJ49-AVERAGE($AJ$10:AJ49)))</f>
        <v>1.7280409222585516E-2</v>
      </c>
      <c r="AI50">
        <f t="shared" ca="1" si="15"/>
        <v>0.12689284133353382</v>
      </c>
      <c r="AJ50">
        <f t="shared" ca="1" si="16"/>
        <v>0.24145075906794125</v>
      </c>
      <c r="AK50">
        <f t="shared" ca="1" si="44"/>
        <v>0.24145075906794125</v>
      </c>
      <c r="AL50">
        <f ca="1">($AD$2*AO49)+($AD$3*(AN49-AVERAGE($AN$10:AN49)))</f>
        <v>-0.20305523717743917</v>
      </c>
      <c r="AM50">
        <f t="shared" ca="1" si="17"/>
        <v>0.1130736616427966</v>
      </c>
      <c r="AN50">
        <f t="shared" ca="1" si="18"/>
        <v>1.9007773545796012</v>
      </c>
      <c r="AO50">
        <f t="shared" ca="1" si="19"/>
        <v>1.9007773545796012</v>
      </c>
      <c r="AP50">
        <f t="shared" ca="1" si="20"/>
        <v>0.10025877085087337</v>
      </c>
      <c r="AQ50">
        <f t="shared" ca="1" si="21"/>
        <v>0.30546812397872952</v>
      </c>
      <c r="AR50">
        <f t="shared" ca="1" si="22"/>
        <v>0.11796509983515167</v>
      </c>
      <c r="AS50">
        <f t="shared" ca="1" si="23"/>
        <v>7.3046007589669532E-2</v>
      </c>
      <c r="AT50">
        <f t="shared" ca="1" si="24"/>
        <v>0.10640812704470713</v>
      </c>
      <c r="AU50">
        <f t="shared" ca="1" si="25"/>
        <v>0.55374699368443359</v>
      </c>
    </row>
    <row r="51" spans="1:47" x14ac:dyDescent="0.3">
      <c r="A51">
        <f t="shared" si="7"/>
        <v>41</v>
      </c>
      <c r="B51">
        <f t="shared" ca="1" si="1"/>
        <v>0.63691558169437712</v>
      </c>
      <c r="C51">
        <f t="shared" ca="1" si="8"/>
        <v>0.35022634528605329</v>
      </c>
      <c r="D51">
        <f t="shared" ca="1" si="9"/>
        <v>0.11330049957603584</v>
      </c>
      <c r="E51">
        <f t="shared" ca="1" si="46"/>
        <v>0.10465645628999676</v>
      </c>
      <c r="F51">
        <f t="shared" ca="1" si="45"/>
        <v>0.47564381484335289</v>
      </c>
      <c r="G51">
        <f t="shared" ca="1" si="10"/>
        <v>0.1505867327972796</v>
      </c>
      <c r="H51">
        <f t="shared" ca="1" si="47"/>
        <v>0.10023276575317498</v>
      </c>
      <c r="I51">
        <f t="shared" ca="1" si="4"/>
        <v>0.79602598486848986</v>
      </c>
      <c r="J51">
        <f t="shared" ca="1" si="11"/>
        <v>0.26929924391319043</v>
      </c>
      <c r="K51">
        <f t="shared" ca="1" si="48"/>
        <v>0.11444999516704996</v>
      </c>
      <c r="L51">
        <f t="shared" ca="1" si="26"/>
        <v>0.11828210737055066</v>
      </c>
      <c r="M51">
        <f t="shared" ca="1" si="27"/>
        <v>0.11406186876701731</v>
      </c>
      <c r="N51">
        <f t="shared" ca="1" si="28"/>
        <v>0.15385645283336172</v>
      </c>
      <c r="O51">
        <f t="shared" ca="1" si="29"/>
        <v>0.10463277023551232</v>
      </c>
      <c r="P51">
        <f t="shared" ca="1" si="30"/>
        <v>0.3023653758033602</v>
      </c>
      <c r="Q51">
        <f t="shared" ca="1" si="31"/>
        <v>0.14428116047753464</v>
      </c>
      <c r="R51">
        <f t="shared" ca="1" si="12"/>
        <v>0.12675441176960972</v>
      </c>
      <c r="S51">
        <f t="shared" ca="1" si="32"/>
        <v>0.13098710508298128</v>
      </c>
      <c r="T51">
        <f t="shared" ca="1" si="33"/>
        <v>0.16910771926531151</v>
      </c>
      <c r="U51">
        <f t="shared" ca="1" si="34"/>
        <v>0.12640468109130809</v>
      </c>
      <c r="V51">
        <f t="shared" ca="1" si="13"/>
        <v>0.30132702246337245</v>
      </c>
      <c r="W51">
        <f t="shared" ca="1" si="35"/>
        <v>0.14329190974181855</v>
      </c>
      <c r="X51">
        <f t="shared" ca="1" si="36"/>
        <v>0.16199857773810375</v>
      </c>
      <c r="Y51">
        <f t="shared" ca="1" si="37"/>
        <v>0.14096276601483185</v>
      </c>
      <c r="Z51">
        <f t="shared" ca="1" si="38"/>
        <v>0.18788755101208515</v>
      </c>
      <c r="AA51">
        <f t="shared" ca="1" si="39"/>
        <v>0.20617255668624626</v>
      </c>
      <c r="AB51">
        <f t="shared" ca="1" si="40"/>
        <v>0.18417981294546387</v>
      </c>
      <c r="AC51">
        <f t="shared" ca="1" si="41"/>
        <v>0.34162390961063682</v>
      </c>
      <c r="AD51" s="4">
        <f ca="1">($AD$2*AG50)+($AD$3*(AF50-AVERAGE($AF$10:AF50)))</f>
        <v>0.15635188419126858</v>
      </c>
      <c r="AE51" s="4">
        <f t="shared" ca="1" si="14"/>
        <v>0.12979233243299462</v>
      </c>
      <c r="AF51">
        <f t="shared" ca="1" si="42"/>
        <v>0.39876488346752376</v>
      </c>
      <c r="AG51">
        <f t="shared" ca="1" si="43"/>
        <v>0.39876488346752376</v>
      </c>
      <c r="AH51">
        <f ca="1">($AD$2*AK50)+($AD$3*(AJ50-AVERAGE($AJ$10:AJ50)))</f>
        <v>-0.22359072399651295</v>
      </c>
      <c r="AI51">
        <f t="shared" ca="1" si="15"/>
        <v>0.11419903206688112</v>
      </c>
      <c r="AJ51">
        <f t="shared" ca="1" si="16"/>
        <v>0.53318492651161564</v>
      </c>
      <c r="AK51">
        <f t="shared" ca="1" si="44"/>
        <v>0.53318492651161564</v>
      </c>
      <c r="AL51">
        <f ca="1">($AD$2*AO50)+($AD$3*(AN50-AVERAGE($AN$10:AN50)))</f>
        <v>0.44344473235269172</v>
      </c>
      <c r="AM51">
        <f t="shared" ca="1" si="17"/>
        <v>0.14478696894619392</v>
      </c>
      <c r="AN51">
        <f t="shared" ca="1" si="18"/>
        <v>0.92004151917692156</v>
      </c>
      <c r="AO51">
        <f t="shared" ca="1" si="19"/>
        <v>0.92004151917692156</v>
      </c>
      <c r="AP51">
        <f t="shared" ca="1" si="20"/>
        <v>0.12008309366845461</v>
      </c>
      <c r="AQ51">
        <f t="shared" ca="1" si="21"/>
        <v>0.12136396209763411</v>
      </c>
      <c r="AR51">
        <f t="shared" ca="1" si="22"/>
        <v>0.10659552491205064</v>
      </c>
      <c r="AS51">
        <f t="shared" ca="1" si="23"/>
        <v>0.15529280692929828</v>
      </c>
      <c r="AT51">
        <f t="shared" ca="1" si="24"/>
        <v>0.13915095957489063</v>
      </c>
      <c r="AU51">
        <f t="shared" ca="1" si="25"/>
        <v>0.2969411235925753</v>
      </c>
    </row>
    <row r="52" spans="1:47" x14ac:dyDescent="0.3">
      <c r="A52">
        <f t="shared" si="7"/>
        <v>42</v>
      </c>
      <c r="B52">
        <f t="shared" ca="1" si="1"/>
        <v>0.49423876694194802</v>
      </c>
      <c r="C52">
        <f t="shared" ca="1" si="8"/>
        <v>-1.4441771671809323E-2</v>
      </c>
      <c r="D52">
        <f t="shared" ca="1" si="9"/>
        <v>-4.5815220432163465E-3</v>
      </c>
      <c r="E52">
        <f t="shared" ca="1" si="46"/>
        <v>0.10064185016020898</v>
      </c>
      <c r="F52">
        <f t="shared" ca="1" si="45"/>
        <v>0.68990283718198397</v>
      </c>
      <c r="G52">
        <f t="shared" ca="1" si="10"/>
        <v>0.21939975229131145</v>
      </c>
      <c r="H52">
        <f t="shared" ca="1" si="47"/>
        <v>0.10113381820472797</v>
      </c>
      <c r="I52">
        <f t="shared" ca="1" si="4"/>
        <v>0.34993124151237887</v>
      </c>
      <c r="J52">
        <f t="shared" ca="1" si="11"/>
        <v>0.11264639641354257</v>
      </c>
      <c r="K52">
        <f t="shared" ca="1" si="48"/>
        <v>0.10362610413861081</v>
      </c>
      <c r="L52">
        <f t="shared" ca="1" si="26"/>
        <v>-4.7187717277419475E-3</v>
      </c>
      <c r="M52">
        <f t="shared" ca="1" si="27"/>
        <v>0.10676207071353216</v>
      </c>
      <c r="N52">
        <f t="shared" ca="1" si="28"/>
        <v>0.22228637108211921</v>
      </c>
      <c r="O52">
        <f t="shared" ca="1" si="29"/>
        <v>0.1038125382497265</v>
      </c>
      <c r="P52">
        <f t="shared" ca="1" si="30"/>
        <v>0.12537676328312244</v>
      </c>
      <c r="Q52">
        <f t="shared" ca="1" si="31"/>
        <v>0.12837151678685574</v>
      </c>
      <c r="R52">
        <f t="shared" ca="1" si="12"/>
        <v>-5.1466380429271456E-3</v>
      </c>
      <c r="S52">
        <f t="shared" ca="1" si="32"/>
        <v>0.12700075506174927</v>
      </c>
      <c r="T52">
        <f t="shared" ca="1" si="33"/>
        <v>0.24558099794303972</v>
      </c>
      <c r="U52">
        <f t="shared" ca="1" si="34"/>
        <v>0.1267108072540174</v>
      </c>
      <c r="V52">
        <f t="shared" ca="1" si="13"/>
        <v>0.127712094389589</v>
      </c>
      <c r="W52">
        <f t="shared" ca="1" si="35"/>
        <v>0.13319828067169581</v>
      </c>
      <c r="X52">
        <f t="shared" ca="1" si="36"/>
        <v>0.17257618455362897</v>
      </c>
      <c r="Y52">
        <f t="shared" ca="1" si="37"/>
        <v>-5.9994426466045058E-3</v>
      </c>
      <c r="Z52">
        <f t="shared" ca="1" si="38"/>
        <v>0.16104748238478012</v>
      </c>
      <c r="AA52">
        <f t="shared" ca="1" si="39"/>
        <v>0.2768629875628254</v>
      </c>
      <c r="AB52">
        <f t="shared" ca="1" si="40"/>
        <v>0.23537916546832732</v>
      </c>
      <c r="AC52">
        <f t="shared" ca="1" si="41"/>
        <v>0.16977225881125149</v>
      </c>
      <c r="AD52" s="4">
        <f ca="1">($AD$2*AG51)+($AD$3*(AF51-AVERAGE($AF$10:AF51)))</f>
        <v>-0.11116551721102556</v>
      </c>
      <c r="AE52" s="4">
        <f t="shared" ca="1" si="14"/>
        <v>0.12040019062604765</v>
      </c>
      <c r="AF52">
        <f t="shared" ca="1" si="42"/>
        <v>1.6289569720063572E-2</v>
      </c>
      <c r="AG52">
        <f t="shared" ca="1" si="43"/>
        <v>-1.6289569720063572E-2</v>
      </c>
      <c r="AH52">
        <f ca="1">($AD$2*AK51)+($AD$3*(AJ51-AVERAGE($AJ$10:AJ51)))</f>
        <v>-0.1030824010745145</v>
      </c>
      <c r="AI52">
        <f t="shared" ca="1" si="15"/>
        <v>0.1176856863596505</v>
      </c>
      <c r="AJ52">
        <f t="shared" ca="1" si="16"/>
        <v>0.7760651387567955</v>
      </c>
      <c r="AK52">
        <f t="shared" ca="1" si="44"/>
        <v>0.7760651387567955</v>
      </c>
      <c r="AL52">
        <f ca="1">($AD$2*AO51)+($AD$3*(AN51-AVERAGE($AN$10:AN51)))</f>
        <v>5.2123106613669222E-2</v>
      </c>
      <c r="AM52">
        <f t="shared" ca="1" si="17"/>
        <v>0.13156354911992224</v>
      </c>
      <c r="AN52">
        <f t="shared" ca="1" si="18"/>
        <v>0.39913520992660639</v>
      </c>
      <c r="AO52">
        <f t="shared" ca="1" si="19"/>
        <v>0.39913520992660639</v>
      </c>
      <c r="AP52">
        <f t="shared" ca="1" si="20"/>
        <v>0.10939406432076017</v>
      </c>
      <c r="AQ52">
        <f t="shared" ca="1" si="21"/>
        <v>-4.7765832723079505E-3</v>
      </c>
      <c r="AR52">
        <f t="shared" ca="1" si="22"/>
        <v>0.11076063720923945</v>
      </c>
      <c r="AS52">
        <f t="shared" ca="1" si="23"/>
        <v>0.22960463652850929</v>
      </c>
      <c r="AT52">
        <f t="shared" ca="1" si="24"/>
        <v>0.12136487501616397</v>
      </c>
      <c r="AU52">
        <f t="shared" ca="1" si="25"/>
        <v>0.12190716286412745</v>
      </c>
    </row>
    <row r="53" spans="1:47" x14ac:dyDescent="0.3">
      <c r="A53">
        <f t="shared" si="7"/>
        <v>43</v>
      </c>
      <c r="B53">
        <f t="shared" ca="1" si="1"/>
        <v>0.83709295601954792</v>
      </c>
      <c r="C53">
        <f t="shared" ca="1" si="8"/>
        <v>0.98258021078163638</v>
      </c>
      <c r="D53">
        <f t="shared" ca="1" si="9"/>
        <v>0.31072077550900573</v>
      </c>
      <c r="E53">
        <f t="shared" ca="1" si="46"/>
        <v>0.10000104951721163</v>
      </c>
      <c r="F53">
        <f t="shared" ca="1" si="45"/>
        <v>0.20695756643361635</v>
      </c>
      <c r="G53">
        <f t="shared" ca="1" si="10"/>
        <v>6.6228624209509049E-2</v>
      </c>
      <c r="H53">
        <f t="shared" ca="1" si="47"/>
        <v>0.10240681256527445</v>
      </c>
      <c r="I53">
        <f t="shared" ca="1" si="4"/>
        <v>1.7269825984724132</v>
      </c>
      <c r="J53">
        <f t="shared" ca="1" si="11"/>
        <v>0.54784956725589862</v>
      </c>
      <c r="K53">
        <f t="shared" ca="1" si="48"/>
        <v>0.10063446053124786</v>
      </c>
      <c r="L53">
        <f t="shared" ca="1" si="26"/>
        <v>0.31180921317511268</v>
      </c>
      <c r="M53">
        <f t="shared" ca="1" si="27"/>
        <v>0.1007028728671937</v>
      </c>
      <c r="N53">
        <f t="shared" ca="1" si="28"/>
        <v>6.8200376741814589E-2</v>
      </c>
      <c r="O53">
        <f t="shared" ca="1" si="29"/>
        <v>0.10859527501925187</v>
      </c>
      <c r="P53">
        <f t="shared" ca="1" si="30"/>
        <v>0.56472368187286526</v>
      </c>
      <c r="Q53">
        <f t="shared" ca="1" si="31"/>
        <v>0.10692914093993819</v>
      </c>
      <c r="R53">
        <f t="shared" ca="1" si="12"/>
        <v>0.34795199931511467</v>
      </c>
      <c r="S53">
        <f t="shared" ca="1" si="32"/>
        <v>0.12540147540650709</v>
      </c>
      <c r="T53">
        <f t="shared" ca="1" si="33"/>
        <v>7.4146765274834464E-2</v>
      </c>
      <c r="U53">
        <f t="shared" ca="1" si="34"/>
        <v>0.12835766277833843</v>
      </c>
      <c r="V53">
        <f t="shared" ca="1" si="13"/>
        <v>0.61654772342304809</v>
      </c>
      <c r="W53">
        <f t="shared" ca="1" si="35"/>
        <v>0.12745517508700793</v>
      </c>
      <c r="X53">
        <f t="shared" ca="1" si="36"/>
        <v>0.15369746956052249</v>
      </c>
      <c r="Y53">
        <f t="shared" ca="1" si="37"/>
        <v>0.38521338744435307</v>
      </c>
      <c r="Z53">
        <f t="shared" ca="1" si="38"/>
        <v>0.16120697574185672</v>
      </c>
      <c r="AA53">
        <f t="shared" ca="1" si="39"/>
        <v>8.3094680881834818E-2</v>
      </c>
      <c r="AB53">
        <f t="shared" ca="1" si="40"/>
        <v>0.18444097972395407</v>
      </c>
      <c r="AC53">
        <f t="shared" ca="1" si="41"/>
        <v>0.74168017707680978</v>
      </c>
      <c r="AD53" s="4">
        <f ca="1">($AD$2*AG52)+($AD$3*(AF52-AVERAGE($AF$10:AF52)))</f>
        <v>-0.26123251945211501</v>
      </c>
      <c r="AE53" s="4">
        <f t="shared" ca="1" si="14"/>
        <v>0.11101841215260379</v>
      </c>
      <c r="AF53">
        <f t="shared" ca="1" si="42"/>
        <v>1.0979503385464597</v>
      </c>
      <c r="AG53">
        <f t="shared" ca="1" si="43"/>
        <v>1.0979503385464597</v>
      </c>
      <c r="AH53">
        <f ca="1">($AD$2*AK52)+($AD$3*(AJ52-AVERAGE($AJ$10:AJ52)))</f>
        <v>-3.9875991984862635E-3</v>
      </c>
      <c r="AI53">
        <f t="shared" ca="1" si="15"/>
        <v>0.1233377573120058</v>
      </c>
      <c r="AJ53">
        <f t="shared" ca="1" si="16"/>
        <v>0.23412415146811888</v>
      </c>
      <c r="AK53">
        <f t="shared" ca="1" si="44"/>
        <v>0.23412415146811888</v>
      </c>
      <c r="AL53">
        <f ca="1">($AD$2*AO52)+($AD$3*(AN52-AVERAGE($AN$10:AN52)))</f>
        <v>-0.15167772085205877</v>
      </c>
      <c r="AM53">
        <f t="shared" ca="1" si="17"/>
        <v>0.11872882378138153</v>
      </c>
      <c r="AN53">
        <f t="shared" ca="1" si="18"/>
        <v>1.9446938221002388</v>
      </c>
      <c r="AO53">
        <f t="shared" ca="1" si="19"/>
        <v>1.9446938221002388</v>
      </c>
      <c r="AP53">
        <f t="shared" ca="1" si="20"/>
        <v>0.10215458309810753</v>
      </c>
      <c r="AQ53">
        <f t="shared" ca="1" si="21"/>
        <v>0.31404865737563525</v>
      </c>
      <c r="AR53">
        <f t="shared" ca="1" si="22"/>
        <v>0.11551536425088649</v>
      </c>
      <c r="AS53">
        <f t="shared" ca="1" si="23"/>
        <v>7.0339809034634729E-2</v>
      </c>
      <c r="AT53">
        <f t="shared" ca="1" si="24"/>
        <v>0.10948708541147162</v>
      </c>
      <c r="AU53">
        <f t="shared" ca="1" si="25"/>
        <v>0.57143838398432933</v>
      </c>
    </row>
    <row r="54" spans="1:47" x14ac:dyDescent="0.3">
      <c r="A54">
        <f t="shared" si="7"/>
        <v>44</v>
      </c>
      <c r="B54">
        <f t="shared" ca="1" si="1"/>
        <v>0.26702340732474028</v>
      </c>
      <c r="C54">
        <f t="shared" ca="1" si="8"/>
        <v>-0.62184040557701226</v>
      </c>
      <c r="D54">
        <f t="shared" ca="1" si="9"/>
        <v>-0.20133361105676281</v>
      </c>
      <c r="E54">
        <f t="shared" ca="1" si="46"/>
        <v>0.10482737001664591</v>
      </c>
      <c r="F54">
        <f t="shared" ca="1" si="45"/>
        <v>1.1256477398153162</v>
      </c>
      <c r="G54">
        <f t="shared" ca="1" si="10"/>
        <v>0.35635118814762701</v>
      </c>
      <c r="H54">
        <f t="shared" ca="1" si="47"/>
        <v>0.10021931153323423</v>
      </c>
      <c r="I54">
        <f t="shared" ca="1" si="4"/>
        <v>-0.27794907755968057</v>
      </c>
      <c r="J54">
        <f t="shared" ca="1" si="11"/>
        <v>-9.4259969326487864E-2</v>
      </c>
      <c r="K54">
        <f t="shared" ca="1" si="48"/>
        <v>0.11500695741712377</v>
      </c>
      <c r="L54">
        <f t="shared" ca="1" si="26"/>
        <v>-0.21049537567995788</v>
      </c>
      <c r="M54">
        <f t="shared" ca="1" si="27"/>
        <v>0.11458486115346336</v>
      </c>
      <c r="N54">
        <f t="shared" ca="1" si="28"/>
        <v>0.3615559780342622</v>
      </c>
      <c r="O54">
        <f t="shared" ca="1" si="29"/>
        <v>0.10316825524660171</v>
      </c>
      <c r="P54">
        <f t="shared" ca="1" si="30"/>
        <v>-0.10715392686283864</v>
      </c>
      <c r="Q54">
        <f t="shared" ca="1" si="31"/>
        <v>0.14862289216877436</v>
      </c>
      <c r="R54">
        <f t="shared" ca="1" si="12"/>
        <v>-0.22518336370359909</v>
      </c>
      <c r="S54">
        <f t="shared" ca="1" si="32"/>
        <v>0.13113382477267072</v>
      </c>
      <c r="T54">
        <f t="shared" ca="1" si="33"/>
        <v>0.39948034547302219</v>
      </c>
      <c r="U54">
        <f t="shared" ca="1" si="34"/>
        <v>0.12594641969570375</v>
      </c>
      <c r="V54">
        <f t="shared" ca="1" si="13"/>
        <v>-0.10565633422004315</v>
      </c>
      <c r="W54">
        <f t="shared" ca="1" si="35"/>
        <v>0.14449758978030877</v>
      </c>
      <c r="X54">
        <f t="shared" ca="1" si="36"/>
        <v>0.15542197905759556</v>
      </c>
      <c r="Y54">
        <f t="shared" ca="1" si="37"/>
        <v>-0.24515183892830156</v>
      </c>
      <c r="Z54">
        <f t="shared" ca="1" si="38"/>
        <v>0.16018934676872404</v>
      </c>
      <c r="AA54">
        <f t="shared" ca="1" si="39"/>
        <v>0.4505254393533899</v>
      </c>
      <c r="AB54">
        <f t="shared" ca="1" si="40"/>
        <v>0.19225397972433916</v>
      </c>
      <c r="AC54">
        <f t="shared" ca="1" si="41"/>
        <v>-0.12187171043479704</v>
      </c>
      <c r="AD54" s="4">
        <f ca="1">($AD$2*AG53)+($AD$3*(AF53-AVERAGE($AF$10:AF53)))</f>
        <v>0.1732148232004605</v>
      </c>
      <c r="AE54" s="4">
        <f t="shared" ca="1" si="14"/>
        <v>0.13086442359054379</v>
      </c>
      <c r="AF54">
        <f t="shared" ca="1" si="42"/>
        <v>0.70878192685270325</v>
      </c>
      <c r="AG54">
        <f t="shared" ca="1" si="43"/>
        <v>-0.70878192685270325</v>
      </c>
      <c r="AH54">
        <f ca="1">($AD$2*AK53)+($AD$3*(AJ53-AVERAGE($AJ$10:AJ53)))</f>
        <v>-0.21521453026712126</v>
      </c>
      <c r="AI54">
        <f t="shared" ca="1" si="15"/>
        <v>0.11390682494904511</v>
      </c>
      <c r="AJ54">
        <f t="shared" ca="1" si="16"/>
        <v>1.2614545547007625</v>
      </c>
      <c r="AK54">
        <f t="shared" ca="1" si="44"/>
        <v>1.2614545547007625</v>
      </c>
      <c r="AL54">
        <f ca="1">($AD$2*AO53)+($AD$3*(AN53-AVERAGE($AN$10:AN53)))</f>
        <v>0.46036217079449937</v>
      </c>
      <c r="AM54">
        <f t="shared" ca="1" si="17"/>
        <v>0.14676387329600127</v>
      </c>
      <c r="AN54">
        <f t="shared" ca="1" si="18"/>
        <v>0.32188740032659641</v>
      </c>
      <c r="AO54">
        <f t="shared" ca="1" si="19"/>
        <v>-0.32188740032659641</v>
      </c>
      <c r="AP54">
        <f t="shared" ca="1" si="20"/>
        <v>0.12074834141435457</v>
      </c>
      <c r="AQ54">
        <f t="shared" ca="1" si="21"/>
        <v>-0.21608246473854625</v>
      </c>
      <c r="AR54">
        <f t="shared" ca="1" si="22"/>
        <v>0.1063341809893856</v>
      </c>
      <c r="AS54">
        <f t="shared" ca="1" si="23"/>
        <v>0.3670615962140294</v>
      </c>
      <c r="AT54">
        <f t="shared" ca="1" si="24"/>
        <v>0.14076565837431493</v>
      </c>
      <c r="AU54">
        <f t="shared" ca="1" si="25"/>
        <v>-0.10428301887686973</v>
      </c>
    </row>
    <row r="55" spans="1:47" x14ac:dyDescent="0.3">
      <c r="A55">
        <f t="shared" si="7"/>
        <v>45</v>
      </c>
      <c r="B55">
        <f t="shared" ca="1" si="1"/>
        <v>0.8765502907875885</v>
      </c>
      <c r="C55">
        <f t="shared" ca="1" si="8"/>
        <v>1.1579133023591826</v>
      </c>
      <c r="D55">
        <f t="shared" ca="1" si="9"/>
        <v>0.3698563618098013</v>
      </c>
      <c r="E55">
        <f t="shared" ca="1" si="46"/>
        <v>0.1020267611470578</v>
      </c>
      <c r="F55">
        <f t="shared" ca="1" si="45"/>
        <v>0.156341458480873</v>
      </c>
      <c r="G55">
        <f t="shared" ca="1" si="10"/>
        <v>5.0984890888870475E-2</v>
      </c>
      <c r="H55">
        <f t="shared" ca="1" si="47"/>
        <v>0.10634930846471127</v>
      </c>
      <c r="I55">
        <f t="shared" ca="1" si="4"/>
        <v>2.0267640899264094</v>
      </c>
      <c r="J55">
        <f t="shared" ca="1" si="11"/>
        <v>0.64234113497649581</v>
      </c>
      <c r="K55">
        <f t="shared" ca="1" si="48"/>
        <v>0.10044424709087153</v>
      </c>
      <c r="L55">
        <f t="shared" ca="1" si="26"/>
        <v>0.38665895469073286</v>
      </c>
      <c r="M55">
        <f t="shared" ca="1" si="27"/>
        <v>0.11150749474844114</v>
      </c>
      <c r="N55">
        <f t="shared" ca="1" si="28"/>
        <v>5.4122372120598755E-2</v>
      </c>
      <c r="O55">
        <f t="shared" ca="1" si="29"/>
        <v>0.11984097335723307</v>
      </c>
      <c r="P55">
        <f t="shared" ca="1" si="30"/>
        <v>0.69523602770195581</v>
      </c>
      <c r="Q55">
        <f t="shared" ca="1" si="31"/>
        <v>0.11766793644972125</v>
      </c>
      <c r="R55">
        <f t="shared" ca="1" si="12"/>
        <v>0.41549915042796315</v>
      </c>
      <c r="S55">
        <f t="shared" ca="1" si="32"/>
        <v>0.12876214231897753</v>
      </c>
      <c r="T55">
        <f t="shared" ca="1" si="33"/>
        <v>5.70525330738113E-2</v>
      </c>
      <c r="U55">
        <f t="shared" ca="1" si="34"/>
        <v>0.13316851126010301</v>
      </c>
      <c r="V55">
        <f t="shared" ca="1" si="13"/>
        <v>0.72923434145330801</v>
      </c>
      <c r="W55">
        <f t="shared" ca="1" si="35"/>
        <v>0.12945768100410265</v>
      </c>
      <c r="X55">
        <f t="shared" ca="1" si="36"/>
        <v>0.17171751705402077</v>
      </c>
      <c r="Y55">
        <f t="shared" ca="1" si="37"/>
        <v>0.47982552075849988</v>
      </c>
      <c r="Z55">
        <f t="shared" ca="1" si="38"/>
        <v>0.15934293440178682</v>
      </c>
      <c r="AA55">
        <f t="shared" ca="1" si="39"/>
        <v>6.2408043046281628E-2</v>
      </c>
      <c r="AB55">
        <f t="shared" ca="1" si="40"/>
        <v>0.24015095236778158</v>
      </c>
      <c r="AC55">
        <f t="shared" ca="1" si="41"/>
        <v>0.99321977442227638</v>
      </c>
      <c r="AD55" s="4">
        <f ca="1">($AD$2*AG54)+($AD$3*(AF54-AVERAGE($AF$10:AF54)))</f>
        <v>-0.12302379942175361</v>
      </c>
      <c r="AE55" s="4">
        <f t="shared" ca="1" si="14"/>
        <v>0.12002169474702108</v>
      </c>
      <c r="AF55">
        <f t="shared" ca="1" si="42"/>
        <v>1.3055719265572812</v>
      </c>
      <c r="AG55">
        <f t="shared" ca="1" si="43"/>
        <v>1.3055719265572812</v>
      </c>
      <c r="AH55">
        <f ca="1">($AD$2*AK54)+($AD$3*(AJ54-AVERAGE($AJ$10:AJ54)))</f>
        <v>0.19417158268025045</v>
      </c>
      <c r="AI55">
        <f t="shared" ca="1" si="15"/>
        <v>0.13248994412382153</v>
      </c>
      <c r="AJ55">
        <f t="shared" ca="1" si="16"/>
        <v>0.17848996761035327</v>
      </c>
      <c r="AK55">
        <f t="shared" ca="1" si="44"/>
        <v>0.17848996761035327</v>
      </c>
      <c r="AL55">
        <f ca="1">($AD$2*AO54)+($AD$3*(AN54-AVERAGE($AN$10:AN54)))</f>
        <v>-0.2482278971369965</v>
      </c>
      <c r="AM55">
        <f t="shared" ca="1" si="17"/>
        <v>0.11694137980235042</v>
      </c>
      <c r="AN55">
        <f t="shared" ca="1" si="18"/>
        <v>2.2781913409442631</v>
      </c>
      <c r="AO55">
        <f t="shared" ca="1" si="19"/>
        <v>2.2781913409442631</v>
      </c>
      <c r="AP55">
        <f t="shared" ca="1" si="20"/>
        <v>9.2111909153936203E-2</v>
      </c>
      <c r="AQ55">
        <f t="shared" ca="1" si="21"/>
        <v>0.35142603706740166</v>
      </c>
      <c r="AR55">
        <f t="shared" ca="1" si="22"/>
        <v>0.12465649788249389</v>
      </c>
      <c r="AS55">
        <f t="shared" ca="1" si="23"/>
        <v>5.5199052096888745E-2</v>
      </c>
      <c r="AT55">
        <f t="shared" ca="1" si="24"/>
        <v>9.8748843171667378E-2</v>
      </c>
      <c r="AU55">
        <f t="shared" ca="1" si="25"/>
        <v>0.63689700877648803</v>
      </c>
    </row>
    <row r="56" spans="1:47" x14ac:dyDescent="0.3">
      <c r="A56">
        <f t="shared" si="7"/>
        <v>46</v>
      </c>
      <c r="B56">
        <f t="shared" ca="1" si="1"/>
        <v>3.2820209453929272E-2</v>
      </c>
      <c r="C56">
        <f t="shared" ca="1" si="8"/>
        <v>-1.8408713150048255</v>
      </c>
      <c r="D56">
        <f t="shared" ca="1" si="9"/>
        <v>-0.60171346869654119</v>
      </c>
      <c r="E56">
        <f t="shared" ca="1" si="46"/>
        <v>0.10683968641855913</v>
      </c>
      <c r="F56">
        <f t="shared" ca="1" si="45"/>
        <v>2.2109383861168861</v>
      </c>
      <c r="G56">
        <f t="shared" ca="1" si="10"/>
        <v>0.69961431862756507</v>
      </c>
      <c r="H56">
        <f t="shared" ca="1" si="47"/>
        <v>0.10012997295494751</v>
      </c>
      <c r="I56">
        <f t="shared" ca="1" si="4"/>
        <v>-1.2286783372547219</v>
      </c>
      <c r="J56">
        <f t="shared" ca="1" si="11"/>
        <v>-0.42674265736624878</v>
      </c>
      <c r="K56">
        <f t="shared" ca="1" si="48"/>
        <v>0.12063010668414464</v>
      </c>
      <c r="L56">
        <f t="shared" ca="1" si="26"/>
        <v>-0.64991149594053155</v>
      </c>
      <c r="M56">
        <f t="shared" ca="1" si="27"/>
        <v>0.12464118724551186</v>
      </c>
      <c r="N56">
        <f t="shared" ca="1" si="28"/>
        <v>0.72313410568706304</v>
      </c>
      <c r="O56">
        <f t="shared" ca="1" si="29"/>
        <v>0.10697552093720969</v>
      </c>
      <c r="P56">
        <f t="shared" ca="1" si="30"/>
        <v>-0.51116130057941922</v>
      </c>
      <c r="Q56">
        <f t="shared" ca="1" si="31"/>
        <v>0.17307706833432551</v>
      </c>
      <c r="R56">
        <f t="shared" ca="1" si="12"/>
        <v>-0.67483541791185964</v>
      </c>
      <c r="S56">
        <f t="shared" ca="1" si="32"/>
        <v>0.13438440566411347</v>
      </c>
      <c r="T56">
        <f t="shared" ca="1" si="33"/>
        <v>0.78728176115134685</v>
      </c>
      <c r="U56">
        <f t="shared" ca="1" si="34"/>
        <v>0.12679645182852753</v>
      </c>
      <c r="V56">
        <f t="shared" ca="1" si="13"/>
        <v>-0.4797838229296667</v>
      </c>
      <c r="W56">
        <f t="shared" ca="1" si="35"/>
        <v>0.1524806724385625</v>
      </c>
      <c r="X56">
        <f t="shared" ca="1" si="36"/>
        <v>0.17041224145461117</v>
      </c>
      <c r="Y56">
        <f t="shared" ca="1" si="37"/>
        <v>-0.75993041164185526</v>
      </c>
      <c r="Z56">
        <f t="shared" ca="1" si="38"/>
        <v>0.17852823547475785</v>
      </c>
      <c r="AA56">
        <f t="shared" ca="1" si="39"/>
        <v>0.93417899125091786</v>
      </c>
      <c r="AB56">
        <f t="shared" ca="1" si="40"/>
        <v>0.21880777153180761</v>
      </c>
      <c r="AC56">
        <f t="shared" ca="1" si="41"/>
        <v>-0.57473755068326615</v>
      </c>
      <c r="AD56" s="4">
        <f ca="1">($AD$2*AG55)+($AD$3*(AF55-AVERAGE($AF$10:AF55)))</f>
        <v>0.25469007728333803</v>
      </c>
      <c r="AE56" s="4">
        <f t="shared" ca="1" si="14"/>
        <v>0.13673884281357113</v>
      </c>
      <c r="AF56">
        <f t="shared" ca="1" si="42"/>
        <v>2.1106117684388321</v>
      </c>
      <c r="AG56">
        <f t="shared" ca="1" si="43"/>
        <v>-2.1106117684388321</v>
      </c>
      <c r="AH56">
        <f ca="1">($AD$2*AK55)+($AD$3*(AJ55-AVERAGE($AJ$10:AJ55)))</f>
        <v>-0.23343026848380563</v>
      </c>
      <c r="AI56">
        <f t="shared" ca="1" si="15"/>
        <v>0.11482647540057403</v>
      </c>
      <c r="AJ56">
        <f t="shared" ca="1" si="16"/>
        <v>2.4799626756238524</v>
      </c>
      <c r="AK56">
        <f t="shared" ca="1" si="44"/>
        <v>2.4799626756238524</v>
      </c>
      <c r="AL56">
        <f ca="1">($AD$2*AO55)+($AD$3*(AN55-AVERAGE($AN$10:AN55)))</f>
        <v>0.59060915863015118</v>
      </c>
      <c r="AM56">
        <f t="shared" ca="1" si="17"/>
        <v>0.15291873389197766</v>
      </c>
      <c r="AN56">
        <f t="shared" ca="1" si="18"/>
        <v>1.4316932046264268</v>
      </c>
      <c r="AO56">
        <f t="shared" ca="1" si="19"/>
        <v>-1.4316932046264268</v>
      </c>
      <c r="AP56">
        <f t="shared" ca="1" si="20"/>
        <v>0.12297323040083365</v>
      </c>
      <c r="AQ56">
        <f t="shared" ca="1" si="21"/>
        <v>-0.64554826960792078</v>
      </c>
      <c r="AR56">
        <f t="shared" ca="1" si="22"/>
        <v>0.10595920915828193</v>
      </c>
      <c r="AS56">
        <f t="shared" ca="1" si="23"/>
        <v>0.71969087129890519</v>
      </c>
      <c r="AT56">
        <f t="shared" ca="1" si="24"/>
        <v>0.14596425123802606</v>
      </c>
      <c r="AU56">
        <f t="shared" ca="1" si="25"/>
        <v>-0.46941985312219914</v>
      </c>
    </row>
    <row r="57" spans="1:47" x14ac:dyDescent="0.3">
      <c r="A57">
        <f t="shared" si="7"/>
        <v>47</v>
      </c>
      <c r="B57">
        <f t="shared" ca="1" si="1"/>
        <v>0.23263747977570126</v>
      </c>
      <c r="C57">
        <f t="shared" ca="1" si="8"/>
        <v>-0.73018851872579871</v>
      </c>
      <c r="D57">
        <f t="shared" ca="1" si="9"/>
        <v>-0.25093739302378382</v>
      </c>
      <c r="E57">
        <f t="shared" ca="1" si="46"/>
        <v>0.11810295492054118</v>
      </c>
      <c r="F57">
        <f t="shared" ca="1" si="45"/>
        <v>1.2119622432652859</v>
      </c>
      <c r="G57">
        <f t="shared" ca="1" si="10"/>
        <v>0.42758915905320127</v>
      </c>
      <c r="H57">
        <f t="shared" ca="1" si="47"/>
        <v>0.12447300974143562</v>
      </c>
      <c r="I57">
        <f t="shared" ca="1" si="4"/>
        <v>-0.37725348826363242</v>
      </c>
      <c r="J57">
        <f t="shared" ca="1" si="11"/>
        <v>-0.12461103867024856</v>
      </c>
      <c r="K57">
        <f t="shared" ca="1" si="48"/>
        <v>0.10910546478080038</v>
      </c>
      <c r="L57">
        <f t="shared" ca="1" si="26"/>
        <v>-0.30180114566153582</v>
      </c>
      <c r="M57">
        <f t="shared" ca="1" si="27"/>
        <v>0.17083300024547543</v>
      </c>
      <c r="N57">
        <f t="shared" ca="1" si="28"/>
        <v>0.5121668436247826</v>
      </c>
      <c r="O57">
        <f t="shared" ca="1" si="29"/>
        <v>0.17858490177937231</v>
      </c>
      <c r="P57">
        <f t="shared" ca="1" si="30"/>
        <v>-0.15247787880706315</v>
      </c>
      <c r="Q57">
        <f t="shared" ca="1" si="31"/>
        <v>0.16336053799224623</v>
      </c>
      <c r="R57">
        <f t="shared" ca="1" si="12"/>
        <v>-0.28246786087656028</v>
      </c>
      <c r="S57">
        <f t="shared" ca="1" si="32"/>
        <v>0.14964702319623641</v>
      </c>
      <c r="T57">
        <f t="shared" ca="1" si="33"/>
        <v>0.47922329454957152</v>
      </c>
      <c r="U57">
        <f t="shared" ca="1" si="34"/>
        <v>0.15634991893778383</v>
      </c>
      <c r="V57">
        <f t="shared" ca="1" si="13"/>
        <v>-0.14216289043338182</v>
      </c>
      <c r="W57">
        <f t="shared" ca="1" si="35"/>
        <v>0.14200576032496282</v>
      </c>
      <c r="X57">
        <f t="shared" ca="1" si="36"/>
        <v>0.21466379107890715</v>
      </c>
      <c r="Y57">
        <f t="shared" ca="1" si="37"/>
        <v>-0.33830965901926568</v>
      </c>
      <c r="Z57">
        <f t="shared" ca="1" si="38"/>
        <v>0.19585867449538938</v>
      </c>
      <c r="AA57">
        <f t="shared" ca="1" si="39"/>
        <v>0.53636508050572684</v>
      </c>
      <c r="AB57">
        <f t="shared" ca="1" si="40"/>
        <v>0.33226564019692528</v>
      </c>
      <c r="AC57">
        <f t="shared" ca="1" si="41"/>
        <v>-0.21745829601930308</v>
      </c>
      <c r="AD57" s="4">
        <f ca="1">($AD$2*AG56)+($AD$3*(AF56-AVERAGE($AF$10:AF56)))</f>
        <v>0.14680398296112659</v>
      </c>
      <c r="AE57" s="4">
        <f t="shared" ca="1" si="14"/>
        <v>0.13468796771077057</v>
      </c>
      <c r="AF57">
        <f t="shared" ca="1" si="42"/>
        <v>0.83546688587120943</v>
      </c>
      <c r="AG57">
        <f t="shared" ca="1" si="43"/>
        <v>-0.83546688587120943</v>
      </c>
      <c r="AH57">
        <f ca="1">($AD$2*AK56)+($AD$3*(AJ56-AVERAGE($AJ$10:AJ56)))</f>
        <v>0.67781493073948318</v>
      </c>
      <c r="AI57">
        <f t="shared" ca="1" si="15"/>
        <v>0.15685604161708896</v>
      </c>
      <c r="AJ57">
        <f t="shared" ca="1" si="16"/>
        <v>1.4177863919057856</v>
      </c>
      <c r="AK57">
        <f t="shared" ca="1" si="44"/>
        <v>1.4177863919057856</v>
      </c>
      <c r="AL57">
        <f ca="1">($AD$2*AO56)+($AD$3*(AN56-AVERAGE($AN$10:AN56)))</f>
        <v>-3.6644493921000082E-2</v>
      </c>
      <c r="AM57">
        <f t="shared" ca="1" si="17"/>
        <v>0.12875152208234553</v>
      </c>
      <c r="AN57">
        <f t="shared" ca="1" si="18"/>
        <v>0.42909093503517731</v>
      </c>
      <c r="AO57">
        <f t="shared" ca="1" si="19"/>
        <v>-0.42909093503517731</v>
      </c>
      <c r="AP57">
        <f t="shared" ca="1" si="20"/>
        <v>7.074706959864728E-2</v>
      </c>
      <c r="AQ57">
        <f t="shared" ca="1" si="21"/>
        <v>-0.19421788830755699</v>
      </c>
      <c r="AR57">
        <f t="shared" ca="1" si="22"/>
        <v>0.15376866287296428</v>
      </c>
      <c r="AS57">
        <f t="shared" ca="1" si="23"/>
        <v>0.4752509670363036</v>
      </c>
      <c r="AT57">
        <f t="shared" ca="1" si="24"/>
        <v>8.0790119871785568E-2</v>
      </c>
      <c r="AU57">
        <f t="shared" ca="1" si="25"/>
        <v>-0.10722903322479276</v>
      </c>
    </row>
    <row r="58" spans="1:47" x14ac:dyDescent="0.3">
      <c r="A58">
        <f t="shared" si="7"/>
        <v>48</v>
      </c>
      <c r="B58">
        <f t="shared" ca="1" si="1"/>
        <v>6.5566010729649626E-2</v>
      </c>
      <c r="C58">
        <f t="shared" ca="1" si="8"/>
        <v>-1.5096528765581114</v>
      </c>
      <c r="D58">
        <f t="shared" ca="1" si="9"/>
        <v>-0.48485124211607844</v>
      </c>
      <c r="E58">
        <f t="shared" ca="1" si="46"/>
        <v>0.10314847876087865</v>
      </c>
      <c r="F58">
        <f t="shared" ca="1" si="45"/>
        <v>1.8933139947594682</v>
      </c>
      <c r="G58">
        <f t="shared" ca="1" si="10"/>
        <v>0.62548637201603563</v>
      </c>
      <c r="H58">
        <f t="shared" ca="1" si="47"/>
        <v>0.1091416244469912</v>
      </c>
      <c r="I58">
        <f t="shared" ca="1" si="4"/>
        <v>-1.0023575399227758</v>
      </c>
      <c r="J58">
        <f t="shared" ca="1" si="11"/>
        <v>-0.31820138971118622</v>
      </c>
      <c r="K58">
        <f t="shared" ca="1" si="48"/>
        <v>0.10077639554792392</v>
      </c>
      <c r="L58">
        <f t="shared" ca="1" si="26"/>
        <v>-0.55423351583221947</v>
      </c>
      <c r="M58">
        <f t="shared" ca="1" si="27"/>
        <v>0.1347818373561753</v>
      </c>
      <c r="N58">
        <f t="shared" ca="1" si="28"/>
        <v>0.77021674382602112</v>
      </c>
      <c r="O58">
        <f t="shared" ca="1" si="29"/>
        <v>0.1654933780966773</v>
      </c>
      <c r="P58">
        <f t="shared" ca="1" si="30"/>
        <v>-0.34220157472712803</v>
      </c>
      <c r="Q58">
        <f t="shared" ca="1" si="31"/>
        <v>0.11655171928932739</v>
      </c>
      <c r="R58">
        <f t="shared" ca="1" si="12"/>
        <v>-0.55245624653048708</v>
      </c>
      <c r="S58">
        <f t="shared" ca="1" si="32"/>
        <v>0.13391880926065627</v>
      </c>
      <c r="T58">
        <f t="shared" ca="1" si="33"/>
        <v>0.71534386927853877</v>
      </c>
      <c r="U58">
        <f t="shared" ca="1" si="34"/>
        <v>0.14275273208950404</v>
      </c>
      <c r="V58">
        <f t="shared" ca="1" si="13"/>
        <v>-0.36058642798271079</v>
      </c>
      <c r="W58">
        <f t="shared" ca="1" si="35"/>
        <v>0.12941166643581126</v>
      </c>
      <c r="X58">
        <f t="shared" ca="1" si="36"/>
        <v>0.25232078821125309</v>
      </c>
      <c r="Y58">
        <f t="shared" ca="1" si="37"/>
        <v>-0.75832192932368159</v>
      </c>
      <c r="Z58">
        <f t="shared" ca="1" si="38"/>
        <v>0.30231249158003681</v>
      </c>
      <c r="AA58">
        <f t="shared" ca="1" si="39"/>
        <v>1.0409999086200545</v>
      </c>
      <c r="AB58">
        <f t="shared" ca="1" si="40"/>
        <v>0.24024679854275677</v>
      </c>
      <c r="AC58">
        <f t="shared" ca="1" si="41"/>
        <v>-0.49130531919663351</v>
      </c>
      <c r="AD58" s="4">
        <f ca="1">($AD$2*AG57)+($AD$3*(AF57-AVERAGE($AF$10:AF57)))</f>
        <v>-0.10771086219895468</v>
      </c>
      <c r="AE58" s="4">
        <f t="shared" ca="1" si="14"/>
        <v>0.12155205043220638</v>
      </c>
      <c r="AF58">
        <f t="shared" ca="1" si="42"/>
        <v>1.7047727062946347</v>
      </c>
      <c r="AG58">
        <f t="shared" ca="1" si="43"/>
        <v>-1.7047727062946347</v>
      </c>
      <c r="AH58">
        <f ca="1">($AD$2*AK57)+($AD$3*(AJ57-AVERAGE($AJ$10:AJ57)))</f>
        <v>0.25062846354263812</v>
      </c>
      <c r="AI58">
        <f t="shared" ca="1" si="15"/>
        <v>0.14390263150054972</v>
      </c>
      <c r="AJ58">
        <f t="shared" ca="1" si="16"/>
        <v>2.1863453534648882</v>
      </c>
      <c r="AK58">
        <f t="shared" ca="1" si="44"/>
        <v>2.1863453534648882</v>
      </c>
      <c r="AL58">
        <f ca="1">($AD$2*AO57)+($AD$3*(AN57-AVERAGE($AN$10:AN57)))</f>
        <v>-0.23311795087392223</v>
      </c>
      <c r="AM58">
        <f t="shared" ca="1" si="17"/>
        <v>0.114094406872773</v>
      </c>
      <c r="AN58">
        <f t="shared" ca="1" si="18"/>
        <v>1.1235004039152663</v>
      </c>
      <c r="AO58">
        <f t="shared" ca="1" si="19"/>
        <v>-1.1235004039152663</v>
      </c>
      <c r="AP58">
        <f t="shared" ca="1" si="20"/>
        <v>9.129013515598132E-2</v>
      </c>
      <c r="AQ58">
        <f t="shared" ca="1" si="21"/>
        <v>-0.456130406301129</v>
      </c>
      <c r="AR58">
        <f t="shared" ca="1" si="22"/>
        <v>0.13526741313823132</v>
      </c>
      <c r="AS58">
        <f t="shared" ca="1" si="23"/>
        <v>0.69633662365064286</v>
      </c>
      <c r="AT58">
        <f t="shared" ca="1" si="24"/>
        <v>9.594395703253987E-2</v>
      </c>
      <c r="AU58">
        <f t="shared" ca="1" si="25"/>
        <v>-0.31047845932790691</v>
      </c>
    </row>
    <row r="59" spans="1:47" x14ac:dyDescent="0.3">
      <c r="A59">
        <f t="shared" si="7"/>
        <v>49</v>
      </c>
      <c r="B59">
        <f t="shared" ca="1" si="1"/>
        <v>0.56754491065383927</v>
      </c>
      <c r="C59">
        <f t="shared" ca="1" si="8"/>
        <v>0.17012710351493854</v>
      </c>
      <c r="D59">
        <f t="shared" ca="1" si="9"/>
        <v>5.6872866363410518E-2</v>
      </c>
      <c r="E59">
        <f t="shared" ca="1" si="46"/>
        <v>0.11175403634907521</v>
      </c>
      <c r="F59">
        <f t="shared" ca="1" si="45"/>
        <v>0.57644401158374692</v>
      </c>
      <c r="G59">
        <f t="shared" ca="1" si="10"/>
        <v>0.19932101960242177</v>
      </c>
      <c r="H59">
        <f t="shared" ca="1" si="47"/>
        <v>0.11956166007888913</v>
      </c>
      <c r="I59">
        <f t="shared" ca="1" si="4"/>
        <v>0.56839224730903115</v>
      </c>
      <c r="J59">
        <f t="shared" ca="1" si="11"/>
        <v>0.18423503898547083</v>
      </c>
      <c r="K59">
        <f t="shared" ca="1" si="48"/>
        <v>0.10506260622070651</v>
      </c>
      <c r="L59">
        <f t="shared" ca="1" si="26"/>
        <v>6.6028258740209747E-2</v>
      </c>
      <c r="M59">
        <f t="shared" ca="1" si="27"/>
        <v>0.15063041508689223</v>
      </c>
      <c r="N59">
        <f t="shared" ca="1" si="28"/>
        <v>0.25914400609366889</v>
      </c>
      <c r="O59">
        <f t="shared" ca="1" si="29"/>
        <v>0.20210081865592244</v>
      </c>
      <c r="P59">
        <f t="shared" ca="1" si="30"/>
        <v>0.19585032110866302</v>
      </c>
      <c r="Q59">
        <f t="shared" ca="1" si="31"/>
        <v>0.11872776283813401</v>
      </c>
      <c r="R59">
        <f t="shared" ca="1" si="12"/>
        <v>6.4118771822363238E-2</v>
      </c>
      <c r="S59">
        <f t="shared" ca="1" si="32"/>
        <v>0.14204415706865897</v>
      </c>
      <c r="T59">
        <f t="shared" ca="1" si="33"/>
        <v>0.22631311484101888</v>
      </c>
      <c r="U59">
        <f t="shared" ca="1" si="34"/>
        <v>0.15413638898362036</v>
      </c>
      <c r="V59">
        <f t="shared" ca="1" si="13"/>
        <v>0.20680689425949761</v>
      </c>
      <c r="W59">
        <f t="shared" ca="1" si="35"/>
        <v>0.13238346188942879</v>
      </c>
      <c r="X59">
        <f t="shared" ca="1" si="36"/>
        <v>0.21785115798266064</v>
      </c>
      <c r="Y59">
        <f t="shared" ca="1" si="37"/>
        <v>7.9406022853691E-2</v>
      </c>
      <c r="Z59">
        <f t="shared" ca="1" si="38"/>
        <v>0.27738553119078163</v>
      </c>
      <c r="AA59">
        <f t="shared" ca="1" si="39"/>
        <v>0.30359808918045345</v>
      </c>
      <c r="AB59">
        <f t="shared" ca="1" si="40"/>
        <v>0.20043818613793202</v>
      </c>
      <c r="AC59">
        <f t="shared" ca="1" si="41"/>
        <v>0.25447104755715449</v>
      </c>
      <c r="AD59" s="4">
        <f ca="1">($AD$2*AG58)+($AD$3*(AF58-AVERAGE($AF$10:AF58)))</f>
        <v>6.1321167752767219E-2</v>
      </c>
      <c r="AE59" s="4">
        <f t="shared" ca="1" si="14"/>
        <v>0.12737646847407963</v>
      </c>
      <c r="AF59">
        <f t="shared" ca="1" si="42"/>
        <v>0.19323794281825601</v>
      </c>
      <c r="AG59">
        <f t="shared" ca="1" si="43"/>
        <v>0.19323794281825601</v>
      </c>
      <c r="AH59">
        <f ca="1">($AD$2*AK58)+($AD$3*(AJ58-AVERAGE($AJ$10:AJ58)))</f>
        <v>0.55112516014954882</v>
      </c>
      <c r="AI59">
        <f t="shared" ca="1" si="15"/>
        <v>0.15633678430758738</v>
      </c>
      <c r="AJ59">
        <f t="shared" ca="1" si="16"/>
        <v>0.67398981632802779</v>
      </c>
      <c r="AK59">
        <f t="shared" ca="1" si="44"/>
        <v>0.67398981632802779</v>
      </c>
      <c r="AL59">
        <f ca="1">($AD$2*AO58)+($AD$3*(AN58-AVERAGE($AN$10:AN58)))</f>
        <v>-9.4605730226345691E-2</v>
      </c>
      <c r="AM59">
        <f t="shared" ca="1" si="17"/>
        <v>0.11808859486323733</v>
      </c>
      <c r="AN59">
        <f t="shared" ca="1" si="18"/>
        <v>0.63963669524667843</v>
      </c>
      <c r="AO59">
        <f t="shared" ca="1" si="19"/>
        <v>0.63963669524667843</v>
      </c>
      <c r="AP59">
        <f t="shared" ca="1" si="20"/>
        <v>7.8860257440303019E-2</v>
      </c>
      <c r="AQ59">
        <f t="shared" ca="1" si="21"/>
        <v>4.7775209841982087E-2</v>
      </c>
      <c r="AR59">
        <f t="shared" ca="1" si="22"/>
        <v>0.15302282659706926</v>
      </c>
      <c r="AS59">
        <f t="shared" ca="1" si="23"/>
        <v>0.22549413044798139</v>
      </c>
      <c r="AT59">
        <f t="shared" ca="1" si="24"/>
        <v>8.6317125611817022E-2</v>
      </c>
      <c r="AU59">
        <f t="shared" ca="1" si="25"/>
        <v>0.16699237083172624</v>
      </c>
    </row>
    <row r="60" spans="1:47" x14ac:dyDescent="0.3">
      <c r="A60">
        <f t="shared" si="7"/>
        <v>50</v>
      </c>
      <c r="B60">
        <f t="shared" ca="1" si="1"/>
        <v>0.87695071241966627</v>
      </c>
      <c r="C60">
        <f t="shared" ca="1" si="8"/>
        <v>1.1598777688498496</v>
      </c>
      <c r="D60">
        <f t="shared" ca="1" si="9"/>
        <v>0.3670820299477377</v>
      </c>
      <c r="E60">
        <f t="shared" ca="1" si="46"/>
        <v>0.10016172614641952</v>
      </c>
      <c r="F60">
        <f t="shared" ca="1" si="45"/>
        <v>0.15583011532365129</v>
      </c>
      <c r="G60">
        <f t="shared" ca="1" si="10"/>
        <v>4.9764840396064408E-2</v>
      </c>
      <c r="H60">
        <f t="shared" ca="1" si="47"/>
        <v>0.10198644344276746</v>
      </c>
      <c r="I60">
        <f t="shared" ca="1" si="4"/>
        <v>2.0302363139859838</v>
      </c>
      <c r="J60">
        <f t="shared" ca="1" si="11"/>
        <v>0.64744209785193652</v>
      </c>
      <c r="K60">
        <f t="shared" ca="1" si="48"/>
        <v>0.1016971274794989</v>
      </c>
      <c r="L60">
        <f t="shared" ca="1" si="26"/>
        <v>0.39506175625642281</v>
      </c>
      <c r="M60">
        <f t="shared" ca="1" si="27"/>
        <v>0.11601269914642677</v>
      </c>
      <c r="N60">
        <f t="shared" ca="1" si="28"/>
        <v>5.8251088419658058E-2</v>
      </c>
      <c r="O60">
        <f t="shared" ca="1" si="29"/>
        <v>0.13973503400763926</v>
      </c>
      <c r="P60">
        <f t="shared" ca="1" si="30"/>
        <v>0.67825907411530928</v>
      </c>
      <c r="Q60">
        <f t="shared" ca="1" si="31"/>
        <v>0.11160869812904127</v>
      </c>
      <c r="R60">
        <f t="shared" ca="1" si="12"/>
        <v>0.41596521027063649</v>
      </c>
      <c r="S60">
        <f t="shared" ca="1" si="32"/>
        <v>0.12861439225873222</v>
      </c>
      <c r="T60">
        <f t="shared" ca="1" si="33"/>
        <v>5.6912810340761719E-2</v>
      </c>
      <c r="U60">
        <f t="shared" ca="1" si="34"/>
        <v>0.13338815909417628</v>
      </c>
      <c r="V60">
        <f t="shared" ca="1" si="13"/>
        <v>0.72810271535609705</v>
      </c>
      <c r="W60">
        <f t="shared" ca="1" si="35"/>
        <v>0.1286151469535487</v>
      </c>
      <c r="X60">
        <f t="shared" ca="1" si="36"/>
        <v>0.25537539851490809</v>
      </c>
      <c r="Y60">
        <f t="shared" ca="1" si="37"/>
        <v>0.58614053063625082</v>
      </c>
      <c r="Z60">
        <f t="shared" ca="1" si="38"/>
        <v>0.35286906684590541</v>
      </c>
      <c r="AA60">
        <f t="shared" ca="1" si="39"/>
        <v>9.2567425783132345E-2</v>
      </c>
      <c r="AB60">
        <f t="shared" ca="1" si="40"/>
        <v>0.20355723028473974</v>
      </c>
      <c r="AC60">
        <f t="shared" ca="1" si="41"/>
        <v>0.91598815578313053</v>
      </c>
      <c r="AD60" s="4">
        <f ca="1">($AD$2*AG59)+($AD$3*(AF59-AVERAGE($AF$10:AF59)))</f>
        <v>-0.19790495656564364</v>
      </c>
      <c r="AE60" s="4">
        <f t="shared" ca="1" si="14"/>
        <v>0.11558004586653374</v>
      </c>
      <c r="AF60">
        <f t="shared" ca="1" si="42"/>
        <v>1.3019910552455198</v>
      </c>
      <c r="AG60">
        <f t="shared" ca="1" si="43"/>
        <v>1.3019910552455198</v>
      </c>
      <c r="AH60">
        <f ca="1">($AD$2*AK59)+($AD$3*(AJ59-AVERAGE($AJ$10:AJ59)))</f>
        <v>-5.1392733978435398E-2</v>
      </c>
      <c r="AI60">
        <f t="shared" ca="1" si="15"/>
        <v>0.12869772016259573</v>
      </c>
      <c r="AJ60">
        <f t="shared" ca="1" si="16"/>
        <v>0.1772328012510091</v>
      </c>
      <c r="AK60">
        <f t="shared" ca="1" si="44"/>
        <v>0.1772328012510091</v>
      </c>
      <c r="AL60">
        <f ca="1">($AD$2*AO59)+($AD$3*(AN59-AVERAGE($AN$10:AN59)))</f>
        <v>-6.0902836862019638E-2</v>
      </c>
      <c r="AM60">
        <f t="shared" ca="1" si="17"/>
        <v>0.1205725771295465</v>
      </c>
      <c r="AN60">
        <f t="shared" ca="1" si="18"/>
        <v>2.2903961050333428</v>
      </c>
      <c r="AO60">
        <f t="shared" ca="1" si="19"/>
        <v>2.2903961050333428</v>
      </c>
      <c r="AP60">
        <f t="shared" ca="1" si="20"/>
        <v>0.10370102265307264</v>
      </c>
      <c r="AQ60">
        <f t="shared" ca="1" si="21"/>
        <v>0.37351129900216806</v>
      </c>
      <c r="AR60">
        <f t="shared" ca="1" si="22"/>
        <v>0.11748333170034515</v>
      </c>
      <c r="AS60">
        <f t="shared" ca="1" si="23"/>
        <v>5.3412083484683973E-2</v>
      </c>
      <c r="AT60">
        <f t="shared" ca="1" si="24"/>
        <v>0.11067634133384358</v>
      </c>
      <c r="AU60">
        <f t="shared" ca="1" si="25"/>
        <v>0.67542011216340014</v>
      </c>
    </row>
    <row r="61" spans="1:47" x14ac:dyDescent="0.3">
      <c r="A61">
        <f t="shared" si="7"/>
        <v>51</v>
      </c>
      <c r="B61">
        <f t="shared" ca="1" si="1"/>
        <v>0.26003251237759739</v>
      </c>
      <c r="C61">
        <f t="shared" ca="1" si="8"/>
        <v>-0.6432451747645217</v>
      </c>
      <c r="D61">
        <f t="shared" ca="1" si="9"/>
        <v>-0.21015269834521766</v>
      </c>
      <c r="E61">
        <f t="shared" ca="1" si="46"/>
        <v>0.1067374608355276</v>
      </c>
      <c r="F61">
        <f t="shared" ca="1" si="45"/>
        <v>1.1425157273040147</v>
      </c>
      <c r="G61">
        <f t="shared" ca="1" si="10"/>
        <v>0.36151881732160135</v>
      </c>
      <c r="H61">
        <f t="shared" ca="1" si="47"/>
        <v>0.1001238269669823</v>
      </c>
      <c r="I61">
        <f t="shared" ca="1" si="4"/>
        <v>-0.29784174390029072</v>
      </c>
      <c r="J61">
        <f t="shared" ca="1" si="11"/>
        <v>-0.10358688512093371</v>
      </c>
      <c r="K61">
        <f t="shared" ca="1" si="48"/>
        <v>0.12095906350354584</v>
      </c>
      <c r="L61">
        <f t="shared" ca="1" si="26"/>
        <v>-0.22617094482147496</v>
      </c>
      <c r="M61">
        <f t="shared" ca="1" si="27"/>
        <v>0.12362905523607459</v>
      </c>
      <c r="N61">
        <f t="shared" ca="1" si="28"/>
        <v>0.36821415319341211</v>
      </c>
      <c r="O61">
        <f t="shared" ca="1" si="29"/>
        <v>0.103866759190025</v>
      </c>
      <c r="P61">
        <f t="shared" ca="1" si="30"/>
        <v>-0.12313628290431751</v>
      </c>
      <c r="Q61">
        <f t="shared" ca="1" si="31"/>
        <v>0.17092317315688182</v>
      </c>
      <c r="R61">
        <f t="shared" ca="1" si="12"/>
        <v>-0.23579496836576896</v>
      </c>
      <c r="S61">
        <f t="shared" ca="1" si="32"/>
        <v>0.13437423125952119</v>
      </c>
      <c r="T61">
        <f t="shared" ca="1" si="33"/>
        <v>0.40690178370690316</v>
      </c>
      <c r="U61">
        <f t="shared" ca="1" si="34"/>
        <v>0.12683958521787944</v>
      </c>
      <c r="V61">
        <f t="shared" ca="1" si="13"/>
        <v>-0.11620779820308834</v>
      </c>
      <c r="W61">
        <f t="shared" ca="1" si="35"/>
        <v>0.15222970759615584</v>
      </c>
      <c r="X61">
        <f t="shared" ca="1" si="36"/>
        <v>0.19098402905379111</v>
      </c>
      <c r="Y61">
        <f t="shared" ca="1" si="37"/>
        <v>-0.28110920221435809</v>
      </c>
      <c r="Z61">
        <f t="shared" ca="1" si="38"/>
        <v>0.21256657286716843</v>
      </c>
      <c r="AA61">
        <f t="shared" ca="1" si="39"/>
        <v>0.52675621983859933</v>
      </c>
      <c r="AB61">
        <f t="shared" ca="1" si="40"/>
        <v>0.21242030685421553</v>
      </c>
      <c r="AC61">
        <f t="shared" ca="1" si="41"/>
        <v>-0.13727251229443876</v>
      </c>
      <c r="AD61" s="4">
        <f ca="1">($AD$2*AG60)+($AD$3*(AF60-AVERAGE($AF$10:AF60)))</f>
        <v>0.24333359854485581</v>
      </c>
      <c r="AE61" s="4">
        <f t="shared" ca="1" si="14"/>
        <v>0.13528268910054955</v>
      </c>
      <c r="AF61">
        <f t="shared" ca="1" si="42"/>
        <v>0.7364259140314674</v>
      </c>
      <c r="AG61">
        <f t="shared" ca="1" si="43"/>
        <v>-0.7364259140314674</v>
      </c>
      <c r="AH61">
        <f ca="1">($AD$2*AK60)+($AD$3*(AJ60-AVERAGE($AJ$10:AJ60)))</f>
        <v>-0.24484419059484394</v>
      </c>
      <c r="AI61">
        <f t="shared" ca="1" si="15"/>
        <v>0.11349733450277695</v>
      </c>
      <c r="AJ61">
        <f t="shared" ca="1" si="16"/>
        <v>1.2798334392609114</v>
      </c>
      <c r="AK61">
        <f t="shared" ca="1" si="44"/>
        <v>1.2798334392609114</v>
      </c>
      <c r="AL61">
        <f ca="1">($AD$2*AO60)+($AD$3*(AN60-AVERAGE($AN$10:AN60)))</f>
        <v>0.59213894045364002</v>
      </c>
      <c r="AM61">
        <f t="shared" ca="1" si="17"/>
        <v>0.15372146244859131</v>
      </c>
      <c r="AN61">
        <f t="shared" ca="1" si="18"/>
        <v>0.34733292122564002</v>
      </c>
      <c r="AO61">
        <f t="shared" ca="1" si="19"/>
        <v>-0.34733292122564002</v>
      </c>
      <c r="AP61">
        <f t="shared" ca="1" si="20"/>
        <v>0.12501166608443562</v>
      </c>
      <c r="AQ61">
        <f t="shared" ca="1" si="21"/>
        <v>-0.22743212474742927</v>
      </c>
      <c r="AR61">
        <f t="shared" ca="1" si="22"/>
        <v>0.10551665633958213</v>
      </c>
      <c r="AS61">
        <f t="shared" ca="1" si="23"/>
        <v>0.37112712507400425</v>
      </c>
      <c r="AT61">
        <f t="shared" ca="1" si="24"/>
        <v>0.14990662595182369</v>
      </c>
      <c r="AU61">
        <f t="shared" ca="1" si="25"/>
        <v>-0.11531770235840511</v>
      </c>
    </row>
    <row r="62" spans="1:47" x14ac:dyDescent="0.3">
      <c r="A62">
        <f t="shared" si="7"/>
        <v>52</v>
      </c>
      <c r="B62">
        <f t="shared" ca="1" si="1"/>
        <v>0.77945260492096835</v>
      </c>
      <c r="C62">
        <f t="shared" ca="1" si="8"/>
        <v>0.77034580827147126</v>
      </c>
      <c r="D62">
        <f t="shared" ca="1" si="9"/>
        <v>0.24627969686663395</v>
      </c>
      <c r="E62">
        <f t="shared" ca="1" si="46"/>
        <v>0.1022082078310888</v>
      </c>
      <c r="F62">
        <f t="shared" ca="1" si="45"/>
        <v>0.28192756318154322</v>
      </c>
      <c r="G62">
        <f t="shared" ca="1" si="10"/>
        <v>9.2020220644046705E-2</v>
      </c>
      <c r="H62">
        <f t="shared" ca="1" si="47"/>
        <v>0.10653479276388048</v>
      </c>
      <c r="I62">
        <f t="shared" ca="1" si="4"/>
        <v>1.3896463959958236</v>
      </c>
      <c r="J62">
        <f t="shared" ca="1" si="11"/>
        <v>0.44062203571599745</v>
      </c>
      <c r="K62">
        <f t="shared" ca="1" si="48"/>
        <v>0.10053651213845288</v>
      </c>
      <c r="L62">
        <f t="shared" ca="1" si="26"/>
        <v>0.26177783759537798</v>
      </c>
      <c r="M62">
        <f t="shared" ca="1" si="27"/>
        <v>0.11547668400503626</v>
      </c>
      <c r="N62">
        <f t="shared" ca="1" si="28"/>
        <v>9.7868630413088492E-2</v>
      </c>
      <c r="O62">
        <f t="shared" ca="1" si="29"/>
        <v>0.12050690885689498</v>
      </c>
      <c r="P62">
        <f t="shared" ca="1" si="30"/>
        <v>0.49185660168878881</v>
      </c>
      <c r="Q62">
        <f t="shared" ca="1" si="31"/>
        <v>0.12527615020611166</v>
      </c>
      <c r="R62">
        <f t="shared" ca="1" si="12"/>
        <v>0.27738312693332434</v>
      </c>
      <c r="S62">
        <f t="shared" ca="1" si="32"/>
        <v>0.12965480960723497</v>
      </c>
      <c r="T62">
        <f t="shared" ca="1" si="33"/>
        <v>0.10306616613239558</v>
      </c>
      <c r="U62">
        <f t="shared" ca="1" si="34"/>
        <v>0.13364637012276886</v>
      </c>
      <c r="V62">
        <f t="shared" ca="1" si="13"/>
        <v>0.50320006329552058</v>
      </c>
      <c r="W62">
        <f t="shared" ca="1" si="35"/>
        <v>0.13112115413739167</v>
      </c>
      <c r="X62">
        <f t="shared" ca="1" si="36"/>
        <v>0.21921957308891055</v>
      </c>
      <c r="Y62">
        <f t="shared" ca="1" si="37"/>
        <v>0.36068276272863092</v>
      </c>
      <c r="Z62">
        <f t="shared" ca="1" si="38"/>
        <v>0.19295913626237415</v>
      </c>
      <c r="AA62">
        <f t="shared" ca="1" si="39"/>
        <v>0.12384264266198025</v>
      </c>
      <c r="AB62">
        <f t="shared" ca="1" si="40"/>
        <v>0.28963711676114551</v>
      </c>
      <c r="AC62">
        <f t="shared" ca="1" si="41"/>
        <v>0.74787912839055404</v>
      </c>
      <c r="AD62" s="4">
        <f ca="1">($AD$2*AG61)+($AD$3*(AF61-AVERAGE($AF$10:AF61)))</f>
        <v>-0.1290904282596757</v>
      </c>
      <c r="AE62" s="4">
        <f t="shared" ca="1" si="14"/>
        <v>0.12060201640712613</v>
      </c>
      <c r="AF62">
        <f t="shared" ca="1" si="42"/>
        <v>0.86908551973851189</v>
      </c>
      <c r="AG62">
        <f t="shared" ca="1" si="43"/>
        <v>0.86908551973851189</v>
      </c>
      <c r="AH62">
        <f ca="1">($AD$2*AK61)+($AD$3*(AJ61-AVERAGE($AJ$10:AJ61)))</f>
        <v>0.19488428151905879</v>
      </c>
      <c r="AI62">
        <f t="shared" ca="1" si="15"/>
        <v>0.13244368097650833</v>
      </c>
      <c r="AJ62">
        <f t="shared" ca="1" si="16"/>
        <v>0.32185265600379048</v>
      </c>
      <c r="AK62">
        <f t="shared" ca="1" si="44"/>
        <v>0.32185265600379048</v>
      </c>
      <c r="AL62">
        <f ca="1">($AD$2*AO61)+($AD$3*(AN61-AVERAGE($AN$10:AN61)))</f>
        <v>-0.25032561683010751</v>
      </c>
      <c r="AM62">
        <f t="shared" ca="1" si="17"/>
        <v>0.11822801164821288</v>
      </c>
      <c r="AN62">
        <f t="shared" ca="1" si="18"/>
        <v>1.5640480044867378</v>
      </c>
      <c r="AO62">
        <f t="shared" ca="1" si="19"/>
        <v>1.5640480044867378</v>
      </c>
      <c r="AP62">
        <f t="shared" ca="1" si="20"/>
        <v>9.1753977094069836E-2</v>
      </c>
      <c r="AQ62">
        <f t="shared" ca="1" si="21"/>
        <v>0.2333448244316145</v>
      </c>
      <c r="AR62">
        <f t="shared" ca="1" si="22"/>
        <v>0.12491516949568818</v>
      </c>
      <c r="AS62">
        <f t="shared" ca="1" si="23"/>
        <v>9.9642617711558606E-2</v>
      </c>
      <c r="AT62">
        <f t="shared" ca="1" si="24"/>
        <v>9.8728514182931743E-2</v>
      </c>
      <c r="AU62">
        <f t="shared" ca="1" si="25"/>
        <v>0.43664209895423856</v>
      </c>
    </row>
    <row r="63" spans="1:47" x14ac:dyDescent="0.3">
      <c r="A63">
        <f t="shared" si="7"/>
        <v>53</v>
      </c>
      <c r="B63">
        <f t="shared" ca="1" si="1"/>
        <v>0.54961113019922037</v>
      </c>
      <c r="C63">
        <f t="shared" ca="1" si="8"/>
        <v>0.12467892879611212</v>
      </c>
      <c r="D63">
        <f t="shared" ca="1" si="9"/>
        <v>4.0020321199266386E-2</v>
      </c>
      <c r="E63">
        <f t="shared" ca="1" si="46"/>
        <v>0.10303268445443606</v>
      </c>
      <c r="F63">
        <f t="shared" ca="1" si="45"/>
        <v>0.60345776882950108</v>
      </c>
      <c r="G63">
        <f t="shared" ca="1" si="10"/>
        <v>0.19123364944899146</v>
      </c>
      <c r="H63">
        <f t="shared" ca="1" si="47"/>
        <v>0.10042338605036896</v>
      </c>
      <c r="I63">
        <f t="shared" ca="1" si="4"/>
        <v>0.51325476035600781</v>
      </c>
      <c r="J63">
        <f t="shared" ca="1" si="11"/>
        <v>0.17000078448157185</v>
      </c>
      <c r="K63">
        <f t="shared" ca="1" si="48"/>
        <v>0.10970738891792549</v>
      </c>
      <c r="L63">
        <f t="shared" ca="1" si="26"/>
        <v>4.1881136917995825E-2</v>
      </c>
      <c r="M63">
        <f t="shared" ca="1" si="27"/>
        <v>0.11283681025248876</v>
      </c>
      <c r="N63">
        <f t="shared" ca="1" si="28"/>
        <v>0.19851451496287018</v>
      </c>
      <c r="O63">
        <f t="shared" ca="1" si="29"/>
        <v>0.10821582345343714</v>
      </c>
      <c r="P63">
        <f t="shared" ca="1" si="30"/>
        <v>0.19000588958564807</v>
      </c>
      <c r="Q63">
        <f t="shared" ca="1" si="31"/>
        <v>0.13704656470210119</v>
      </c>
      <c r="R63">
        <f t="shared" ca="1" si="12"/>
        <v>4.491523270821763E-2</v>
      </c>
      <c r="S63">
        <f t="shared" ca="1" si="32"/>
        <v>0.12977803187681244</v>
      </c>
      <c r="T63">
        <f t="shared" ca="1" si="33"/>
        <v>0.21527496857554912</v>
      </c>
      <c r="U63">
        <f t="shared" ca="1" si="34"/>
        <v>0.12726040575461531</v>
      </c>
      <c r="V63">
        <f t="shared" ca="1" si="13"/>
        <v>0.19127590283469928</v>
      </c>
      <c r="W63">
        <f t="shared" ca="1" si="35"/>
        <v>0.13888474601250914</v>
      </c>
      <c r="X63">
        <f t="shared" ca="1" si="36"/>
        <v>0.18130027782507807</v>
      </c>
      <c r="Y63">
        <f t="shared" ca="1" si="37"/>
        <v>5.3087502823647915E-2</v>
      </c>
      <c r="Z63">
        <f t="shared" ca="1" si="38"/>
        <v>0.20223615181706445</v>
      </c>
      <c r="AA63">
        <f t="shared" ca="1" si="39"/>
        <v>0.27137902582429085</v>
      </c>
      <c r="AB63">
        <f t="shared" ca="1" si="40"/>
        <v>0.20996217496650543</v>
      </c>
      <c r="AC63">
        <f t="shared" ca="1" si="41"/>
        <v>0.23518169578082318</v>
      </c>
      <c r="AD63" s="4">
        <f ca="1">($AD$2*AG62)+($AD$3*(AF62-AVERAGE($AF$10:AF62)))</f>
        <v>7.1553879001971701E-2</v>
      </c>
      <c r="AE63" s="4">
        <f t="shared" ca="1" si="14"/>
        <v>0.12769809723152381</v>
      </c>
      <c r="AF63">
        <f t="shared" ca="1" si="42"/>
        <v>0.14166143645988516</v>
      </c>
      <c r="AG63">
        <f t="shared" ca="1" si="43"/>
        <v>0.14166143645988516</v>
      </c>
      <c r="AH63">
        <f ca="1">($AD$2*AK62)+($AD$3*(AJ62-AVERAGE($AJ$10:AJ62)))</f>
        <v>-0.18414778088974873</v>
      </c>
      <c r="AI63">
        <f t="shared" ca="1" si="15"/>
        <v>0.11728134715081423</v>
      </c>
      <c r="AJ63">
        <f t="shared" ca="1" si="16"/>
        <v>0.67854948404977899</v>
      </c>
      <c r="AK63">
        <f t="shared" ca="1" si="44"/>
        <v>0.67854948404977899</v>
      </c>
      <c r="AL63">
        <f ca="1">($AD$2*AO62)+($AD$3*(AN62-AVERAGE($AN$10:AN62)))</f>
        <v>0.30300771392189763</v>
      </c>
      <c r="AM63">
        <f t="shared" ca="1" si="17"/>
        <v>0.13879598802573745</v>
      </c>
      <c r="AN63">
        <f t="shared" ca="1" si="18"/>
        <v>0.58967310192077826</v>
      </c>
      <c r="AO63">
        <f t="shared" ca="1" si="19"/>
        <v>0.58967310192077826</v>
      </c>
      <c r="AP63">
        <f t="shared" ca="1" si="20"/>
        <v>0.11498449389676718</v>
      </c>
      <c r="AQ63">
        <f t="shared" ca="1" si="21"/>
        <v>4.2277831283547548E-2</v>
      </c>
      <c r="AR63">
        <f t="shared" ca="1" si="22"/>
        <v>0.10840075033753759</v>
      </c>
      <c r="AS63">
        <f t="shared" ca="1" si="23"/>
        <v>0.19868406041133457</v>
      </c>
      <c r="AT63">
        <f t="shared" ca="1" si="24"/>
        <v>0.12950125852764069</v>
      </c>
      <c r="AU63">
        <f t="shared" ca="1" si="25"/>
        <v>0.18470131207882862</v>
      </c>
    </row>
    <row r="64" spans="1:47" x14ac:dyDescent="0.3">
      <c r="A64">
        <f t="shared" si="7"/>
        <v>54</v>
      </c>
      <c r="B64">
        <f t="shared" ca="1" si="1"/>
        <v>2.1321326190226975E-2</v>
      </c>
      <c r="C64">
        <f t="shared" ca="1" si="8"/>
        <v>-2.0271932580483121</v>
      </c>
      <c r="D64">
        <f t="shared" ca="1" si="9"/>
        <v>-0.64131142643323669</v>
      </c>
      <c r="E64">
        <f t="shared" ca="1" si="46"/>
        <v>0.10008008130544463</v>
      </c>
      <c r="F64">
        <f t="shared" ca="1" si="45"/>
        <v>2.3964237690146351</v>
      </c>
      <c r="G64">
        <f t="shared" ca="1" si="10"/>
        <v>0.76471273837091269</v>
      </c>
      <c r="H64">
        <f t="shared" ca="1" si="47"/>
        <v>0.10182851543407899</v>
      </c>
      <c r="I64">
        <f t="shared" ca="1" si="4"/>
        <v>-1.3475658709743994</v>
      </c>
      <c r="J64">
        <f t="shared" ca="1" si="11"/>
        <v>-0.42920557567020912</v>
      </c>
      <c r="K64">
        <f t="shared" ca="1" si="48"/>
        <v>0.1014450133362175</v>
      </c>
      <c r="L64">
        <f t="shared" ca="1" si="26"/>
        <v>-0.65277349858932932</v>
      </c>
      <c r="M64">
        <f t="shared" ca="1" si="27"/>
        <v>0.1036894862572372</v>
      </c>
      <c r="N64">
        <f t="shared" ca="1" si="28"/>
        <v>0.78165346670333702</v>
      </c>
      <c r="O64">
        <f t="shared" ca="1" si="29"/>
        <v>0.10639011533858822</v>
      </c>
      <c r="P64">
        <f t="shared" ca="1" si="30"/>
        <v>-0.46194487601194267</v>
      </c>
      <c r="Q64">
        <f t="shared" ca="1" si="31"/>
        <v>0.11751148154282721</v>
      </c>
      <c r="R64">
        <f t="shared" ca="1" si="12"/>
        <v>-0.71974346927704014</v>
      </c>
      <c r="S64">
        <f t="shared" ca="1" si="32"/>
        <v>0.12605647528182418</v>
      </c>
      <c r="T64">
        <f t="shared" ca="1" si="33"/>
        <v>0.85659746683027727</v>
      </c>
      <c r="U64">
        <f t="shared" ca="1" si="34"/>
        <v>0.12776924675568324</v>
      </c>
      <c r="V64">
        <f t="shared" ca="1" si="13"/>
        <v>-0.48513545361364613</v>
      </c>
      <c r="W64">
        <f t="shared" ca="1" si="35"/>
        <v>0.12960627275276332</v>
      </c>
      <c r="X64">
        <f t="shared" ca="1" si="36"/>
        <v>0.17783673532114291</v>
      </c>
      <c r="Y64">
        <f t="shared" ca="1" si="37"/>
        <v>-0.8548814465967528</v>
      </c>
      <c r="Z64">
        <f t="shared" ca="1" si="38"/>
        <v>0.16572602279374282</v>
      </c>
      <c r="AA64">
        <f t="shared" ca="1" si="39"/>
        <v>0.97557120347598558</v>
      </c>
      <c r="AB64">
        <f t="shared" ca="1" si="40"/>
        <v>0.25762014677326506</v>
      </c>
      <c r="AC64">
        <f t="shared" ca="1" si="41"/>
        <v>-0.68397450688025185</v>
      </c>
      <c r="AD64" s="4">
        <f ca="1">($AD$2*AG63)+($AD$3*(AF63-AVERAGE($AF$10:AF63)))</f>
        <v>-0.21509016360659997</v>
      </c>
      <c r="AE64" s="4">
        <f t="shared" ca="1" si="14"/>
        <v>0.11478511126597477</v>
      </c>
      <c r="AF64">
        <f t="shared" ca="1" si="42"/>
        <v>2.2737656099141437</v>
      </c>
      <c r="AG64">
        <f t="shared" ca="1" si="43"/>
        <v>-2.2737656099141437</v>
      </c>
      <c r="AH64">
        <f ca="1">($AD$2*AK63)+($AD$3*(AJ63-AVERAGE($AJ$10:AJ63)))</f>
        <v>-3.9444531188458296E-2</v>
      </c>
      <c r="AI64">
        <f t="shared" ca="1" si="15"/>
        <v>0.12148404287073994</v>
      </c>
      <c r="AJ64">
        <f t="shared" ca="1" si="16"/>
        <v>2.705973056315266</v>
      </c>
      <c r="AK64">
        <f t="shared" ca="1" si="44"/>
        <v>2.705973056315266</v>
      </c>
      <c r="AL64">
        <f ca="1">($AD$2*AO63)+($AD$3*(AN63-AVERAGE($AN$10:AN63)))</f>
        <v>-8.4043921969364666E-2</v>
      </c>
      <c r="AM64">
        <f t="shared" ca="1" si="17"/>
        <v>0.12355700150667925</v>
      </c>
      <c r="AN64">
        <f t="shared" ca="1" si="18"/>
        <v>1.5247903237034497</v>
      </c>
      <c r="AO64">
        <f t="shared" ca="1" si="19"/>
        <v>-1.5247903237034497</v>
      </c>
      <c r="AP64">
        <f t="shared" ca="1" si="20"/>
        <v>0.10481180078205772</v>
      </c>
      <c r="AQ64">
        <f t="shared" ca="1" si="21"/>
        <v>-0.65629673626750651</v>
      </c>
      <c r="AR64">
        <f t="shared" ca="1" si="22"/>
        <v>0.11346860823116101</v>
      </c>
      <c r="AS64">
        <f t="shared" ca="1" si="23"/>
        <v>0.80723778580880456</v>
      </c>
      <c r="AT64">
        <f t="shared" ca="1" si="24"/>
        <v>0.11361261803649922</v>
      </c>
      <c r="AU64">
        <f t="shared" ca="1" si="25"/>
        <v>-0.45421689812482374</v>
      </c>
    </row>
    <row r="65" spans="1:47" x14ac:dyDescent="0.3">
      <c r="A65">
        <f t="shared" si="7"/>
        <v>55</v>
      </c>
      <c r="B65">
        <f t="shared" ca="1" si="1"/>
        <v>0.82026764436463484</v>
      </c>
      <c r="C65">
        <f t="shared" ca="1" si="8"/>
        <v>0.91638555055416526</v>
      </c>
      <c r="D65">
        <f t="shared" ca="1" si="9"/>
        <v>0.31819041126832864</v>
      </c>
      <c r="E65">
        <f t="shared" ca="1" si="46"/>
        <v>0.12056401728369165</v>
      </c>
      <c r="F65">
        <f t="shared" ca="1" si="45"/>
        <v>0.22869960372130965</v>
      </c>
      <c r="G65">
        <f t="shared" ca="1" si="10"/>
        <v>8.2217198557811191E-2</v>
      </c>
      <c r="H65">
        <f t="shared" ca="1" si="47"/>
        <v>0.12923927861133699</v>
      </c>
      <c r="I65">
        <f t="shared" ca="1" si="4"/>
        <v>1.6188591713865825</v>
      </c>
      <c r="J65">
        <f t="shared" ca="1" si="11"/>
        <v>0.53498549356736502</v>
      </c>
      <c r="K65">
        <f t="shared" ca="1" si="48"/>
        <v>0.10921087130931978</v>
      </c>
      <c r="L65">
        <f t="shared" ca="1" si="26"/>
        <v>0.3711131669726126</v>
      </c>
      <c r="M65">
        <f t="shared" ca="1" si="27"/>
        <v>0.16400468755056016</v>
      </c>
      <c r="N65">
        <f t="shared" ca="1" si="28"/>
        <v>0.10063243121297141</v>
      </c>
      <c r="O65">
        <f t="shared" ca="1" si="29"/>
        <v>0.19361772193394888</v>
      </c>
      <c r="P65">
        <f t="shared" ca="1" si="30"/>
        <v>0.59218849217532843</v>
      </c>
      <c r="Q65">
        <f t="shared" ca="1" si="31"/>
        <v>0.13381407217491503</v>
      </c>
      <c r="R65">
        <f t="shared" ca="1" si="12"/>
        <v>0.35622869466235407</v>
      </c>
      <c r="S65">
        <f t="shared" ca="1" si="32"/>
        <v>0.15111282813471233</v>
      </c>
      <c r="T65">
        <f t="shared" ca="1" si="33"/>
        <v>9.2118488624898368E-2</v>
      </c>
      <c r="U65">
        <f t="shared" ca="1" si="34"/>
        <v>0.16224181036013907</v>
      </c>
      <c r="V65">
        <f t="shared" ca="1" si="13"/>
        <v>0.60070163103265606</v>
      </c>
      <c r="W65">
        <f t="shared" ca="1" si="35"/>
        <v>0.13768907496819857</v>
      </c>
      <c r="X65">
        <f t="shared" ca="1" si="36"/>
        <v>0.19066123167691187</v>
      </c>
      <c r="Y65">
        <f t="shared" ca="1" si="37"/>
        <v>0.40013766160072556</v>
      </c>
      <c r="Z65">
        <f t="shared" ca="1" si="38"/>
        <v>0.21200276474163532</v>
      </c>
      <c r="AA65">
        <f t="shared" ca="1" si="39"/>
        <v>0.10530189200129557</v>
      </c>
      <c r="AB65">
        <f t="shared" ca="1" si="40"/>
        <v>0.20420786765895932</v>
      </c>
      <c r="AC65">
        <f t="shared" ca="1" si="41"/>
        <v>0.73155217397003325</v>
      </c>
      <c r="AD65" s="4">
        <f ca="1">($AD$2*AG64)+($AD$3*(AF64-AVERAGE($AF$10:AF64)))</f>
        <v>0.17553702115984396</v>
      </c>
      <c r="AE65" s="4">
        <f t="shared" ca="1" si="14"/>
        <v>0.13173387331118716</v>
      </c>
      <c r="AF65">
        <f t="shared" ca="1" si="42"/>
        <v>1.0454169250256751</v>
      </c>
      <c r="AG65">
        <f t="shared" ca="1" si="43"/>
        <v>1.0454169250256751</v>
      </c>
      <c r="AH65">
        <f ca="1">($AD$2*AK64)+($AD$3*(AJ64-AVERAGE($AJ$10:AJ64)))</f>
        <v>0.76241712331616907</v>
      </c>
      <c r="AI65">
        <f t="shared" ca="1" si="15"/>
        <v>0.16241766473995645</v>
      </c>
      <c r="AJ65">
        <f t="shared" ca="1" si="16"/>
        <v>0.26903111256928469</v>
      </c>
      <c r="AK65">
        <f t="shared" ca="1" si="44"/>
        <v>0.26903111256928469</v>
      </c>
      <c r="AL65">
        <f ca="1">($AD$2*AO64)+($AD$3*(AN64-AVERAGE($AN$10:AN64)))</f>
        <v>-1.7455533167410747E-2</v>
      </c>
      <c r="AM65">
        <f t="shared" ca="1" si="17"/>
        <v>0.12383862364296531</v>
      </c>
      <c r="AN65">
        <f t="shared" ca="1" si="18"/>
        <v>1.83227856462267</v>
      </c>
      <c r="AO65">
        <f t="shared" ca="1" si="19"/>
        <v>1.83227856462267</v>
      </c>
      <c r="AP65">
        <f t="shared" ca="1" si="20"/>
        <v>6.9382265903260229E-2</v>
      </c>
      <c r="AQ65">
        <f t="shared" ca="1" si="21"/>
        <v>0.24138066097586056</v>
      </c>
      <c r="AR65">
        <f t="shared" ca="1" si="22"/>
        <v>0.16248589958634863</v>
      </c>
      <c r="AS65">
        <f t="shared" ca="1" si="23"/>
        <v>9.2187757698690531E-2</v>
      </c>
      <c r="AT65">
        <f t="shared" ca="1" si="24"/>
        <v>7.9870720489180314E-2</v>
      </c>
      <c r="AU65">
        <f t="shared" ca="1" si="25"/>
        <v>0.45751240188657605</v>
      </c>
    </row>
    <row r="66" spans="1:47" x14ac:dyDescent="0.3">
      <c r="A66">
        <f t="shared" si="7"/>
        <v>56</v>
      </c>
      <c r="B66">
        <f t="shared" ca="1" si="1"/>
        <v>0.74834524815984305</v>
      </c>
      <c r="C66">
        <f t="shared" ca="1" si="8"/>
        <v>0.66929156932333533</v>
      </c>
      <c r="D66">
        <f t="shared" ca="1" si="9"/>
        <v>0.21693954123203057</v>
      </c>
      <c r="E66">
        <f t="shared" ca="1" si="46"/>
        <v>0.10506225689115541</v>
      </c>
      <c r="F66">
        <f t="shared" ca="1" si="45"/>
        <v>0.32304321536676678</v>
      </c>
      <c r="G66">
        <f t="shared" ca="1" si="10"/>
        <v>0.10232772256031969</v>
      </c>
      <c r="H66">
        <f t="shared" ca="1" si="47"/>
        <v>0.10033798338693474</v>
      </c>
      <c r="I66">
        <f t="shared" ca="1" si="4"/>
        <v>1.2382508207056293</v>
      </c>
      <c r="J66">
        <f t="shared" ca="1" si="11"/>
        <v>0.41865052209019282</v>
      </c>
      <c r="K66">
        <f t="shared" ca="1" si="48"/>
        <v>0.11431047391637586</v>
      </c>
      <c r="L66">
        <f t="shared" ca="1" si="26"/>
        <v>0.25217677973475661</v>
      </c>
      <c r="M66">
        <f t="shared" ca="1" si="27"/>
        <v>0.14196440942809399</v>
      </c>
      <c r="N66">
        <f t="shared" ca="1" si="28"/>
        <v>0.11739771799783372</v>
      </c>
      <c r="O66">
        <f t="shared" ca="1" si="29"/>
        <v>0.13206814003224226</v>
      </c>
      <c r="P66">
        <f t="shared" ca="1" si="30"/>
        <v>0.5003402696975624</v>
      </c>
      <c r="Q66">
        <f t="shared" ca="1" si="31"/>
        <v>0.16327273496341782</v>
      </c>
      <c r="R66">
        <f t="shared" ca="1" si="12"/>
        <v>0.2473369776932467</v>
      </c>
      <c r="S66">
        <f t="shared" ca="1" si="32"/>
        <v>0.1365675097719847</v>
      </c>
      <c r="T66">
        <f t="shared" ca="1" si="33"/>
        <v>0.1177547479810112</v>
      </c>
      <c r="U66">
        <f t="shared" ca="1" si="34"/>
        <v>0.1328726528693546</v>
      </c>
      <c r="V66">
        <f t="shared" ca="1" si="13"/>
        <v>0.47245384605452012</v>
      </c>
      <c r="W66">
        <f t="shared" ca="1" si="35"/>
        <v>0.14557993746990439</v>
      </c>
      <c r="X66">
        <f t="shared" ca="1" si="36"/>
        <v>0.27354477043936504</v>
      </c>
      <c r="Y66">
        <f t="shared" ca="1" si="37"/>
        <v>0.35004958145397941</v>
      </c>
      <c r="Z66">
        <f t="shared" ca="1" si="38"/>
        <v>0.3022884556083914</v>
      </c>
      <c r="AA66">
        <f t="shared" ca="1" si="39"/>
        <v>0.1776116321497474</v>
      </c>
      <c r="AB66">
        <f t="shared" ca="1" si="40"/>
        <v>0.26353518628044503</v>
      </c>
      <c r="AC66">
        <f t="shared" ca="1" si="41"/>
        <v>0.63566445741631239</v>
      </c>
      <c r="AD66" s="4">
        <f ca="1">($AD$2*AG65)+($AD$3*(AF65-AVERAGE($AF$10:AF65)))</f>
        <v>0.1383362231750582</v>
      </c>
      <c r="AE66" s="4">
        <f t="shared" ca="1" si="14"/>
        <v>0.13326358582099035</v>
      </c>
      <c r="AF66">
        <f t="shared" ca="1" si="42"/>
        <v>0.76469983141295894</v>
      </c>
      <c r="AG66">
        <f t="shared" ca="1" si="43"/>
        <v>0.76469983141295894</v>
      </c>
      <c r="AH66">
        <f ca="1">($AD$2*AK65)+($AD$3*(AJ65-AVERAGE($AJ$10:AJ65)))</f>
        <v>-0.20808710479938147</v>
      </c>
      <c r="AI66">
        <f t="shared" ca="1" si="15"/>
        <v>0.12207917770802222</v>
      </c>
      <c r="AJ66">
        <f t="shared" ca="1" si="16"/>
        <v>0.36498829540554723</v>
      </c>
      <c r="AK66">
        <f t="shared" ca="1" si="44"/>
        <v>0.36498829540554723</v>
      </c>
      <c r="AL66">
        <f ca="1">($AD$2*AO65)+($AD$3*(AN65-AVERAGE($AN$10:AN65)))</f>
        <v>0.40643943559313345</v>
      </c>
      <c r="AM66">
        <f t="shared" ca="1" si="17"/>
        <v>0.14508969650824974</v>
      </c>
      <c r="AN66">
        <f t="shared" ca="1" si="18"/>
        <v>1.4315953499979301</v>
      </c>
      <c r="AO66">
        <f t="shared" ca="1" si="19"/>
        <v>1.4315953499979301</v>
      </c>
      <c r="AP66">
        <f t="shared" ca="1" si="20"/>
        <v>0.11477975151796148</v>
      </c>
      <c r="AQ66">
        <f t="shared" ca="1" si="21"/>
        <v>0.22675036488473702</v>
      </c>
      <c r="AR66">
        <f t="shared" ca="1" si="22"/>
        <v>0.11014467887789689</v>
      </c>
      <c r="AS66">
        <f t="shared" ca="1" si="23"/>
        <v>0.10721174996862899</v>
      </c>
      <c r="AT66">
        <f t="shared" ca="1" si="24"/>
        <v>0.13043101442902169</v>
      </c>
      <c r="AU66">
        <f t="shared" ca="1" si="25"/>
        <v>0.44719718439030037</v>
      </c>
    </row>
    <row r="67" spans="1:47" x14ac:dyDescent="0.3">
      <c r="A67">
        <f t="shared" si="7"/>
        <v>57</v>
      </c>
      <c r="B67">
        <f t="shared" ca="1" si="1"/>
        <v>0.91941358994031008</v>
      </c>
      <c r="C67">
        <f t="shared" ca="1" si="8"/>
        <v>1.4011379666559143</v>
      </c>
      <c r="D67">
        <f t="shared" ca="1" si="9"/>
        <v>0.448261544138635</v>
      </c>
      <c r="E67">
        <f t="shared" ca="1" si="46"/>
        <v>0.1023531382274982</v>
      </c>
      <c r="F67">
        <f t="shared" ca="1" si="45"/>
        <v>0.1018132429798516</v>
      </c>
      <c r="G67">
        <f t="shared" ca="1" si="10"/>
        <v>3.2280345589156906E-2</v>
      </c>
      <c r="H67">
        <f t="shared" ca="1" si="47"/>
        <v>0.10052354814021909</v>
      </c>
      <c r="I67">
        <f t="shared" ca="1" si="4"/>
        <v>2.4767097633796586</v>
      </c>
      <c r="J67">
        <f t="shared" ca="1" si="11"/>
        <v>0.81680150594541545</v>
      </c>
      <c r="K67">
        <f t="shared" ca="1" si="48"/>
        <v>0.10876341298231956</v>
      </c>
      <c r="L67">
        <f t="shared" ca="1" si="26"/>
        <v>0.47808424489763185</v>
      </c>
      <c r="M67">
        <f t="shared" ca="1" si="27"/>
        <v>0.11642521837063091</v>
      </c>
      <c r="N67">
        <f t="shared" ca="1" si="28"/>
        <v>3.2607855289154275E-2</v>
      </c>
      <c r="O67">
        <f t="shared" ca="1" si="29"/>
        <v>0.10257367793925651</v>
      </c>
      <c r="P67">
        <f t="shared" ca="1" si="30"/>
        <v>0.97535024884758803</v>
      </c>
      <c r="Q67">
        <f t="shared" ca="1" si="31"/>
        <v>0.15508541833539888</v>
      </c>
      <c r="R67">
        <f t="shared" ca="1" si="12"/>
        <v>0.50591031380576934</v>
      </c>
      <c r="S67">
        <f t="shared" ca="1" si="32"/>
        <v>0.13037228098111842</v>
      </c>
      <c r="T67">
        <f t="shared" ca="1" si="33"/>
        <v>3.6321485886459254E-2</v>
      </c>
      <c r="U67">
        <f t="shared" ca="1" si="34"/>
        <v>0.12726783960747451</v>
      </c>
      <c r="V67">
        <f t="shared" ca="1" si="13"/>
        <v>0.92761499743915721</v>
      </c>
      <c r="W67">
        <f t="shared" ca="1" si="35"/>
        <v>0.14027661932656629</v>
      </c>
      <c r="X67">
        <f t="shared" ca="1" si="36"/>
        <v>0.20391833496406403</v>
      </c>
      <c r="Y67">
        <f t="shared" ca="1" si="37"/>
        <v>0.63271632422541346</v>
      </c>
      <c r="Z67">
        <f t="shared" ca="1" si="38"/>
        <v>0.18489853545844456</v>
      </c>
      <c r="AA67">
        <f t="shared" ca="1" si="39"/>
        <v>4.3779521097591416E-2</v>
      </c>
      <c r="AB67">
        <f t="shared" ca="1" si="40"/>
        <v>0.27360657662914595</v>
      </c>
      <c r="AC67">
        <f t="shared" ca="1" si="41"/>
        <v>1.295502878497774</v>
      </c>
      <c r="AD67" s="4">
        <f ca="1">($AD$2*AG66)+($AD$3*(AF66-AVERAGE($AF$10:AF66)))</f>
        <v>2.6933957614380936E-2</v>
      </c>
      <c r="AE67" s="4">
        <f t="shared" ca="1" si="14"/>
        <v>0.12799941504491713</v>
      </c>
      <c r="AF67">
        <f t="shared" ca="1" si="42"/>
        <v>1.59246663167391</v>
      </c>
      <c r="AG67">
        <f t="shared" ca="1" si="43"/>
        <v>1.59246663167391</v>
      </c>
      <c r="AH67">
        <f ca="1">($AD$2*AK66)+($AD$3*(AJ66-AVERAGE($AJ$10:AJ66)))</f>
        <v>-0.1660866340998689</v>
      </c>
      <c r="AI67">
        <f t="shared" ca="1" si="15"/>
        <v>0.11611150383661101</v>
      </c>
      <c r="AJ67">
        <f t="shared" ca="1" si="16"/>
        <v>0.1143486011917897</v>
      </c>
      <c r="AK67">
        <f t="shared" ca="1" si="44"/>
        <v>0.1143486011917897</v>
      </c>
      <c r="AL67">
        <f ca="1">($AD$2*AO66)+($AD$3*(AN66-AVERAGE($AN$10:AN66)))</f>
        <v>0.24435901615124722</v>
      </c>
      <c r="AM67">
        <f t="shared" ca="1" si="17"/>
        <v>0.14123589010921231</v>
      </c>
      <c r="AN67">
        <f t="shared" ca="1" si="18"/>
        <v>2.8524174451685389</v>
      </c>
      <c r="AO67">
        <f t="shared" ca="1" si="19"/>
        <v>2.8524174451685389</v>
      </c>
      <c r="AP67">
        <f t="shared" ca="1" si="20"/>
        <v>0.11551486835520269</v>
      </c>
      <c r="AQ67">
        <f t="shared" ca="1" si="21"/>
        <v>0.47621146285650195</v>
      </c>
      <c r="AR67">
        <f t="shared" ca="1" si="22"/>
        <v>0.10813178833539454</v>
      </c>
      <c r="AS67">
        <f t="shared" ca="1" si="23"/>
        <v>3.347965420498035E-2</v>
      </c>
      <c r="AT67">
        <f t="shared" ca="1" si="24"/>
        <v>0.13176186877631016</v>
      </c>
      <c r="AU67">
        <f t="shared" ca="1" si="25"/>
        <v>0.89902131599344615</v>
      </c>
    </row>
    <row r="68" spans="1:47" x14ac:dyDescent="0.3">
      <c r="A68">
        <f t="shared" si="7"/>
        <v>58</v>
      </c>
      <c r="B68">
        <f t="shared" ca="1" si="1"/>
        <v>0.94823348043585398</v>
      </c>
      <c r="C68">
        <f t="shared" ca="1" si="8"/>
        <v>1.6279615491070634</v>
      </c>
      <c r="D68">
        <f t="shared" ca="1" si="9"/>
        <v>0.54004890548724027</v>
      </c>
      <c r="E68">
        <f t="shared" ca="1" si="46"/>
        <v>0.11004692059767768</v>
      </c>
      <c r="F68">
        <f t="shared" ca="1" si="45"/>
        <v>6.5334045723193027E-2</v>
      </c>
      <c r="G68">
        <f t="shared" ca="1" si="10"/>
        <v>2.066582077445098E-2</v>
      </c>
      <c r="H68">
        <f t="shared" ca="1" si="47"/>
        <v>0.10005210103556778</v>
      </c>
      <c r="I68">
        <f t="shared" ca="1" si="4"/>
        <v>2.9345521416612832</v>
      </c>
      <c r="J68">
        <f t="shared" ca="1" si="11"/>
        <v>1.0716469938524844</v>
      </c>
      <c r="K68">
        <f t="shared" ca="1" si="48"/>
        <v>0.13335823500573493</v>
      </c>
      <c r="L68">
        <f t="shared" ca="1" si="26"/>
        <v>0.60358601104167164</v>
      </c>
      <c r="M68">
        <f t="shared" ca="1" si="27"/>
        <v>0.13746433819477044</v>
      </c>
      <c r="N68">
        <f t="shared" ca="1" si="28"/>
        <v>2.0747916587633152E-2</v>
      </c>
      <c r="O68">
        <f t="shared" ca="1" si="29"/>
        <v>0.10084860204353872</v>
      </c>
      <c r="P68">
        <f t="shared" ca="1" si="30"/>
        <v>1.4824956482607454</v>
      </c>
      <c r="Q68">
        <f t="shared" ca="1" si="31"/>
        <v>0.25521323546310926</v>
      </c>
      <c r="R68">
        <f t="shared" ca="1" si="12"/>
        <v>0.60666794435722304</v>
      </c>
      <c r="S68">
        <f t="shared" ca="1" si="32"/>
        <v>0.1388717184769763</v>
      </c>
      <c r="T68">
        <f t="shared" ca="1" si="33"/>
        <v>2.3147026299168073E-2</v>
      </c>
      <c r="U68">
        <f t="shared" ca="1" si="34"/>
        <v>0.12551953043834491</v>
      </c>
      <c r="V68">
        <f t="shared" ca="1" si="13"/>
        <v>1.2137798739850025</v>
      </c>
      <c r="W68">
        <f t="shared" ca="1" si="35"/>
        <v>0.17107880303901565</v>
      </c>
      <c r="X68">
        <f t="shared" ca="1" si="36"/>
        <v>0.20653484780523115</v>
      </c>
      <c r="Y68">
        <f t="shared" ca="1" si="37"/>
        <v>0.73984511825907695</v>
      </c>
      <c r="Z68">
        <f t="shared" ca="1" si="38"/>
        <v>0.17203626875713934</v>
      </c>
      <c r="AA68">
        <f t="shared" ca="1" si="39"/>
        <v>2.709876878766642E-2</v>
      </c>
      <c r="AB68">
        <f t="shared" ca="1" si="40"/>
        <v>0.32560161472703086</v>
      </c>
      <c r="AC68">
        <f t="shared" ca="1" si="41"/>
        <v>1.6744998213145394</v>
      </c>
      <c r="AD68" s="4">
        <f ca="1">($AD$2*AG67)+($AD$3*(AF67-AVERAGE($AF$10:AF67)))</f>
        <v>0.35461319470925495</v>
      </c>
      <c r="AE68" s="4">
        <f t="shared" ca="1" si="14"/>
        <v>0.14333054274444618</v>
      </c>
      <c r="AF68">
        <f t="shared" ca="1" si="42"/>
        <v>1.8788486923455578</v>
      </c>
      <c r="AG68">
        <f t="shared" ca="1" si="43"/>
        <v>1.8788486923455578</v>
      </c>
      <c r="AH68">
        <f ca="1">($AD$2*AK67)+($AD$3*(AJ67-AVERAGE($AJ$10:AJ67)))</f>
        <v>-0.26155324675253483</v>
      </c>
      <c r="AI68">
        <f t="shared" ca="1" si="15"/>
        <v>0.11014463842969546</v>
      </c>
      <c r="AJ68">
        <f t="shared" ca="1" si="16"/>
        <v>7.2941511877953752E-2</v>
      </c>
      <c r="AK68">
        <f t="shared" ca="1" si="44"/>
        <v>7.2941511877953752E-2</v>
      </c>
      <c r="AL68">
        <f ca="1">($AD$2*AO67)+($AD$3*(AN67-AVERAGE($AN$10:AN67)))</f>
        <v>0.80359395577634185</v>
      </c>
      <c r="AM68">
        <f t="shared" ca="1" si="17"/>
        <v>0.16842687581065957</v>
      </c>
      <c r="AN68">
        <f t="shared" ca="1" si="18"/>
        <v>3.4728713326180762</v>
      </c>
      <c r="AO68">
        <f t="shared" ca="1" si="19"/>
        <v>3.4728713326180762</v>
      </c>
      <c r="AP68">
        <f t="shared" ca="1" si="20"/>
        <v>0.13328263082572694</v>
      </c>
      <c r="AQ68">
        <f t="shared" ca="1" si="21"/>
        <v>0.59433447312847698</v>
      </c>
      <c r="AR68">
        <f t="shared" ca="1" si="22"/>
        <v>0.10404610605734169</v>
      </c>
      <c r="AS68">
        <f t="shared" ca="1" si="23"/>
        <v>2.1074266502405677E-2</v>
      </c>
      <c r="AT68">
        <f t="shared" ca="1" si="24"/>
        <v>0.17267048361067508</v>
      </c>
      <c r="AU68">
        <f t="shared" ca="1" si="25"/>
        <v>1.2194131756580173</v>
      </c>
    </row>
    <row r="69" spans="1:47" x14ac:dyDescent="0.3">
      <c r="A69">
        <f t="shared" si="7"/>
        <v>59</v>
      </c>
      <c r="B69">
        <f t="shared" ca="1" si="1"/>
        <v>0.57399590518377375</v>
      </c>
      <c r="C69">
        <f t="shared" ca="1" si="8"/>
        <v>0.18655673746675899</v>
      </c>
      <c r="D69">
        <f t="shared" ca="1" si="9"/>
        <v>6.3149563382258717E-2</v>
      </c>
      <c r="E69">
        <f t="shared" ca="1" si="46"/>
        <v>0.11458264101589832</v>
      </c>
      <c r="F69">
        <f t="shared" ca="1" si="45"/>
        <v>0.56683148889004242</v>
      </c>
      <c r="G69">
        <f t="shared" ca="1" si="10"/>
        <v>0.17926699253904813</v>
      </c>
      <c r="H69">
        <f t="shared" ca="1" si="47"/>
        <v>0.10002135380741409</v>
      </c>
      <c r="I69">
        <f t="shared" ca="1" si="4"/>
        <v>0.58854752455687842</v>
      </c>
      <c r="J69">
        <f t="shared" ca="1" si="11"/>
        <v>0.23351424179875421</v>
      </c>
      <c r="K69">
        <f t="shared" ca="1" si="48"/>
        <v>0.15742136397165335</v>
      </c>
      <c r="L69">
        <f t="shared" ca="1" si="26"/>
        <v>7.6026308417241117E-2</v>
      </c>
      <c r="M69">
        <f t="shared" ca="1" si="27"/>
        <v>0.16607563816974649</v>
      </c>
      <c r="N69">
        <f t="shared" ca="1" si="28"/>
        <v>0.17935334314703458</v>
      </c>
      <c r="O69">
        <f t="shared" ca="1" si="29"/>
        <v>0.10011773501773705</v>
      </c>
      <c r="P69">
        <f t="shared" ca="1" si="30"/>
        <v>0.40658131040218859</v>
      </c>
      <c r="Q69">
        <f t="shared" ca="1" si="31"/>
        <v>0.47723440746315976</v>
      </c>
      <c r="R69">
        <f t="shared" ca="1" si="12"/>
        <v>7.1326338570134026E-2</v>
      </c>
      <c r="S69">
        <f t="shared" ca="1" si="32"/>
        <v>0.14617664343092621</v>
      </c>
      <c r="T69">
        <f t="shared" ca="1" si="33"/>
        <v>0.20050993551247656</v>
      </c>
      <c r="U69">
        <f t="shared" ca="1" si="34"/>
        <v>0.12513069532899371</v>
      </c>
      <c r="V69">
        <f t="shared" ca="1" si="13"/>
        <v>0.2683407810155865</v>
      </c>
      <c r="W69">
        <f t="shared" ca="1" si="35"/>
        <v>0.20787883973235555</v>
      </c>
      <c r="X69">
        <f t="shared" ca="1" si="36"/>
        <v>0.24911683504923982</v>
      </c>
      <c r="Y69">
        <f t="shared" ca="1" si="37"/>
        <v>9.3113462593346408E-2</v>
      </c>
      <c r="Z69">
        <f t="shared" ca="1" si="38"/>
        <v>0.15322132143089287</v>
      </c>
      <c r="AA69">
        <f t="shared" ca="1" si="39"/>
        <v>0.22187765648911598</v>
      </c>
      <c r="AB69">
        <f t="shared" ca="1" si="40"/>
        <v>0.58442761941684473</v>
      </c>
      <c r="AC69">
        <f t="shared" ca="1" si="41"/>
        <v>0.44993202208096139</v>
      </c>
      <c r="AD69" s="4">
        <f ca="1">($AD$2*AG68)+($AD$3*(AF68-AVERAGE($AF$10:AF68)))</f>
        <v>0.46439854186361995</v>
      </c>
      <c r="AE69" s="4">
        <f t="shared" ca="1" si="14"/>
        <v>0.15188603564207023</v>
      </c>
      <c r="AF69">
        <f t="shared" ca="1" si="42"/>
        <v>0.21715718600777373</v>
      </c>
      <c r="AG69">
        <f t="shared" ca="1" si="43"/>
        <v>0.21715718600777373</v>
      </c>
      <c r="AH69">
        <f ca="1">($AD$2*AK68)+($AD$3*(AJ68-AVERAGE($AJ$10:AJ68)))</f>
        <v>-0.27327862089051219</v>
      </c>
      <c r="AI69">
        <f t="shared" ca="1" si="15"/>
        <v>0.1083649966414135</v>
      </c>
      <c r="AJ69">
        <f t="shared" ca="1" si="16"/>
        <v>0.63170787138967088</v>
      </c>
      <c r="AK69">
        <f t="shared" ca="1" si="44"/>
        <v>0.63170787138967088</v>
      </c>
      <c r="AL69">
        <f ca="1">($AD$2*AO68)+($AD$3*(AN68-AVERAGE($AN$10:AN68)))</f>
        <v>1.0398350297816763</v>
      </c>
      <c r="AM69">
        <f t="shared" ca="1" si="17"/>
        <v>0.18567712665121575</v>
      </c>
      <c r="AN69">
        <f t="shared" ca="1" si="18"/>
        <v>0.70863090489277003</v>
      </c>
      <c r="AO69">
        <f t="shared" ca="1" si="19"/>
        <v>0.70863090489277003</v>
      </c>
      <c r="AP69">
        <f t="shared" ca="1" si="20"/>
        <v>0.14386657957085641</v>
      </c>
      <c r="AQ69">
        <f t="shared" ca="1" si="21"/>
        <v>7.0760500702249832E-2</v>
      </c>
      <c r="AR69">
        <f t="shared" ca="1" si="22"/>
        <v>0.10323215550351786</v>
      </c>
      <c r="AS69">
        <f t="shared" ca="1" si="23"/>
        <v>0.18212160381025247</v>
      </c>
      <c r="AT69">
        <f t="shared" ca="1" si="24"/>
        <v>0.21154273275402086</v>
      </c>
      <c r="AU69">
        <f t="shared" ca="1" si="25"/>
        <v>0.27069522349550434</v>
      </c>
    </row>
    <row r="70" spans="1:47" x14ac:dyDescent="0.3">
      <c r="A70">
        <f t="shared" si="7"/>
        <v>60</v>
      </c>
      <c r="B70">
        <f t="shared" ca="1" si="1"/>
        <v>0.49380376170639029</v>
      </c>
      <c r="C70">
        <f t="shared" ca="1" si="8"/>
        <v>-1.5532290613343295E-2</v>
      </c>
      <c r="D70">
        <f t="shared" ca="1" si="9"/>
        <v>-4.9166359666752042E-3</v>
      </c>
      <c r="E70">
        <f t="shared" ca="1" si="46"/>
        <v>0.10019939336776851</v>
      </c>
      <c r="F70">
        <f t="shared" ca="1" si="45"/>
        <v>0.6906021763570781</v>
      </c>
      <c r="G70">
        <f t="shared" ca="1" si="10"/>
        <v>0.22013515286769164</v>
      </c>
      <c r="H70">
        <f t="shared" ca="1" si="47"/>
        <v>0.10160683273069976</v>
      </c>
      <c r="I70">
        <f t="shared" ca="1" si="4"/>
        <v>0.34868256224472954</v>
      </c>
      <c r="J70">
        <f t="shared" ca="1" si="11"/>
        <v>0.11175613105198018</v>
      </c>
      <c r="K70">
        <f t="shared" ca="1" si="48"/>
        <v>0.10272644505614235</v>
      </c>
      <c r="L70">
        <f t="shared" ca="1" si="26"/>
        <v>-5.3599412947919565E-3</v>
      </c>
      <c r="M70">
        <f t="shared" ca="1" si="27"/>
        <v>0.11908280357199288</v>
      </c>
      <c r="N70">
        <f t="shared" ca="1" si="28"/>
        <v>0.22361722683824262</v>
      </c>
      <c r="O70">
        <f t="shared" ca="1" si="29"/>
        <v>0.10484666705683907</v>
      </c>
      <c r="P70">
        <f t="shared" ca="1" si="30"/>
        <v>0.16891715089758985</v>
      </c>
      <c r="Q70">
        <f t="shared" ca="1" si="31"/>
        <v>0.23468592165085653</v>
      </c>
      <c r="R70">
        <f t="shared" ca="1" si="12"/>
        <v>-5.5892446755814529E-3</v>
      </c>
      <c r="S70">
        <f t="shared" ca="1" si="32"/>
        <v>0.12948970101487631</v>
      </c>
      <c r="T70">
        <f t="shared" ca="1" si="33"/>
        <v>0.24614552668434084</v>
      </c>
      <c r="U70">
        <f t="shared" ca="1" si="34"/>
        <v>0.12703635077775963</v>
      </c>
      <c r="V70">
        <f t="shared" ca="1" si="13"/>
        <v>0.13285496868288396</v>
      </c>
      <c r="W70">
        <f t="shared" ca="1" si="35"/>
        <v>0.14517610668427386</v>
      </c>
      <c r="X70">
        <f t="shared" ca="1" si="36"/>
        <v>0.25301597748794535</v>
      </c>
      <c r="Y70">
        <f t="shared" ca="1" si="37"/>
        <v>-7.812849907759517E-3</v>
      </c>
      <c r="Z70">
        <f t="shared" ca="1" si="38"/>
        <v>0.15041952737481876</v>
      </c>
      <c r="AA70">
        <f t="shared" ca="1" si="39"/>
        <v>0.26784284695005778</v>
      </c>
      <c r="AB70">
        <f t="shared" ca="1" si="40"/>
        <v>0.68016007431812886</v>
      </c>
      <c r="AC70">
        <f t="shared" ca="1" si="41"/>
        <v>0.28756484768735396</v>
      </c>
      <c r="AD70" s="4">
        <f ca="1">($AD$2*AG69)+($AD$3*(AF69-AVERAGE($AF$10:AF69)))</f>
        <v>-0.19657816435028924</v>
      </c>
      <c r="AE70" s="4">
        <f t="shared" ca="1" si="14"/>
        <v>0.12054829891089959</v>
      </c>
      <c r="AF70">
        <f t="shared" ca="1" si="42"/>
        <v>1.7522213541576785E-2</v>
      </c>
      <c r="AG70">
        <f t="shared" ca="1" si="43"/>
        <v>-1.7522213541576785E-2</v>
      </c>
      <c r="AH70">
        <f ca="1">($AD$2*AK69)+($AD$3*(AJ69-AVERAGE($AJ$10:AJ69)))</f>
        <v>-4.7889696015412167E-2</v>
      </c>
      <c r="AI70">
        <f t="shared" ca="1" si="15"/>
        <v>0.11927851452751211</v>
      </c>
      <c r="AJ70">
        <f t="shared" ca="1" si="16"/>
        <v>0.77809019620087772</v>
      </c>
      <c r="AK70">
        <f t="shared" ca="1" si="44"/>
        <v>0.77809019620087772</v>
      </c>
      <c r="AL70">
        <f ca="1">($AD$2*AO69)+($AD$3*(AN69-AVERAGE($AN$10:AN69)))</f>
        <v>-6.3582404111817523E-2</v>
      </c>
      <c r="AM70">
        <f t="shared" ca="1" si="17"/>
        <v>0.13395630512465229</v>
      </c>
      <c r="AN70">
        <f t="shared" ca="1" si="18"/>
        <v>0.39866371806387663</v>
      </c>
      <c r="AO70">
        <f t="shared" ca="1" si="19"/>
        <v>0.39866371806387663</v>
      </c>
      <c r="AP70">
        <f t="shared" ca="1" si="20"/>
        <v>0.10782775503238501</v>
      </c>
      <c r="AQ70">
        <f t="shared" ca="1" si="21"/>
        <v>-5.1003595100230312E-3</v>
      </c>
      <c r="AR70">
        <f t="shared" ca="1" si="22"/>
        <v>0.11223250413372569</v>
      </c>
      <c r="AS70">
        <f t="shared" ca="1" si="23"/>
        <v>0.23135946383253655</v>
      </c>
      <c r="AT70">
        <f t="shared" ca="1" si="24"/>
        <v>0.12468310385168148</v>
      </c>
      <c r="AU70">
        <f t="shared" ca="1" si="25"/>
        <v>0.12312153778755185</v>
      </c>
    </row>
    <row r="71" spans="1:47" x14ac:dyDescent="0.3">
      <c r="A71">
        <f t="shared" si="7"/>
        <v>61</v>
      </c>
      <c r="B71">
        <f t="shared" ca="1" si="1"/>
        <v>0.50051330399034932</v>
      </c>
      <c r="C71">
        <f t="shared" ca="1" si="8"/>
        <v>1.2866626507022797E-3</v>
      </c>
      <c r="D71">
        <f t="shared" ca="1" si="9"/>
        <v>4.0688091454113681E-4</v>
      </c>
      <c r="E71">
        <f t="shared" ca="1" si="46"/>
        <v>0.10000120866546144</v>
      </c>
      <c r="F71">
        <f t="shared" ca="1" si="45"/>
        <v>0.67985320363772495</v>
      </c>
      <c r="G71">
        <f t="shared" ca="1" si="10"/>
        <v>0.21757742869445118</v>
      </c>
      <c r="H71">
        <f t="shared" ca="1" si="47"/>
        <v>0.10242297427640411</v>
      </c>
      <c r="I71">
        <f t="shared" ca="1" si="4"/>
        <v>0.36799433985872915</v>
      </c>
      <c r="J71">
        <f t="shared" ca="1" si="11"/>
        <v>0.11673281142388908</v>
      </c>
      <c r="K71">
        <f t="shared" ca="1" si="48"/>
        <v>0.10062447164138537</v>
      </c>
      <c r="L71">
        <f t="shared" ca="1" si="26"/>
        <v>4.0747472496489758E-4</v>
      </c>
      <c r="M71">
        <f t="shared" ca="1" si="27"/>
        <v>0.10029330932418022</v>
      </c>
      <c r="N71">
        <f t="shared" ca="1" si="28"/>
        <v>0.22456682390680233</v>
      </c>
      <c r="O71">
        <f t="shared" ca="1" si="29"/>
        <v>0.10910908070572481</v>
      </c>
      <c r="P71">
        <f t="shared" ca="1" si="30"/>
        <v>0.12345393943827318</v>
      </c>
      <c r="Q71">
        <f t="shared" ca="1" si="31"/>
        <v>0.11254536867852193</v>
      </c>
      <c r="R71">
        <f t="shared" ca="1" si="12"/>
        <v>4.5653775709817909E-4</v>
      </c>
      <c r="S71">
        <f t="shared" ca="1" si="32"/>
        <v>0.12589950218577745</v>
      </c>
      <c r="T71">
        <f t="shared" ca="1" si="33"/>
        <v>0.24364619591531553</v>
      </c>
      <c r="U71">
        <f t="shared" ca="1" si="34"/>
        <v>0.12843665117088751</v>
      </c>
      <c r="V71">
        <f t="shared" ca="1" si="13"/>
        <v>0.13264026265230563</v>
      </c>
      <c r="W71">
        <f t="shared" ca="1" si="35"/>
        <v>0.12991774347204127</v>
      </c>
      <c r="X71">
        <f t="shared" ca="1" si="36"/>
        <v>0.17681844857111548</v>
      </c>
      <c r="Y71">
        <f t="shared" ca="1" si="37"/>
        <v>5.410388885713584E-4</v>
      </c>
      <c r="Z71">
        <f t="shared" ca="1" si="38"/>
        <v>0.15637748131853396</v>
      </c>
      <c r="AA71">
        <f t="shared" ca="1" si="39"/>
        <v>0.26884518045475969</v>
      </c>
      <c r="AB71">
        <f t="shared" ca="1" si="40"/>
        <v>0.32897527756066219</v>
      </c>
      <c r="AC71">
        <f t="shared" ca="1" si="41"/>
        <v>0.2110681821892087</v>
      </c>
      <c r="AD71" s="4">
        <f ca="1">($AD$2*AG70)+($AD$3*(AF70-AVERAGE($AF$10:AF70)))</f>
        <v>-0.27537619645998623</v>
      </c>
      <c r="AE71" s="4">
        <f t="shared" ca="1" si="14"/>
        <v>0.11034084995918061</v>
      </c>
      <c r="AF71">
        <f t="shared" ca="1" si="42"/>
        <v>1.4367629381951338E-3</v>
      </c>
      <c r="AG71">
        <f t="shared" ca="1" si="43"/>
        <v>1.4367629381951338E-3</v>
      </c>
      <c r="AH71">
        <f ca="1">($AD$2*AK70)+($AD$3*(AJ70-AVERAGE($AJ$10:AJ70)))</f>
        <v>1.1763984494497087E-2</v>
      </c>
      <c r="AI71">
        <f t="shared" ca="1" si="15"/>
        <v>0.1244439021302273</v>
      </c>
      <c r="AJ71">
        <f t="shared" ca="1" si="16"/>
        <v>0.76994632143239139</v>
      </c>
      <c r="AK71">
        <f t="shared" ca="1" si="44"/>
        <v>0.76994632143239139</v>
      </c>
      <c r="AL71">
        <f ca="1">($AD$2*AO70)+($AD$3*(AN70-AVERAGE($AN$10:AN70)))</f>
        <v>-0.18384082555403447</v>
      </c>
      <c r="AM71">
        <f t="shared" ca="1" si="17"/>
        <v>0.11759921974722874</v>
      </c>
      <c r="AN71">
        <f t="shared" ca="1" si="18"/>
        <v>0.41391754071879683</v>
      </c>
      <c r="AO71">
        <f t="shared" ca="1" si="19"/>
        <v>0.41391754071879683</v>
      </c>
      <c r="AP71">
        <f t="shared" ca="1" si="20"/>
        <v>0.10207034697556366</v>
      </c>
      <c r="AQ71">
        <f t="shared" ca="1" si="21"/>
        <v>4.1106877611578709E-4</v>
      </c>
      <c r="AR71">
        <f t="shared" ca="1" si="22"/>
        <v>0.11569301623359857</v>
      </c>
      <c r="AS71">
        <f t="shared" ca="1" si="23"/>
        <v>0.23124306669080572</v>
      </c>
      <c r="AT71">
        <f t="shared" ca="1" si="24"/>
        <v>0.10972001955861059</v>
      </c>
      <c r="AU71">
        <f t="shared" ca="1" si="25"/>
        <v>0.1218944906611597</v>
      </c>
    </row>
    <row r="72" spans="1:47" x14ac:dyDescent="0.3">
      <c r="A72">
        <f t="shared" si="7"/>
        <v>62</v>
      </c>
      <c r="B72">
        <f t="shared" ca="1" si="1"/>
        <v>0.44914266856196383</v>
      </c>
      <c r="C72">
        <f t="shared" ca="1" si="8"/>
        <v>-0.12782768904611602</v>
      </c>
      <c r="D72">
        <f t="shared" ca="1" si="9"/>
        <v>-4.0422666215162294E-2</v>
      </c>
      <c r="E72">
        <f t="shared" ca="1" si="46"/>
        <v>0.10000000827760394</v>
      </c>
      <c r="F72">
        <f t="shared" ca="1" si="45"/>
        <v>0.76435302614988909</v>
      </c>
      <c r="G72">
        <f t="shared" ca="1" si="10"/>
        <v>0.24455354950511204</v>
      </c>
      <c r="H72">
        <f t="shared" ca="1" si="47"/>
        <v>0.10236699687386445</v>
      </c>
      <c r="I72">
        <f t="shared" ca="1" si="4"/>
        <v>0.22262531767440896</v>
      </c>
      <c r="J72">
        <f t="shared" ca="1" si="11"/>
        <v>7.063972806106722E-2</v>
      </c>
      <c r="K72">
        <f t="shared" ca="1" si="48"/>
        <v>0.10068132746314627</v>
      </c>
      <c r="L72">
        <f t="shared" ca="1" si="26"/>
        <v>-4.042295990015797E-2</v>
      </c>
      <c r="M72">
        <f t="shared" ca="1" si="27"/>
        <v>0.10000146135388191</v>
      </c>
      <c r="N72">
        <f t="shared" ca="1" si="28"/>
        <v>0.25358184562365077</v>
      </c>
      <c r="O72">
        <f t="shared" ca="1" si="29"/>
        <v>0.11006477196687962</v>
      </c>
      <c r="P72">
        <f t="shared" ca="1" si="30"/>
        <v>7.1695301109189896E-2</v>
      </c>
      <c r="Q72">
        <f t="shared" ca="1" si="31"/>
        <v>0.10371278146779229</v>
      </c>
      <c r="R72">
        <f t="shared" ca="1" si="12"/>
        <v>-4.5226424682363611E-2</v>
      </c>
      <c r="S72">
        <f t="shared" ca="1" si="32"/>
        <v>0.12517991085849167</v>
      </c>
      <c r="T72">
        <f t="shared" ca="1" si="33"/>
        <v>0.27416257725486554</v>
      </c>
      <c r="U72">
        <f t="shared" ca="1" si="34"/>
        <v>0.12865550367337775</v>
      </c>
      <c r="V72">
        <f t="shared" ca="1" si="13"/>
        <v>7.9294381961902111E-2</v>
      </c>
      <c r="W72">
        <f t="shared" ca="1" si="35"/>
        <v>0.12686322065823188</v>
      </c>
      <c r="X72">
        <f t="shared" ca="1" si="36"/>
        <v>0.16067445819272375</v>
      </c>
      <c r="Y72">
        <f t="shared" ca="1" si="37"/>
        <v>-5.1238730326984186E-2</v>
      </c>
      <c r="Z72">
        <f t="shared" ca="1" si="38"/>
        <v>0.16069230415322311</v>
      </c>
      <c r="AA72">
        <f t="shared" ca="1" si="39"/>
        <v>0.30640195245831009</v>
      </c>
      <c r="AB72">
        <f t="shared" ca="1" si="40"/>
        <v>0.24844258306439587</v>
      </c>
      <c r="AC72">
        <f t="shared" ca="1" si="41"/>
        <v>0.11096539672032754</v>
      </c>
      <c r="AD72" s="4">
        <f ca="1">($AD$2*AG71)+($AD$3*(AF71-AVERAGE($AF$10:AF71)))</f>
        <v>-0.27381481124646151</v>
      </c>
      <c r="AE72" s="4">
        <f t="shared" ca="1" si="14"/>
        <v>0.10837742942951305</v>
      </c>
      <c r="AF72">
        <f t="shared" ca="1" si="42"/>
        <v>0.14245990719564705</v>
      </c>
      <c r="AG72">
        <f t="shared" ca="1" si="43"/>
        <v>-0.14245990719564705</v>
      </c>
      <c r="AH72">
        <f ca="1">($AD$2*AK71)+($AD$3*(AJ71-AVERAGE($AJ$10:AJ71)))</f>
        <v>9.6110829347821752E-3</v>
      </c>
      <c r="AI72">
        <f t="shared" ca="1" si="15"/>
        <v>0.1253693345727846</v>
      </c>
      <c r="AJ72">
        <f t="shared" ca="1" si="16"/>
        <v>0.86644539833194956</v>
      </c>
      <c r="AK72">
        <f t="shared" ca="1" si="44"/>
        <v>0.86644539833194956</v>
      </c>
      <c r="AL72">
        <f ca="1">($AD$2*AO71)+($AD$3*(AN71-AVERAGE($AN$10:AN71)))</f>
        <v>-0.17420492470877696</v>
      </c>
      <c r="AM72">
        <f t="shared" ca="1" si="17"/>
        <v>0.11480959771400689</v>
      </c>
      <c r="AN72">
        <f t="shared" ca="1" si="18"/>
        <v>0.2497098805711809</v>
      </c>
      <c r="AO72">
        <f t="shared" ca="1" si="19"/>
        <v>0.2497098805711809</v>
      </c>
      <c r="AP72">
        <f t="shared" ca="1" si="20"/>
        <v>0.10210422965447435</v>
      </c>
      <c r="AQ72">
        <f t="shared" ca="1" si="21"/>
        <v>-4.0845743338530735E-2</v>
      </c>
      <c r="AR72">
        <f t="shared" ca="1" si="22"/>
        <v>0.11584332881236288</v>
      </c>
      <c r="AS72">
        <f t="shared" ca="1" si="23"/>
        <v>0.26015339851430852</v>
      </c>
      <c r="AT72">
        <f t="shared" ca="1" si="24"/>
        <v>0.10894816907705267</v>
      </c>
      <c r="AU72">
        <f t="shared" ca="1" si="25"/>
        <v>7.3482600999995373E-2</v>
      </c>
    </row>
    <row r="73" spans="1:47" x14ac:dyDescent="0.3">
      <c r="A73">
        <f t="shared" si="7"/>
        <v>63</v>
      </c>
      <c r="B73">
        <f t="shared" ca="1" si="1"/>
        <v>0.74526737684836775</v>
      </c>
      <c r="C73">
        <f t="shared" ca="1" si="8"/>
        <v>0.65967058611730445</v>
      </c>
      <c r="D73">
        <f t="shared" ca="1" si="9"/>
        <v>0.20869135355137203</v>
      </c>
      <c r="E73">
        <f t="shared" ca="1" si="46"/>
        <v>0.10008169959719712</v>
      </c>
      <c r="F73">
        <f t="shared" ca="1" si="45"/>
        <v>0.32714069304237864</v>
      </c>
      <c r="G73">
        <f t="shared" ca="1" si="10"/>
        <v>0.1049863355221879</v>
      </c>
      <c r="H73">
        <f t="shared" ca="1" si="47"/>
        <v>0.10299032192877747</v>
      </c>
      <c r="I73">
        <f t="shared" ca="1" si="4"/>
        <v>1.2241339142381016</v>
      </c>
      <c r="J73">
        <f t="shared" ca="1" si="11"/>
        <v>0.38758774303061122</v>
      </c>
      <c r="K73">
        <f t="shared" ca="1" si="48"/>
        <v>0.10024949855902708</v>
      </c>
      <c r="L73">
        <f t="shared" ca="1" si="26"/>
        <v>0.20886165724258307</v>
      </c>
      <c r="M73">
        <f t="shared" ca="1" si="27"/>
        <v>0.10024511065484605</v>
      </c>
      <c r="N73">
        <f t="shared" ca="1" si="28"/>
        <v>0.10956384587995152</v>
      </c>
      <c r="O73">
        <f t="shared" ca="1" si="29"/>
        <v>0.11216707578446401</v>
      </c>
      <c r="P73">
        <f t="shared" ca="1" si="30"/>
        <v>0.39006115488980597</v>
      </c>
      <c r="Q73">
        <f t="shared" ca="1" si="31"/>
        <v>0.10153307618831206</v>
      </c>
      <c r="R73">
        <f t="shared" ca="1" si="12"/>
        <v>0.23335771566523181</v>
      </c>
      <c r="S73">
        <f t="shared" ca="1" si="32"/>
        <v>0.12513825364617581</v>
      </c>
      <c r="T73">
        <f t="shared" ca="1" si="33"/>
        <v>0.11772036662949373</v>
      </c>
      <c r="U73">
        <f t="shared" ca="1" si="34"/>
        <v>0.12948935667302708</v>
      </c>
      <c r="V73">
        <f t="shared" ca="1" si="13"/>
        <v>0.4339844331583812</v>
      </c>
      <c r="W73">
        <f t="shared" ca="1" si="35"/>
        <v>0.12568702408218238</v>
      </c>
      <c r="X73">
        <f t="shared" ca="1" si="36"/>
        <v>0.14994805077839421</v>
      </c>
      <c r="Y73">
        <f t="shared" ca="1" si="37"/>
        <v>0.25544507399942679</v>
      </c>
      <c r="Z73">
        <f t="shared" ca="1" si="38"/>
        <v>0.16331197644407411</v>
      </c>
      <c r="AA73">
        <f t="shared" ca="1" si="39"/>
        <v>0.13220369294215148</v>
      </c>
      <c r="AB73">
        <f t="shared" ca="1" si="40"/>
        <v>0.18988417696230894</v>
      </c>
      <c r="AC73">
        <f t="shared" ca="1" si="41"/>
        <v>0.53342494160937115</v>
      </c>
      <c r="AD73" s="4">
        <f ca="1">($AD$2*AG72)+($AD$3*(AF72-AVERAGE($AF$10:AF72)))</f>
        <v>-0.24222052634351418</v>
      </c>
      <c r="AE73" s="4">
        <f t="shared" ca="1" si="14"/>
        <v>0.1095644595687269</v>
      </c>
      <c r="AF73">
        <f t="shared" ca="1" si="42"/>
        <v>0.73605515740550009</v>
      </c>
      <c r="AG73">
        <f t="shared" ca="1" si="43"/>
        <v>0.73605515740550009</v>
      </c>
      <c r="AH73">
        <f ca="1">($AD$2*AK72)+($AD$3*(AJ72-AVERAGE($AJ$10:AJ72)))</f>
        <v>4.8820774426964017E-2</v>
      </c>
      <c r="AI73">
        <f t="shared" ca="1" si="15"/>
        <v>0.12751490563590512</v>
      </c>
      <c r="AJ73">
        <f t="shared" ca="1" si="16"/>
        <v>0.37163241645827511</v>
      </c>
      <c r="AK73">
        <f t="shared" ca="1" si="44"/>
        <v>0.37163241645827511</v>
      </c>
      <c r="AL73">
        <f ca="1">($AD$2*AO72)+($AD$3*(AN72-AVERAGE($AN$10:AN72)))</f>
        <v>-0.23568387802457022</v>
      </c>
      <c r="AM73">
        <f t="shared" ca="1" si="17"/>
        <v>0.11117772564157288</v>
      </c>
      <c r="AN73">
        <f t="shared" ca="1" si="18"/>
        <v>1.3680841231008218</v>
      </c>
      <c r="AO73">
        <f t="shared" ca="1" si="19"/>
        <v>1.3680841231008218</v>
      </c>
      <c r="AP73">
        <f t="shared" ca="1" si="20"/>
        <v>0.1000427675757402</v>
      </c>
      <c r="AQ73">
        <f t="shared" ca="1" si="21"/>
        <v>0.20865075888431436</v>
      </c>
      <c r="AR73">
        <f t="shared" ca="1" si="22"/>
        <v>0.1177219990145376</v>
      </c>
      <c r="AS73">
        <f t="shared" ca="1" si="23"/>
        <v>0.11224406419303309</v>
      </c>
      <c r="AT73">
        <f t="shared" ca="1" si="24"/>
        <v>0.10621006153853992</v>
      </c>
      <c r="AU73">
        <f t="shared" ca="1" si="25"/>
        <v>0.3989438369756485</v>
      </c>
    </row>
    <row r="74" spans="1:47" x14ac:dyDescent="0.3">
      <c r="A74">
        <f t="shared" si="7"/>
        <v>64</v>
      </c>
      <c r="B74">
        <f t="shared" ca="1" si="1"/>
        <v>0.43743914664087957</v>
      </c>
      <c r="C74">
        <f t="shared" ca="1" si="8"/>
        <v>-0.1574651223491953</v>
      </c>
      <c r="D74">
        <f t="shared" ca="1" si="9"/>
        <v>-5.033409127676354E-2</v>
      </c>
      <c r="E74">
        <f t="shared" ca="1" si="46"/>
        <v>0.10217760405235519</v>
      </c>
      <c r="F74">
        <f t="shared" ref="F74:F110" ca="1" si="49">TINV(B74,$B$6)</f>
        <v>0.7843778436407971</v>
      </c>
      <c r="G74">
        <f t="shared" ca="1" si="10"/>
        <v>0.24872460208591649</v>
      </c>
      <c r="H74">
        <f t="shared" ca="1" si="47"/>
        <v>0.10055110653231887</v>
      </c>
      <c r="I74">
        <f t="shared" ca="1" si="4"/>
        <v>0.19017107228945174</v>
      </c>
      <c r="J74">
        <f t="shared" ca="1" si="11"/>
        <v>6.2355007537650359E-2</v>
      </c>
      <c r="K74">
        <f t="shared" ca="1" si="48"/>
        <v>0.10751121292737816</v>
      </c>
      <c r="L74">
        <f t="shared" ca="1" si="26"/>
        <v>-5.1417891409506832E-2</v>
      </c>
      <c r="M74">
        <f t="shared" ca="1" si="27"/>
        <v>0.10662517956427223</v>
      </c>
      <c r="N74">
        <f t="shared" ca="1" si="28"/>
        <v>0.25418662098777139</v>
      </c>
      <c r="O74">
        <f t="shared" ca="1" si="29"/>
        <v>0.10501582307009572</v>
      </c>
      <c r="P74">
        <f t="shared" ca="1" si="30"/>
        <v>6.6717033639293613E-2</v>
      </c>
      <c r="Q74">
        <f t="shared" ca="1" si="31"/>
        <v>0.12307916649315226</v>
      </c>
      <c r="R74">
        <f t="shared" ca="1" si="12"/>
        <v>-5.6281489227983657E-2</v>
      </c>
      <c r="S74">
        <f t="shared" ca="1" si="32"/>
        <v>0.12775044190225993</v>
      </c>
      <c r="T74">
        <f t="shared" ca="1" si="33"/>
        <v>0.2790784793648019</v>
      </c>
      <c r="U74">
        <f t="shared" ca="1" si="34"/>
        <v>0.12659077557057455</v>
      </c>
      <c r="V74">
        <f t="shared" ca="1" si="13"/>
        <v>6.9757934978571495E-2</v>
      </c>
      <c r="W74">
        <f t="shared" ca="1" si="35"/>
        <v>0.13455452922762656</v>
      </c>
      <c r="X74">
        <f t="shared" ca="1" si="36"/>
        <v>0.1497134763893081</v>
      </c>
      <c r="Y74">
        <f t="shared" ca="1" si="37"/>
        <v>-6.0927705394844614E-2</v>
      </c>
      <c r="Z74">
        <f t="shared" ca="1" si="38"/>
        <v>0.16368783999605396</v>
      </c>
      <c r="AA74">
        <f t="shared" ca="1" si="39"/>
        <v>0.31734636386070453</v>
      </c>
      <c r="AB74">
        <f t="shared" ca="1" si="40"/>
        <v>0.17889520000584441</v>
      </c>
      <c r="AC74">
        <f t="shared" ca="1" si="41"/>
        <v>8.0434765369554712E-2</v>
      </c>
      <c r="AD74" s="4">
        <f ca="1">($AD$2*AG73)+($AD$3*(AF73-AVERAGE($AF$10:AF73)))</f>
        <v>2.4489179563321924E-2</v>
      </c>
      <c r="AE74" s="4">
        <f t="shared" ca="1" si="14"/>
        <v>0.1231373508919115</v>
      </c>
      <c r="AF74">
        <f t="shared" ca="1" si="42"/>
        <v>0.17809931412707078</v>
      </c>
      <c r="AG74">
        <f t="shared" ca="1" si="43"/>
        <v>-0.17809931412707078</v>
      </c>
      <c r="AH74">
        <f ca="1">($AD$2*AK73)+($AD$3*(AJ73-AVERAGE($AJ$10:AJ73)))</f>
        <v>-0.14619398613550058</v>
      </c>
      <c r="AI74">
        <f t="shared" ca="1" si="15"/>
        <v>0.118193281820406</v>
      </c>
      <c r="AJ74">
        <f t="shared" ca="1" si="16"/>
        <v>0.88278715986465239</v>
      </c>
      <c r="AK74">
        <f t="shared" ca="1" si="44"/>
        <v>0.88278715986465239</v>
      </c>
      <c r="AL74">
        <f ca="1">($AD$2*AO73)+($AD$3*(AN73-AVERAGE($AN$10:AN73)))</f>
        <v>0.21049617200795478</v>
      </c>
      <c r="AM74">
        <f t="shared" ca="1" si="17"/>
        <v>0.13276035372871231</v>
      </c>
      <c r="AN74">
        <f t="shared" ca="1" si="18"/>
        <v>0.21717085658260252</v>
      </c>
      <c r="AO74">
        <f t="shared" ca="1" si="19"/>
        <v>0.21717085658260252</v>
      </c>
      <c r="AP74">
        <f t="shared" ca="1" si="20"/>
        <v>0.11374030318854846</v>
      </c>
      <c r="AQ74">
        <f t="shared" ca="1" si="21"/>
        <v>-5.3105752334738812E-2</v>
      </c>
      <c r="AR74">
        <f t="shared" ca="1" si="22"/>
        <v>0.1087618589184445</v>
      </c>
      <c r="AS74">
        <f t="shared" ca="1" si="23"/>
        <v>0.25868046235926034</v>
      </c>
      <c r="AT74">
        <f t="shared" ca="1" si="24"/>
        <v>0.1269779928350121</v>
      </c>
      <c r="AU74">
        <f t="shared" ca="1" si="25"/>
        <v>6.7765505793922834E-2</v>
      </c>
    </row>
    <row r="75" spans="1:47" x14ac:dyDescent="0.3">
      <c r="A75">
        <f t="shared" si="7"/>
        <v>65</v>
      </c>
      <c r="B75">
        <f t="shared" ref="B75:B110" ca="1" si="50">RAND()</f>
        <v>0.32830247401350621</v>
      </c>
      <c r="C75">
        <f t="shared" ref="C75:C110" ca="1" si="51">NORMSINV(B75)</f>
        <v>-0.44460539495288559</v>
      </c>
      <c r="D75">
        <f t="shared" ca="1" si="9"/>
        <v>-0.14068559370342815</v>
      </c>
      <c r="E75">
        <f t="shared" ref="E75:E110" ca="1" si="52">$B$1+($B$2*(D74^2))</f>
        <v>0.10012667603723288</v>
      </c>
      <c r="F75">
        <f t="shared" ca="1" si="49"/>
        <v>0.98963296334229378</v>
      </c>
      <c r="G75">
        <f t="shared" ca="1" si="10"/>
        <v>0.31775263095616935</v>
      </c>
      <c r="H75">
        <f t="shared" ref="H75:H110" ca="1" si="53">$B$1+($B$2*(G74^2))</f>
        <v>0.10309319638413988</v>
      </c>
      <c r="I75">
        <f t="shared" ref="I75:I109" ca="1" si="54">(-LN(LN(B75^(-1))))</f>
        <v>-0.10779547553965754</v>
      </c>
      <c r="J75">
        <f t="shared" ca="1" si="11"/>
        <v>-3.4121041041206147E-2</v>
      </c>
      <c r="K75">
        <f t="shared" ref="K75:K110" ca="1" si="55">$B$1+($B$2*(J74^2))</f>
        <v>0.10019440734825102</v>
      </c>
      <c r="L75">
        <f t="shared" ca="1" si="26"/>
        <v>-0.14239714083625662</v>
      </c>
      <c r="M75">
        <f t="shared" ca="1" si="27"/>
        <v>0.10257772952685588</v>
      </c>
      <c r="N75">
        <f t="shared" ca="1" si="28"/>
        <v>0.32865923412905229</v>
      </c>
      <c r="O75">
        <f t="shared" ca="1" si="29"/>
        <v>0.11029183755957744</v>
      </c>
      <c r="P75">
        <f t="shared" ca="1" si="30"/>
        <v>-3.5470290758853648E-2</v>
      </c>
      <c r="Q75">
        <f t="shared" ca="1" si="31"/>
        <v>0.10827505961434247</v>
      </c>
      <c r="R75">
        <f t="shared" ca="1" si="12"/>
        <v>-0.15763657716588936</v>
      </c>
      <c r="S75">
        <f t="shared" ca="1" si="32"/>
        <v>0.12570846868193797</v>
      </c>
      <c r="T75">
        <f t="shared" ca="1" si="33"/>
        <v>0.35573470857565453</v>
      </c>
      <c r="U75">
        <f t="shared" ca="1" si="34"/>
        <v>0.12921239499634343</v>
      </c>
      <c r="V75">
        <f t="shared" ca="1" si="13"/>
        <v>-3.8438454013625042E-2</v>
      </c>
      <c r="W75">
        <f t="shared" ca="1" si="35"/>
        <v>0.12715421432014906</v>
      </c>
      <c r="X75">
        <f t="shared" ca="1" si="36"/>
        <v>0.15491093749452101</v>
      </c>
      <c r="Y75">
        <f t="shared" ca="1" si="37"/>
        <v>-0.17499102271656594</v>
      </c>
      <c r="Z75">
        <f t="shared" ca="1" si="38"/>
        <v>0.15672587384053013</v>
      </c>
      <c r="AA75">
        <f t="shared" ca="1" si="39"/>
        <v>0.39178202136592383</v>
      </c>
      <c r="AB75">
        <f t="shared" ca="1" si="40"/>
        <v>0.19777227052104668</v>
      </c>
      <c r="AC75">
        <f t="shared" ca="1" si="41"/>
        <v>-4.7938366623945211E-2</v>
      </c>
      <c r="AD75" s="4">
        <f ca="1">($AD$2*AG74)+($AD$3*(AF74-AVERAGE($AF$10:AF74)))</f>
        <v>-0.23098220381714463</v>
      </c>
      <c r="AE75" s="4">
        <f t="shared" ca="1" si="14"/>
        <v>0.11307835998752508</v>
      </c>
      <c r="AF75">
        <f t="shared" ca="1" si="42"/>
        <v>0.4978334064416069</v>
      </c>
      <c r="AG75">
        <f t="shared" ca="1" si="43"/>
        <v>-0.4978334064416069</v>
      </c>
      <c r="AH75">
        <f ca="1">($AD$2*AK74)+($AD$3*(AJ74-AVERAGE($AJ$10:AJ74)))</f>
        <v>5.8729615915656709E-2</v>
      </c>
      <c r="AI75">
        <f t="shared" ca="1" si="15"/>
        <v>0.12657513715986404</v>
      </c>
      <c r="AJ75">
        <f t="shared" ca="1" si="16"/>
        <v>1.123168813859075</v>
      </c>
      <c r="AK75">
        <f t="shared" ca="1" si="44"/>
        <v>1.123168813859075</v>
      </c>
      <c r="AL75">
        <f ca="1">($AD$2*AO74)+($AD$3*(AN74-AVERAGE($AN$10:AN74)))</f>
        <v>-0.24569088505690845</v>
      </c>
      <c r="AM75">
        <f t="shared" ca="1" si="17"/>
        <v>0.11426752649289705</v>
      </c>
      <c r="AN75">
        <f t="shared" ca="1" si="18"/>
        <v>0.12084433300050855</v>
      </c>
      <c r="AO75">
        <f t="shared" ca="1" si="19"/>
        <v>-0.12084433300050855</v>
      </c>
      <c r="AP75">
        <f t="shared" ca="1" si="20"/>
        <v>9.993208369714765E-2</v>
      </c>
      <c r="AQ75">
        <f t="shared" ca="1" si="21"/>
        <v>-0.14054881869932767</v>
      </c>
      <c r="AR75">
        <f t="shared" ca="1" si="22"/>
        <v>0.11730731895723417</v>
      </c>
      <c r="AS75">
        <f t="shared" ca="1" si="23"/>
        <v>0.33895083428474343</v>
      </c>
      <c r="AT75">
        <f t="shared" ca="1" si="24"/>
        <v>0.106750722335843</v>
      </c>
      <c r="AU75">
        <f t="shared" ca="1" si="25"/>
        <v>-3.5219723647663459E-2</v>
      </c>
    </row>
    <row r="76" spans="1:47" x14ac:dyDescent="0.3">
      <c r="A76">
        <f t="shared" ref="A76:A110" si="56">A75+1</f>
        <v>66</v>
      </c>
      <c r="B76">
        <f t="shared" ca="1" si="50"/>
        <v>0.78445968052670523</v>
      </c>
      <c r="C76">
        <f t="shared" ca="1" si="51"/>
        <v>0.78734379509849195</v>
      </c>
      <c r="D76">
        <f t="shared" ref="D76:D108" ca="1" si="57">(E76^(0.5))*C76</f>
        <v>0.25020891645914772</v>
      </c>
      <c r="E76">
        <f t="shared" ca="1" si="52"/>
        <v>0.10098962181378431</v>
      </c>
      <c r="F76">
        <f t="shared" ca="1" si="49"/>
        <v>0.27535668762680265</v>
      </c>
      <c r="G76">
        <f t="shared" ref="G76:G109" ca="1" si="58">(H76^(0.5))*F76</f>
        <v>8.9246299770333826E-2</v>
      </c>
      <c r="H76">
        <f t="shared" ca="1" si="53"/>
        <v>0.10504833672397838</v>
      </c>
      <c r="I76">
        <f t="shared" ca="1" si="54"/>
        <v>1.4156815526894222</v>
      </c>
      <c r="J76">
        <f t="shared" ref="J76:J110" ca="1" si="59">(K76^(0.5))*I76</f>
        <v>0.447808097554656</v>
      </c>
      <c r="K76">
        <f t="shared" ca="1" si="55"/>
        <v>0.10005821227208679</v>
      </c>
      <c r="L76">
        <f t="shared" ca="1" si="26"/>
        <v>0.25290008712727291</v>
      </c>
      <c r="M76">
        <f t="shared" ca="1" si="27"/>
        <v>0.10317373183560109</v>
      </c>
      <c r="N76">
        <f t="shared" ca="1" si="28"/>
        <v>9.5160767720315634E-2</v>
      </c>
      <c r="O76">
        <f t="shared" ca="1" si="29"/>
        <v>0.11943307574120335</v>
      </c>
      <c r="P76">
        <f t="shared" ca="1" si="30"/>
        <v>0.44859747339797962</v>
      </c>
      <c r="Q76">
        <f t="shared" ca="1" si="31"/>
        <v>0.10041127935785898</v>
      </c>
      <c r="R76">
        <f t="shared" ref="R76:R110" ca="1" si="60">(S76^0.5)*C76</f>
        <v>0.27990504703376101</v>
      </c>
      <c r="S76">
        <f t="shared" ca="1" si="32"/>
        <v>0.12638415825941646</v>
      </c>
      <c r="T76">
        <f t="shared" ref="T76:T110" ca="1" si="61">(U76^0.5)*F76</f>
        <v>0.10010639173049629</v>
      </c>
      <c r="U76">
        <f t="shared" ca="1" si="34"/>
        <v>0.132169838143539</v>
      </c>
      <c r="V76">
        <f t="shared" ref="V76:V110" ca="1" si="62">(W76^0.5)*I76</f>
        <v>0.50152848001135497</v>
      </c>
      <c r="W76">
        <f t="shared" ca="1" si="35"/>
        <v>0.12550471860137768</v>
      </c>
      <c r="X76">
        <f t="shared" ca="1" si="36"/>
        <v>0.14804145583210665</v>
      </c>
      <c r="Y76">
        <f t="shared" ca="1" si="37"/>
        <v>0.30293962458544282</v>
      </c>
      <c r="Z76">
        <f t="shared" ca="1" si="38"/>
        <v>0.17049492357933149</v>
      </c>
      <c r="AA76">
        <f t="shared" ca="1" si="39"/>
        <v>0.11369761507351518</v>
      </c>
      <c r="AB76">
        <f t="shared" ca="1" si="40"/>
        <v>0.15852934117653067</v>
      </c>
      <c r="AC76">
        <f t="shared" ca="1" si="41"/>
        <v>0.56366413247250413</v>
      </c>
      <c r="AD76" s="4">
        <f ca="1">($AD$2*AG75)+($AD$3*(AF75-AVERAGE($AF$10:AF75)))</f>
        <v>-0.16525883922226656</v>
      </c>
      <c r="AE76" s="4">
        <f t="shared" ref="AE76:AE110" ca="1" si="63">$B$1+($B$2*AD76)+($B$4*(AE75))</f>
        <v>0.11435273003639169</v>
      </c>
      <c r="AF76">
        <f t="shared" ref="AF76:AF110" ca="1" si="64">ABS(AG76)</f>
        <v>0.88272854133408174</v>
      </c>
      <c r="AG76">
        <f t="shared" ref="AG76:AG110" ca="1" si="65">(EXP(AE76))*C76</f>
        <v>0.88272854133408174</v>
      </c>
      <c r="AH76">
        <f ca="1">($AD$2*AK75)+($AD$3*(AJ75-AVERAGE($AJ$10:AJ75)))</f>
        <v>0.15423734726906937</v>
      </c>
      <c r="AI76">
        <f t="shared" ref="AI76:AI110" ca="1" si="66">$B$1+($B$2*AH76)+($B$4*(AI75))</f>
        <v>0.13302689479542629</v>
      </c>
      <c r="AJ76">
        <f t="shared" ref="AJ76:AJ110" ca="1" si="67">ABS(AK76)</f>
        <v>0.31453463521302927</v>
      </c>
      <c r="AK76">
        <f t="shared" ref="AK76:AK110" ca="1" si="68">(EXP(AI76))*F76</f>
        <v>0.31453463521302927</v>
      </c>
      <c r="AL76">
        <f ca="1">($AD$2*AO75)+($AD$3*(AN75-AVERAGE($AN$10:AN75)))</f>
        <v>-0.30390087733545684</v>
      </c>
      <c r="AM76">
        <f t="shared" ref="AM76:AM110" ca="1" si="69">$B$1+($B$2*AL76)+($B$4*(AM75))</f>
        <v>0.10765846143180657</v>
      </c>
      <c r="AN76">
        <f t="shared" ref="AN76:AN110" ca="1" si="70">ABS(AO76)</f>
        <v>1.5765982808749428</v>
      </c>
      <c r="AO76">
        <f t="shared" ref="AO76:AO110" ca="1" si="71">(EXP(AM76))*I76</f>
        <v>1.5765982808749428</v>
      </c>
      <c r="AP76">
        <f t="shared" ref="AP76:AP110" ca="1" si="72">$B$1+($B$2*AQ75)+($B$4*(AP75^2))+((AQ75^2)*IF(AQ75&gt;0,1,0)*$AO$6)</f>
        <v>9.4969843335444379E-2</v>
      </c>
      <c r="AQ76">
        <f t="shared" ref="AQ76:AQ110" ca="1" si="73">(AP76^0.5)*C76</f>
        <v>0.24263713541849818</v>
      </c>
      <c r="AR76">
        <f t="shared" ref="AR76:AR110" ca="1" si="74">$B$1+($B$2*AS75)+($B$4*(AR75^2))+((AS75^2)*IF(AS75&gt;0,1,0)*$AO$6)</f>
        <v>0.12314637317229375</v>
      </c>
      <c r="AS76">
        <f t="shared" ref="AS76:AS110" ca="1" si="75">(AR76^0.5)*F76</f>
        <v>9.6628767826982348E-2</v>
      </c>
      <c r="AT76">
        <f t="shared" ref="AT76:AT110" ca="1" si="76">$B$1+($B$2*AU75)+($B$4*(AT75^2))+((AU75^2)*IF(AU75&gt;0,1,0)*$AO$6)</f>
        <v>0.10051815716146169</v>
      </c>
      <c r="AU76">
        <f t="shared" ref="AU76:AU110" ca="1" si="77">(AT76^0.5)*I76</f>
        <v>0.44883615356195838</v>
      </c>
    </row>
    <row r="77" spans="1:47" x14ac:dyDescent="0.3">
      <c r="A77">
        <f t="shared" si="56"/>
        <v>67</v>
      </c>
      <c r="B77">
        <f t="shared" ca="1" si="50"/>
        <v>0.75112277346404932</v>
      </c>
      <c r="C77">
        <f t="shared" ca="1" si="51"/>
        <v>0.67802719092287389</v>
      </c>
      <c r="D77">
        <f t="shared" ca="1" si="57"/>
        <v>0.21774094004479444</v>
      </c>
      <c r="E77">
        <f t="shared" ca="1" si="52"/>
        <v>0.10313022509378304</v>
      </c>
      <c r="F77">
        <f t="shared" ca="1" si="49"/>
        <v>0.31935033485504954</v>
      </c>
      <c r="G77">
        <f t="shared" ca="1" si="58"/>
        <v>0.10118833193125285</v>
      </c>
      <c r="H77">
        <f t="shared" ca="1" si="53"/>
        <v>0.10039824510113482</v>
      </c>
      <c r="I77">
        <f t="shared" ca="1" si="54"/>
        <v>1.2511127687220527</v>
      </c>
      <c r="J77">
        <f t="shared" ca="1" si="59"/>
        <v>0.41499733897619462</v>
      </c>
      <c r="K77">
        <f t="shared" ca="1" si="55"/>
        <v>0.11002660461177602</v>
      </c>
      <c r="L77">
        <f t="shared" ref="L77:L110" ca="1" si="78">(M77^(0.5))*C77</f>
        <v>0.22549640653227912</v>
      </c>
      <c r="M77">
        <f t="shared" ref="M77:M110" ca="1" si="79">$B$1+($B$2*(L75^2))+($B$3*(L76^2))</f>
        <v>0.11060761539626437</v>
      </c>
      <c r="N77">
        <f t="shared" ref="N77:N110" ca="1" si="80">(O77^(0.5))*F77</f>
        <v>0.10434460306595048</v>
      </c>
      <c r="O77">
        <f t="shared" ref="O77:O110" ca="1" si="81">$B$1+($B$2*(N75^2))+($B$3*(N76^2))</f>
        <v>0.10675918036588275</v>
      </c>
      <c r="P77">
        <f t="shared" ref="P77:P110" ca="1" si="82">(Q77^(0.5))*I77</f>
        <v>0.45152668671305352</v>
      </c>
      <c r="Q77">
        <f t="shared" ref="Q77:Q110" ca="1" si="83">$B$1+($B$2*(P75^2))+($B$3*(P76^2))</f>
        <v>0.13024886104718353</v>
      </c>
      <c r="R77">
        <f t="shared" ca="1" si="60"/>
        <v>0.24370732039495482</v>
      </c>
      <c r="S77">
        <f t="shared" ref="S77:S110" ca="1" si="84">$B$1+($B$2*(R76^2))+($B$4*(S76))</f>
        <v>0.12919417341963188</v>
      </c>
      <c r="T77">
        <f t="shared" ca="1" si="61"/>
        <v>0.11377795521458357</v>
      </c>
      <c r="U77">
        <f t="shared" ref="U77:U110" ca="1" si="85">$B$1+($B$2*(T76^2))+($B$4*(U76))</f>
        <v>0.1269350321119728</v>
      </c>
      <c r="V77">
        <f t="shared" ca="1" si="62"/>
        <v>0.46422435099794684</v>
      </c>
      <c r="W77">
        <f t="shared" ref="W77:W110" ca="1" si="86">$B$1+($B$2*(V76^2))+($B$4*(W76))</f>
        <v>0.13767748453340056</v>
      </c>
      <c r="X77">
        <f t="shared" ref="X77:X110" ca="1" si="87">$B$1+($B$2*(Y76^2))+($B$3*(Y75^2))+($B$4*X76)+($B$5*X75)</f>
        <v>0.15428128442778033</v>
      </c>
      <c r="Y77">
        <f t="shared" ref="Y77:Y110" ca="1" si="88">(X77^0.5)*$C77</f>
        <v>0.26631997024904625</v>
      </c>
      <c r="Z77">
        <f t="shared" ref="Z77:Z110" ca="1" si="89">$B$1+($B$2*(AA76^2))+($B$3*(AA75^2))+($B$4*Z76)+($B$5*Z75)</f>
        <v>0.17344190232342499</v>
      </c>
      <c r="AA77">
        <f t="shared" ref="AA77:AA110" ca="1" si="90">(Z77^0.5)*F77</f>
        <v>0.13299777945562866</v>
      </c>
      <c r="AB77">
        <f t="shared" ref="AB77:AB110" ca="1" si="91">$B$1+($B$2*(AC76^2))+($B$3*(AC75^2))+($B$4*AB76)+($B$5*AB75)</f>
        <v>0.1677136710483956</v>
      </c>
      <c r="AC77">
        <f t="shared" ref="AC77:AC110" ca="1" si="92">(AB77^0.5)*I77</f>
        <v>0.51236645577534512</v>
      </c>
      <c r="AD77" s="4">
        <f ca="1">($AD$2*AG76)+($AD$3*(AF76-AVERAGE($AF$10:AF76)))</f>
        <v>8.8265999875438247E-2</v>
      </c>
      <c r="AE77" s="4">
        <f t="shared" ca="1" si="63"/>
        <v>0.12728384600105025</v>
      </c>
      <c r="AF77">
        <f t="shared" ca="1" si="64"/>
        <v>0.77006215913837783</v>
      </c>
      <c r="AG77">
        <f t="shared" ca="1" si="65"/>
        <v>0.77006215913837783</v>
      </c>
      <c r="AH77">
        <f ca="1">($AD$2*AK76)+($AD$3*(AJ76-AVERAGE($AJ$10:AJ76)))</f>
        <v>-0.16622125273098098</v>
      </c>
      <c r="AI77">
        <f t="shared" ca="1" si="66"/>
        <v>0.11829431632253622</v>
      </c>
      <c r="AJ77">
        <f t="shared" ca="1" si="67"/>
        <v>0.3594528610362655</v>
      </c>
      <c r="AK77">
        <f t="shared" ca="1" si="68"/>
        <v>0.3594528610362655</v>
      </c>
      <c r="AL77">
        <f ca="1">($AD$2*AO76)+($AD$3*(AN76-AVERAGE($AN$10:AN76)))</f>
        <v>0.30040673646924065</v>
      </c>
      <c r="AM77">
        <f t="shared" ca="1" si="69"/>
        <v>0.13655202910982334</v>
      </c>
      <c r="AN77">
        <f t="shared" ca="1" si="70"/>
        <v>1.4341687303764423</v>
      </c>
      <c r="AO77">
        <f t="shared" ca="1" si="71"/>
        <v>1.4341687303764423</v>
      </c>
      <c r="AP77">
        <f t="shared" ca="1" si="72"/>
        <v>0.11570189438407952</v>
      </c>
      <c r="AQ77">
        <f t="shared" ca="1" si="73"/>
        <v>0.23063082130448123</v>
      </c>
      <c r="AR77">
        <f t="shared" ca="1" si="74"/>
        <v>0.10814455779959992</v>
      </c>
      <c r="AS77">
        <f t="shared" ca="1" si="75"/>
        <v>0.10501944297512926</v>
      </c>
      <c r="AT77">
        <f t="shared" ca="1" si="76"/>
        <v>0.13050620444425401</v>
      </c>
      <c r="AU77">
        <f t="shared" ca="1" si="77"/>
        <v>0.45197252582414216</v>
      </c>
    </row>
    <row r="78" spans="1:47" x14ac:dyDescent="0.3">
      <c r="A78">
        <f t="shared" si="56"/>
        <v>68</v>
      </c>
      <c r="B78">
        <f t="shared" ca="1" si="50"/>
        <v>0.49081579695637023</v>
      </c>
      <c r="C78">
        <f t="shared" ca="1" si="51"/>
        <v>-2.302341690080708E-2</v>
      </c>
      <c r="D78">
        <f t="shared" ca="1" si="57"/>
        <v>-7.3664341055836684E-3</v>
      </c>
      <c r="E78">
        <f t="shared" ca="1" si="52"/>
        <v>0.10237055584857954</v>
      </c>
      <c r="F78">
        <f t="shared" ca="1" si="49"/>
        <v>0.69541508452604284</v>
      </c>
      <c r="G78">
        <f t="shared" ca="1" si="58"/>
        <v>0.22047175781196668</v>
      </c>
      <c r="H78">
        <f t="shared" ca="1" si="53"/>
        <v>0.10051195392595147</v>
      </c>
      <c r="I78">
        <f t="shared" ca="1" si="54"/>
        <v>0.34011794139834889</v>
      </c>
      <c r="J78">
        <f t="shared" ca="1" si="59"/>
        <v>0.1120899633090555</v>
      </c>
      <c r="K78">
        <f t="shared" ca="1" si="55"/>
        <v>0.10861113956786614</v>
      </c>
      <c r="L78">
        <f t="shared" ca="1" si="78"/>
        <v>-7.6645925556572837E-3</v>
      </c>
      <c r="M78">
        <f t="shared" ca="1" si="79"/>
        <v>0.11082521710729475</v>
      </c>
      <c r="N78">
        <f t="shared" ca="1" si="80"/>
        <v>0.22219132049135509</v>
      </c>
      <c r="O78">
        <f t="shared" ca="1" si="81"/>
        <v>0.10208594801400461</v>
      </c>
      <c r="P78">
        <f t="shared" ca="1" si="82"/>
        <v>0.12755258874683756</v>
      </c>
      <c r="Q78">
        <f t="shared" ca="1" si="83"/>
        <v>0.14064343697906273</v>
      </c>
      <c r="R78">
        <f t="shared" ca="1" si="60"/>
        <v>-8.2630814749630622E-3</v>
      </c>
      <c r="S78">
        <f t="shared" ca="1" si="84"/>
        <v>0.12880849758463084</v>
      </c>
      <c r="T78">
        <f t="shared" ca="1" si="61"/>
        <v>0.24688144183531224</v>
      </c>
      <c r="U78">
        <f t="shared" ca="1" si="85"/>
        <v>0.12603427757703514</v>
      </c>
      <c r="V78">
        <f t="shared" ca="1" si="62"/>
        <v>0.12649036508713404</v>
      </c>
      <c r="W78">
        <f t="shared" ca="1" si="86"/>
        <v>0.13831070930965336</v>
      </c>
      <c r="X78">
        <f t="shared" ca="1" si="87"/>
        <v>0.16297258121803473</v>
      </c>
      <c r="Y78">
        <f t="shared" ca="1" si="88"/>
        <v>-9.2945217853268886E-3</v>
      </c>
      <c r="Z78">
        <f t="shared" ca="1" si="89"/>
        <v>0.15456136544063534</v>
      </c>
      <c r="AA78">
        <f t="shared" ca="1" si="90"/>
        <v>0.27339752569361947</v>
      </c>
      <c r="AB78">
        <f t="shared" ca="1" si="91"/>
        <v>0.21017922571291875</v>
      </c>
      <c r="AC78">
        <f t="shared" ca="1" si="92"/>
        <v>0.15592811748256416</v>
      </c>
      <c r="AD78" s="4">
        <f ca="1">($AD$2*AG77)+($AD$3*(AF77-AVERAGE($AF$10:AF77)))</f>
        <v>4.3696605363578479E-2</v>
      </c>
      <c r="AE78" s="4">
        <f t="shared" ca="1" si="63"/>
        <v>0.12764159946838899</v>
      </c>
      <c r="AF78">
        <f t="shared" ca="1" si="64"/>
        <v>2.6157956905090079E-2</v>
      </c>
      <c r="AG78">
        <f t="shared" ca="1" si="65"/>
        <v>-2.6157956905090079E-2</v>
      </c>
      <c r="AH78">
        <f ca="1">($AD$2*AK77)+($AD$3*(AJ77-AVERAGE($AJ$10:AJ77)))</f>
        <v>-0.14554514992366718</v>
      </c>
      <c r="AI78">
        <f t="shared" ca="1" si="66"/>
        <v>0.1163816057683239</v>
      </c>
      <c r="AJ78">
        <f t="shared" ca="1" si="67"/>
        <v>0.78124634057552189</v>
      </c>
      <c r="AK78">
        <f t="shared" ca="1" si="68"/>
        <v>0.78124634057552189</v>
      </c>
      <c r="AL78">
        <f ca="1">($AD$2*AO77)+($AD$3*(AN77-AVERAGE($AN$10:AN77)))</f>
        <v>0.24196406269289633</v>
      </c>
      <c r="AM78">
        <f t="shared" ca="1" si="69"/>
        <v>0.1394086089566095</v>
      </c>
      <c r="AN78">
        <f t="shared" ca="1" si="70"/>
        <v>0.39099745573060718</v>
      </c>
      <c r="AO78">
        <f t="shared" ca="1" si="71"/>
        <v>0.39099745573060718</v>
      </c>
      <c r="AP78">
        <f t="shared" ca="1" si="72"/>
        <v>0.11580464401010439</v>
      </c>
      <c r="AQ78">
        <f t="shared" ca="1" si="73"/>
        <v>-7.8348875124412479E-3</v>
      </c>
      <c r="AR78">
        <f t="shared" ca="1" si="74"/>
        <v>0.10792089372717485</v>
      </c>
      <c r="AS78">
        <f t="shared" ca="1" si="75"/>
        <v>0.22845300421337969</v>
      </c>
      <c r="AT78">
        <f t="shared" ca="1" si="76"/>
        <v>0.13213337509389184</v>
      </c>
      <c r="AU78">
        <f t="shared" ca="1" si="77"/>
        <v>0.12363339805841507</v>
      </c>
    </row>
    <row r="79" spans="1:47" x14ac:dyDescent="0.3">
      <c r="A79">
        <f t="shared" si="56"/>
        <v>69</v>
      </c>
      <c r="B79">
        <f t="shared" ca="1" si="50"/>
        <v>0.64327242040582999</v>
      </c>
      <c r="C79">
        <f t="shared" ca="1" si="51"/>
        <v>0.36721968206696448</v>
      </c>
      <c r="D79">
        <f t="shared" ca="1" si="57"/>
        <v>0.11612663504952643</v>
      </c>
      <c r="E79">
        <f t="shared" ca="1" si="52"/>
        <v>0.10000271321757161</v>
      </c>
      <c r="F79">
        <f t="shared" ca="1" si="49"/>
        <v>0.46666356494377326</v>
      </c>
      <c r="G79">
        <f t="shared" ca="1" si="58"/>
        <v>0.14935449821980193</v>
      </c>
      <c r="H79">
        <f t="shared" ca="1" si="53"/>
        <v>0.10243038979963492</v>
      </c>
      <c r="I79">
        <f t="shared" ca="1" si="54"/>
        <v>0.81828651710425038</v>
      </c>
      <c r="J79">
        <f t="shared" ca="1" si="59"/>
        <v>0.25957643570264466</v>
      </c>
      <c r="K79">
        <f t="shared" ca="1" si="55"/>
        <v>0.10062820799373128</v>
      </c>
      <c r="L79">
        <f t="shared" ca="1" si="78"/>
        <v>0.11759704677344225</v>
      </c>
      <c r="M79">
        <f t="shared" ca="1" si="79"/>
        <v>0.10255124336480519</v>
      </c>
      <c r="N79">
        <f t="shared" ca="1" si="80"/>
        <v>0.15332560576017673</v>
      </c>
      <c r="O79">
        <f t="shared" ca="1" si="81"/>
        <v>0.10794973724470336</v>
      </c>
      <c r="P79">
        <f t="shared" ca="1" si="82"/>
        <v>0.27462537545622978</v>
      </c>
      <c r="Q79">
        <f t="shared" ca="1" si="83"/>
        <v>0.11263426687510639</v>
      </c>
      <c r="R79">
        <f t="shared" ca="1" si="60"/>
        <v>0.13022850162521352</v>
      </c>
      <c r="S79">
        <f t="shared" ca="1" si="84"/>
        <v>0.12576511344269925</v>
      </c>
      <c r="T79">
        <f t="shared" ca="1" si="61"/>
        <v>0.16712445095423503</v>
      </c>
      <c r="U79">
        <f t="shared" ca="1" si="85"/>
        <v>0.12825437783154117</v>
      </c>
      <c r="V79">
        <f t="shared" ca="1" si="62"/>
        <v>0.29328709838181871</v>
      </c>
      <c r="W79">
        <f t="shared" ca="1" si="86"/>
        <v>0.1284621324849245</v>
      </c>
      <c r="X79">
        <f t="shared" ca="1" si="87"/>
        <v>0.15866591307616379</v>
      </c>
      <c r="Y79">
        <f t="shared" ca="1" si="88"/>
        <v>0.14627421224699849</v>
      </c>
      <c r="Z79">
        <f t="shared" ca="1" si="89"/>
        <v>0.15464703507425845</v>
      </c>
      <c r="AA79">
        <f t="shared" ca="1" si="90"/>
        <v>0.18351632065236795</v>
      </c>
      <c r="AB79">
        <f t="shared" ca="1" si="91"/>
        <v>0.19940079888907442</v>
      </c>
      <c r="AC79">
        <f t="shared" ca="1" si="92"/>
        <v>0.36540025184839109</v>
      </c>
      <c r="AD79" s="4">
        <f ca="1">($AD$2*AG78)+($AD$3*(AF78-AVERAGE($AF$10:AF78)))</f>
        <v>-0.25537955283509894</v>
      </c>
      <c r="AE79" s="4">
        <f t="shared" ca="1" si="63"/>
        <v>0.11275934225192286</v>
      </c>
      <c r="AF79">
        <f t="shared" ca="1" si="64"/>
        <v>0.41105194770909381</v>
      </c>
      <c r="AG79">
        <f t="shared" ca="1" si="65"/>
        <v>0.41105194770909381</v>
      </c>
      <c r="AH79">
        <f ca="1">($AD$2*AK78)+($AD$3*(AJ78-AVERAGE($AJ$10:AJ78)))</f>
        <v>2.3968653372695048E-2</v>
      </c>
      <c r="AI79">
        <f t="shared" ca="1" si="66"/>
        <v>0.12447475382229954</v>
      </c>
      <c r="AJ79">
        <f t="shared" ca="1" si="67"/>
        <v>0.52852141994508006</v>
      </c>
      <c r="AK79">
        <f t="shared" ca="1" si="68"/>
        <v>0.52852141994508006</v>
      </c>
      <c r="AL79">
        <f ca="1">($AD$2*AO78)+($AD$3*(AN78-AVERAGE($AN$10:AN78)))</f>
        <v>-0.17219714002430009</v>
      </c>
      <c r="AM79">
        <f t="shared" ca="1" si="69"/>
        <v>0.1192718647901069</v>
      </c>
      <c r="AN79">
        <f t="shared" ca="1" si="70"/>
        <v>0.92194392743193254</v>
      </c>
      <c r="AO79">
        <f t="shared" ca="1" si="71"/>
        <v>0.92194392743193254</v>
      </c>
      <c r="AP79">
        <f t="shared" ca="1" si="72"/>
        <v>0.10229039873923934</v>
      </c>
      <c r="AQ79">
        <f t="shared" ca="1" si="73"/>
        <v>0.11744739433105879</v>
      </c>
      <c r="AR79">
        <f t="shared" ca="1" si="74"/>
        <v>0.11531775732526699</v>
      </c>
      <c r="AS79">
        <f t="shared" ca="1" si="75"/>
        <v>0.15847179904190234</v>
      </c>
      <c r="AT79">
        <f t="shared" ca="1" si="76"/>
        <v>0.1101320721791255</v>
      </c>
      <c r="AU79">
        <f t="shared" ca="1" si="77"/>
        <v>0.27155781195098927</v>
      </c>
    </row>
    <row r="80" spans="1:47" x14ac:dyDescent="0.3">
      <c r="A80">
        <f t="shared" si="56"/>
        <v>70</v>
      </c>
      <c r="B80">
        <f t="shared" ca="1" si="50"/>
        <v>0.64840773240743432</v>
      </c>
      <c r="C80">
        <f t="shared" ca="1" si="51"/>
        <v>0.38102521941017603</v>
      </c>
      <c r="D80">
        <f t="shared" ca="1" si="57"/>
        <v>0.12089628784419695</v>
      </c>
      <c r="E80">
        <f t="shared" ca="1" si="52"/>
        <v>0.1006742697683963</v>
      </c>
      <c r="F80">
        <f t="shared" ca="1" si="49"/>
        <v>0.45943690112574942</v>
      </c>
      <c r="G80">
        <f t="shared" ca="1" si="58"/>
        <v>0.1460946773462839</v>
      </c>
      <c r="H80">
        <f t="shared" ca="1" si="53"/>
        <v>0.10111533830692444</v>
      </c>
      <c r="I80">
        <f t="shared" ca="1" si="54"/>
        <v>0.8364736715981449</v>
      </c>
      <c r="J80">
        <f t="shared" ca="1" si="59"/>
        <v>0.2689350614827028</v>
      </c>
      <c r="K80">
        <f t="shared" ca="1" si="55"/>
        <v>0.10336899629860447</v>
      </c>
      <c r="L80">
        <f t="shared" ca="1" si="78"/>
        <v>0.12173579682919751</v>
      </c>
      <c r="M80">
        <f t="shared" ca="1" si="79"/>
        <v>0.1020772971104275</v>
      </c>
      <c r="N80">
        <f t="shared" ca="1" si="80"/>
        <v>0.14957812076503149</v>
      </c>
      <c r="O80">
        <f t="shared" ca="1" si="81"/>
        <v>0.10599476035234338</v>
      </c>
      <c r="P80">
        <f t="shared" ca="1" si="82"/>
        <v>0.28009548861459971</v>
      </c>
      <c r="Q80">
        <f t="shared" ca="1" si="83"/>
        <v>0.11212634767147228</v>
      </c>
      <c r="R80">
        <f t="shared" ca="1" si="60"/>
        <v>0.13525107030836669</v>
      </c>
      <c r="S80">
        <f t="shared" ca="1" si="84"/>
        <v>0.12600099582031726</v>
      </c>
      <c r="T80">
        <f t="shared" ca="1" si="61"/>
        <v>0.16376035564889183</v>
      </c>
      <c r="U80">
        <f t="shared" ca="1" si="85"/>
        <v>0.12704740467164596</v>
      </c>
      <c r="V80">
        <f t="shared" ca="1" si="62"/>
        <v>0.30158709080120127</v>
      </c>
      <c r="W80">
        <f t="shared" ca="1" si="86"/>
        <v>0.12999329260084624</v>
      </c>
      <c r="X80">
        <f t="shared" ca="1" si="87"/>
        <v>0.14911320621574292</v>
      </c>
      <c r="Y80">
        <f t="shared" ca="1" si="88"/>
        <v>0.14713357114955181</v>
      </c>
      <c r="Z80">
        <f t="shared" ca="1" si="89"/>
        <v>0.15928138661451335</v>
      </c>
      <c r="AA80">
        <f t="shared" ca="1" si="90"/>
        <v>0.18336159913322972</v>
      </c>
      <c r="AB80">
        <f t="shared" ca="1" si="91"/>
        <v>0.17122098622489859</v>
      </c>
      <c r="AC80">
        <f t="shared" ca="1" si="92"/>
        <v>0.34612325003529437</v>
      </c>
      <c r="AD80" s="4">
        <f ca="1">($AD$2*AG79)+($AD$3*(AF79-AVERAGE($AF$10:AF79)))</f>
        <v>-9.4228999991002399E-2</v>
      </c>
      <c r="AE80" s="4">
        <f t="shared" ca="1" si="63"/>
        <v>0.11784041845083446</v>
      </c>
      <c r="AF80">
        <f t="shared" ca="1" si="64"/>
        <v>0.42867796987052004</v>
      </c>
      <c r="AG80">
        <f t="shared" ca="1" si="65"/>
        <v>0.42867796987052004</v>
      </c>
      <c r="AH80">
        <f ca="1">($AD$2*AK79)+($AD$3*(AJ79-AVERAGE($AJ$10:AJ79)))</f>
        <v>-7.5264551209853245E-2</v>
      </c>
      <c r="AI80">
        <f t="shared" ca="1" si="66"/>
        <v>0.12113172320396726</v>
      </c>
      <c r="AJ80">
        <f t="shared" ca="1" si="67"/>
        <v>0.51860023945757316</v>
      </c>
      <c r="AK80">
        <f t="shared" ca="1" si="68"/>
        <v>0.51860023945757316</v>
      </c>
      <c r="AL80">
        <f ca="1">($AD$2*AO79)+($AD$3*(AN79-AVERAGE($AN$10:AN79)))</f>
        <v>4.0924490714615284E-2</v>
      </c>
      <c r="AM80">
        <f t="shared" ca="1" si="69"/>
        <v>0.12590059749375215</v>
      </c>
      <c r="AN80">
        <f t="shared" ca="1" si="70"/>
        <v>0.94870286180270458</v>
      </c>
      <c r="AO80">
        <f t="shared" ca="1" si="71"/>
        <v>0.94870286180270458</v>
      </c>
      <c r="AP80">
        <f t="shared" ca="1" si="72"/>
        <v>0.10837885156445412</v>
      </c>
      <c r="AQ80">
        <f t="shared" ca="1" si="73"/>
        <v>0.12543709689689589</v>
      </c>
      <c r="AR80">
        <f t="shared" ca="1" si="74"/>
        <v>0.11133662631574828</v>
      </c>
      <c r="AS80">
        <f t="shared" ca="1" si="75"/>
        <v>0.15330096993966461</v>
      </c>
      <c r="AT80">
        <f t="shared" ca="1" si="76"/>
        <v>0.11821601461899137</v>
      </c>
      <c r="AU80">
        <f t="shared" ca="1" si="77"/>
        <v>0.28760102723619674</v>
      </c>
    </row>
    <row r="81" spans="1:47" x14ac:dyDescent="0.3">
      <c r="A81">
        <f t="shared" si="56"/>
        <v>71</v>
      </c>
      <c r="B81">
        <f t="shared" ca="1" si="50"/>
        <v>0.16114686697861569</v>
      </c>
      <c r="C81">
        <f t="shared" ca="1" si="51"/>
        <v>-0.98975530856911131</v>
      </c>
      <c r="D81">
        <f t="shared" ca="1" si="57"/>
        <v>-0.31412967999416813</v>
      </c>
      <c r="E81">
        <f t="shared" ca="1" si="52"/>
        <v>0.10073079562072536</v>
      </c>
      <c r="F81">
        <f t="shared" ca="1" si="49"/>
        <v>1.4276738422610444</v>
      </c>
      <c r="G81">
        <f t="shared" ca="1" si="58"/>
        <v>0.45387272222153136</v>
      </c>
      <c r="H81">
        <f t="shared" ca="1" si="53"/>
        <v>0.10106718273744575</v>
      </c>
      <c r="I81">
        <f t="shared" ca="1" si="54"/>
        <v>-0.60182056771260084</v>
      </c>
      <c r="J81">
        <f t="shared" ca="1" si="59"/>
        <v>-0.19372294969824203</v>
      </c>
      <c r="K81">
        <f t="shared" ca="1" si="55"/>
        <v>0.10361630336473526</v>
      </c>
      <c r="L81">
        <f t="shared" ca="1" si="78"/>
        <v>-0.31751620861448004</v>
      </c>
      <c r="M81">
        <f t="shared" ca="1" si="79"/>
        <v>0.10291439390493771</v>
      </c>
      <c r="N81">
        <f t="shared" ca="1" si="80"/>
        <v>0.46158591751700012</v>
      </c>
      <c r="O81">
        <f t="shared" ca="1" si="81"/>
        <v>0.10453147920082601</v>
      </c>
      <c r="P81">
        <f t="shared" ca="1" si="82"/>
        <v>-0.20456497891679212</v>
      </c>
      <c r="Q81">
        <f t="shared" ca="1" si="83"/>
        <v>0.11553897725356146</v>
      </c>
      <c r="R81">
        <f t="shared" ca="1" si="60"/>
        <v>-0.35148835358678704</v>
      </c>
      <c r="S81">
        <f t="shared" ca="1" si="84"/>
        <v>0.1261148417650414</v>
      </c>
      <c r="T81">
        <f t="shared" ca="1" si="61"/>
        <v>0.5082806683701524</v>
      </c>
      <c r="U81">
        <f t="shared" ca="1" si="85"/>
        <v>0.12675035363844178</v>
      </c>
      <c r="V81">
        <f t="shared" ca="1" si="62"/>
        <v>-0.21744502281243577</v>
      </c>
      <c r="W81">
        <f t="shared" ca="1" si="86"/>
        <v>0.13054639718706584</v>
      </c>
      <c r="X81">
        <f t="shared" ca="1" si="87"/>
        <v>0.14998106871399799</v>
      </c>
      <c r="Y81">
        <f t="shared" ca="1" si="88"/>
        <v>-0.38330639212458606</v>
      </c>
      <c r="Z81">
        <f t="shared" ca="1" si="89"/>
        <v>0.15405379062403068</v>
      </c>
      <c r="AA81">
        <f t="shared" ca="1" si="90"/>
        <v>0.56035751022025859</v>
      </c>
      <c r="AB81">
        <f t="shared" ca="1" si="91"/>
        <v>0.18020194395226707</v>
      </c>
      <c r="AC81">
        <f t="shared" ca="1" si="92"/>
        <v>-0.25547403176304412</v>
      </c>
      <c r="AD81" s="4">
        <f ca="1">($AD$2*AG80)+($AD$3*(AF80-AVERAGE($AF$10:AF80)))</f>
        <v>-8.5346951857227876E-2</v>
      </c>
      <c r="AE81" s="4">
        <f t="shared" ca="1" si="63"/>
        <v>0.11930073609730552</v>
      </c>
      <c r="AF81">
        <f t="shared" ca="1" si="64"/>
        <v>1.1151659262629907</v>
      </c>
      <c r="AG81">
        <f t="shared" ca="1" si="65"/>
        <v>-1.1151659262629907</v>
      </c>
      <c r="AH81">
        <f ca="1">($AD$2*AK80)+($AD$3*(AJ80-AVERAGE($AJ$10:AJ80)))</f>
        <v>-7.7386642456255816E-2</v>
      </c>
      <c r="AI81">
        <f t="shared" ca="1" si="66"/>
        <v>0.12035701251798067</v>
      </c>
      <c r="AJ81">
        <f t="shared" ca="1" si="67"/>
        <v>1.6102725470794279</v>
      </c>
      <c r="AK81">
        <f t="shared" ca="1" si="68"/>
        <v>1.6102725470794279</v>
      </c>
      <c r="AL81">
        <f ca="1">($AD$2*AO80)+($AD$3*(AN80-AVERAGE($AN$10:AN80)))</f>
        <v>5.2237109839224742E-2</v>
      </c>
      <c r="AM81">
        <f t="shared" ca="1" si="69"/>
        <v>0.12779197499071165</v>
      </c>
      <c r="AN81">
        <f t="shared" ca="1" si="70"/>
        <v>0.68385869880861927</v>
      </c>
      <c r="AO81">
        <f t="shared" ca="1" si="71"/>
        <v>-0.68385869880861927</v>
      </c>
      <c r="AP81">
        <f t="shared" ca="1" si="72"/>
        <v>0.10909308389646845</v>
      </c>
      <c r="AQ81">
        <f t="shared" ca="1" si="73"/>
        <v>-0.32690867785364053</v>
      </c>
      <c r="AR81">
        <f t="shared" ca="1" si="74"/>
        <v>0.11084925299039101</v>
      </c>
      <c r="AS81">
        <f t="shared" ca="1" si="75"/>
        <v>0.47533017798370725</v>
      </c>
      <c r="AT81">
        <f t="shared" ca="1" si="76"/>
        <v>0.11965648711030882</v>
      </c>
      <c r="AU81">
        <f t="shared" ca="1" si="77"/>
        <v>-0.20817815265202105</v>
      </c>
    </row>
    <row r="82" spans="1:47" x14ac:dyDescent="0.3">
      <c r="A82">
        <f t="shared" si="56"/>
        <v>72</v>
      </c>
      <c r="B82">
        <f t="shared" ca="1" si="50"/>
        <v>0.73225546179392642</v>
      </c>
      <c r="C82">
        <f t="shared" ca="1" si="51"/>
        <v>0.61964873092022887</v>
      </c>
      <c r="D82">
        <f t="shared" ca="1" si="57"/>
        <v>0.20072590071629953</v>
      </c>
      <c r="E82">
        <f t="shared" ca="1" si="52"/>
        <v>0.10493387279266193</v>
      </c>
      <c r="F82">
        <f t="shared" ca="1" si="49"/>
        <v>0.34452621900504327</v>
      </c>
      <c r="G82">
        <f t="shared" ca="1" si="58"/>
        <v>0.114422143256405</v>
      </c>
      <c r="H82">
        <f t="shared" ca="1" si="53"/>
        <v>0.11030002239883918</v>
      </c>
      <c r="I82">
        <f t="shared" ca="1" si="54"/>
        <v>1.1659520596211188</v>
      </c>
      <c r="J82">
        <f t="shared" ca="1" si="59"/>
        <v>0.37214959512072032</v>
      </c>
      <c r="K82">
        <f t="shared" ca="1" si="55"/>
        <v>0.10187642906198939</v>
      </c>
      <c r="L82">
        <f t="shared" ca="1" si="78"/>
        <v>0.21092051078960766</v>
      </c>
      <c r="M82">
        <f t="shared" ca="1" si="79"/>
        <v>0.1158634616214191</v>
      </c>
      <c r="N82">
        <f t="shared" ca="1" si="80"/>
        <v>0.12568263326309523</v>
      </c>
      <c r="O82">
        <f t="shared" ca="1" si="81"/>
        <v>0.13307791459808155</v>
      </c>
      <c r="P82">
        <f t="shared" ca="1" si="82"/>
        <v>0.38705340957553724</v>
      </c>
      <c r="Q82">
        <f t="shared" ca="1" si="83"/>
        <v>0.11019969872699673</v>
      </c>
      <c r="R82">
        <f t="shared" ca="1" si="60"/>
        <v>0.22461746966812968</v>
      </c>
      <c r="S82">
        <f t="shared" ca="1" si="84"/>
        <v>0.1314001714883658</v>
      </c>
      <c r="T82">
        <f t="shared" ca="1" si="61"/>
        <v>0.1281098092326145</v>
      </c>
      <c r="U82">
        <f t="shared" ca="1" si="85"/>
        <v>0.13826753261962882</v>
      </c>
      <c r="V82">
        <f t="shared" ca="1" si="62"/>
        <v>0.41791436226443701</v>
      </c>
      <c r="W82">
        <f t="shared" ca="1" si="86"/>
        <v>0.1284733963347082</v>
      </c>
      <c r="X82">
        <f t="shared" ca="1" si="87"/>
        <v>0.15550096704043528</v>
      </c>
      <c r="Y82">
        <f t="shared" ca="1" si="88"/>
        <v>0.24434986963864666</v>
      </c>
      <c r="Z82">
        <f t="shared" ca="1" si="89"/>
        <v>0.16748214515477414</v>
      </c>
      <c r="AA82">
        <f t="shared" ca="1" si="90"/>
        <v>0.14099591667816772</v>
      </c>
      <c r="AB82">
        <f t="shared" ca="1" si="91"/>
        <v>0.17439603209045579</v>
      </c>
      <c r="AC82">
        <f t="shared" ca="1" si="92"/>
        <v>0.48691033595389982</v>
      </c>
      <c r="AD82" s="4">
        <f ca="1">($AD$2*AG81)+($AD$3*(AF81-AVERAGE($AF$10:AF81)))</f>
        <v>-3.4864560637191427E-2</v>
      </c>
      <c r="AE82" s="4">
        <f t="shared" ca="1" si="63"/>
        <v>0.12211691918760154</v>
      </c>
      <c r="AF82">
        <f t="shared" ca="1" si="64"/>
        <v>0.7001325495637527</v>
      </c>
      <c r="AG82">
        <f t="shared" ca="1" si="65"/>
        <v>0.7001325495637527</v>
      </c>
      <c r="AH82">
        <f ca="1">($AD$2*AK81)+($AD$3*(AJ81-AVERAGE($AJ$10:AJ81)))</f>
        <v>0.35652873856631184</v>
      </c>
      <c r="AI82">
        <f t="shared" ca="1" si="66"/>
        <v>0.14189783943191173</v>
      </c>
      <c r="AJ82">
        <f t="shared" ca="1" si="67"/>
        <v>0.39705230967239741</v>
      </c>
      <c r="AK82">
        <f t="shared" ca="1" si="68"/>
        <v>0.39705230967239741</v>
      </c>
      <c r="AL82">
        <f ca="1">($AD$2*AO81)+($AD$3*(AN81-AVERAGE($AN$10:AN81)))</f>
        <v>-0.18877665032514332</v>
      </c>
      <c r="AM82">
        <f t="shared" ca="1" si="69"/>
        <v>0.11611956248188517</v>
      </c>
      <c r="AN82">
        <f t="shared" ca="1" si="70"/>
        <v>1.3095159096724971</v>
      </c>
      <c r="AO82">
        <f t="shared" ca="1" si="71"/>
        <v>1.3095159096724971</v>
      </c>
      <c r="AP82">
        <f t="shared" ca="1" si="72"/>
        <v>8.6034826298126352E-2</v>
      </c>
      <c r="AQ82">
        <f t="shared" ca="1" si="73"/>
        <v>0.18175346857969232</v>
      </c>
      <c r="AR82">
        <f t="shared" ca="1" si="74"/>
        <v>0.13300218361995159</v>
      </c>
      <c r="AS82">
        <f t="shared" ca="1" si="75"/>
        <v>0.12564686691041799</v>
      </c>
      <c r="AT82">
        <f t="shared" ca="1" si="76"/>
        <v>9.2454627348914853E-2</v>
      </c>
      <c r="AU82">
        <f t="shared" ca="1" si="77"/>
        <v>0.35452349344699863</v>
      </c>
    </row>
    <row r="83" spans="1:47" x14ac:dyDescent="0.3">
      <c r="A83">
        <f t="shared" si="56"/>
        <v>73</v>
      </c>
      <c r="B83">
        <f t="shared" ca="1" si="50"/>
        <v>0.55310077260619084</v>
      </c>
      <c r="C83">
        <f t="shared" ca="1" si="51"/>
        <v>0.1334993797256975</v>
      </c>
      <c r="D83">
        <f t="shared" ca="1" si="57"/>
        <v>4.2639322442043284E-2</v>
      </c>
      <c r="E83">
        <f t="shared" ca="1" si="52"/>
        <v>0.10201454436091849</v>
      </c>
      <c r="F83">
        <f t="shared" ca="1" si="49"/>
        <v>0.59816675006112219</v>
      </c>
      <c r="G83">
        <f t="shared" ca="1" si="58"/>
        <v>0.18977505597441185</v>
      </c>
      <c r="H83">
        <f t="shared" ca="1" si="53"/>
        <v>0.10065462134336947</v>
      </c>
      <c r="I83">
        <f t="shared" ca="1" si="54"/>
        <v>0.52388542439946051</v>
      </c>
      <c r="J83">
        <f t="shared" ca="1" si="59"/>
        <v>0.17130714215360876</v>
      </c>
      <c r="K83">
        <f t="shared" ca="1" si="55"/>
        <v>0.1069247660574258</v>
      </c>
      <c r="L83">
        <f t="shared" ca="1" si="78"/>
        <v>4.4620347155441872E-2</v>
      </c>
      <c r="M83">
        <f t="shared" ca="1" si="79"/>
        <v>0.11171394641740806</v>
      </c>
      <c r="N83">
        <f t="shared" ca="1" si="80"/>
        <v>0.20109659480837785</v>
      </c>
      <c r="O83">
        <f t="shared" ca="1" si="81"/>
        <v>0.1130224966080924</v>
      </c>
      <c r="P83">
        <f t="shared" ca="1" si="82"/>
        <v>0.18489808011253489</v>
      </c>
      <c r="Q83">
        <f t="shared" ca="1" si="83"/>
        <v>0.12456389280956867</v>
      </c>
      <c r="R83">
        <f t="shared" ca="1" si="60"/>
        <v>4.7911713762793268E-2</v>
      </c>
      <c r="S83">
        <f t="shared" ca="1" si="84"/>
        <v>0.12880268468167883</v>
      </c>
      <c r="T83">
        <f t="shared" ca="1" si="61"/>
        <v>0.21440261694301571</v>
      </c>
      <c r="U83">
        <f t="shared" ca="1" si="85"/>
        <v>0.12847411268500661</v>
      </c>
      <c r="V83">
        <f t="shared" ca="1" si="62"/>
        <v>0.19207907406616342</v>
      </c>
      <c r="W83">
        <f t="shared" ca="1" si="86"/>
        <v>0.13442729997628619</v>
      </c>
      <c r="X83">
        <f t="shared" ca="1" si="87"/>
        <v>0.17112221175564307</v>
      </c>
      <c r="Y83">
        <f t="shared" ca="1" si="88"/>
        <v>5.5224582374375032E-2</v>
      </c>
      <c r="Z83">
        <f t="shared" ca="1" si="89"/>
        <v>0.19699588140839086</v>
      </c>
      <c r="AA83">
        <f t="shared" ca="1" si="90"/>
        <v>0.26549163479621962</v>
      </c>
      <c r="AB83">
        <f t="shared" ca="1" si="91"/>
        <v>0.17454353171204459</v>
      </c>
      <c r="AC83">
        <f t="shared" ca="1" si="92"/>
        <v>0.21887098642829275</v>
      </c>
      <c r="AD83" s="4">
        <f ca="1">($AD$2*AG82)+($AD$3*(AF82-AVERAGE($AF$10:AF82)))</f>
        <v>2.2810862716816524E-2</v>
      </c>
      <c r="AE83" s="4">
        <f t="shared" ca="1" si="63"/>
        <v>0.12556392697336116</v>
      </c>
      <c r="AF83">
        <f t="shared" ca="1" si="64"/>
        <v>0.15135994751590584</v>
      </c>
      <c r="AG83">
        <f t="shared" ca="1" si="65"/>
        <v>0.15135994751590584</v>
      </c>
      <c r="AH83">
        <f ca="1">($AD$2*AK82)+($AD$3*(AJ82-AVERAGE($AJ$10:AJ82)))</f>
        <v>-0.12645162232302448</v>
      </c>
      <c r="AI83">
        <f t="shared" ca="1" si="66"/>
        <v>0.12205698677023114</v>
      </c>
      <c r="AJ83">
        <f t="shared" ca="1" si="67"/>
        <v>0.67581985112339016</v>
      </c>
      <c r="AK83">
        <f t="shared" ca="1" si="68"/>
        <v>0.67581985112339016</v>
      </c>
      <c r="AL83">
        <f ca="1">($AD$2*AO82)+($AD$3*(AN82-AVERAGE($AN$10:AN82)))</f>
        <v>0.19733596853809215</v>
      </c>
      <c r="AM83">
        <f t="shared" ca="1" si="69"/>
        <v>0.13309071092328165</v>
      </c>
      <c r="AN83">
        <f t="shared" ca="1" si="70"/>
        <v>0.59846240976146148</v>
      </c>
      <c r="AO83">
        <f t="shared" ca="1" si="71"/>
        <v>0.59846240976146148</v>
      </c>
      <c r="AP83">
        <f t="shared" ca="1" si="72"/>
        <v>0.11155910139643686</v>
      </c>
      <c r="AQ83">
        <f t="shared" ca="1" si="73"/>
        <v>4.4589412636201788E-2</v>
      </c>
      <c r="AR83">
        <f t="shared" ca="1" si="74"/>
        <v>0.1102938735699881</v>
      </c>
      <c r="AS83">
        <f t="shared" ca="1" si="75"/>
        <v>0.1986542969005651</v>
      </c>
      <c r="AT83">
        <f t="shared" ca="1" si="76"/>
        <v>0.1232063535181712</v>
      </c>
      <c r="AU83">
        <f t="shared" ca="1" si="77"/>
        <v>0.18388777912043863</v>
      </c>
    </row>
    <row r="84" spans="1:47" x14ac:dyDescent="0.3">
      <c r="A84">
        <f t="shared" si="56"/>
        <v>74</v>
      </c>
      <c r="B84">
        <f t="shared" ca="1" si="50"/>
        <v>0.72705520825262016</v>
      </c>
      <c r="C84">
        <f t="shared" ca="1" si="51"/>
        <v>0.60393090077707856</v>
      </c>
      <c r="D84">
        <f t="shared" ca="1" si="57"/>
        <v>0.19106650548375054</v>
      </c>
      <c r="E84">
        <f t="shared" ca="1" si="52"/>
        <v>0.10009090559091584</v>
      </c>
      <c r="F84">
        <f t="shared" ca="1" si="49"/>
        <v>0.35150397442047493</v>
      </c>
      <c r="G84">
        <f t="shared" ca="1" si="58"/>
        <v>0.1121516540404181</v>
      </c>
      <c r="H84">
        <f t="shared" ca="1" si="53"/>
        <v>0.10180072859350456</v>
      </c>
      <c r="I84">
        <f t="shared" ca="1" si="54"/>
        <v>1.1433391958608987</v>
      </c>
      <c r="J84">
        <f t="shared" ca="1" si="59"/>
        <v>0.36419850516453062</v>
      </c>
      <c r="K84">
        <f t="shared" ca="1" si="55"/>
        <v>0.10146730684764184</v>
      </c>
      <c r="L84">
        <f t="shared" ca="1" si="78"/>
        <v>0.19337393968144254</v>
      </c>
      <c r="M84">
        <f t="shared" ca="1" si="79"/>
        <v>0.10252301940062827</v>
      </c>
      <c r="N84">
        <f t="shared" ca="1" si="80"/>
        <v>0.11490244072708369</v>
      </c>
      <c r="O84">
        <f t="shared" ca="1" si="81"/>
        <v>0.10685578228172603</v>
      </c>
      <c r="P84">
        <f t="shared" ca="1" si="82"/>
        <v>0.38368973244152688</v>
      </c>
      <c r="Q84">
        <f t="shared" ca="1" si="83"/>
        <v>0.11261861209759765</v>
      </c>
      <c r="R84">
        <f t="shared" ca="1" si="60"/>
        <v>0.21426810762018439</v>
      </c>
      <c r="S84">
        <f t="shared" ca="1" si="84"/>
        <v>0.12587531355212017</v>
      </c>
      <c r="T84">
        <f t="shared" ca="1" si="61"/>
        <v>0.12575456741268021</v>
      </c>
      <c r="U84">
        <f t="shared" ca="1" si="85"/>
        <v>0.12799324664460199</v>
      </c>
      <c r="V84">
        <f t="shared" ca="1" si="62"/>
        <v>0.41021853374190564</v>
      </c>
      <c r="W84">
        <f t="shared" ca="1" si="86"/>
        <v>0.12873017852996299</v>
      </c>
      <c r="X84">
        <f t="shared" ca="1" si="87"/>
        <v>0.15888305559895691</v>
      </c>
      <c r="Y84">
        <f t="shared" ca="1" si="88"/>
        <v>0.24072768703585026</v>
      </c>
      <c r="Z84">
        <f t="shared" ca="1" si="89"/>
        <v>0.16265365848248159</v>
      </c>
      <c r="AA84">
        <f t="shared" ca="1" si="90"/>
        <v>0.14176275934107296</v>
      </c>
      <c r="AB84">
        <f t="shared" ca="1" si="91"/>
        <v>0.19030578627527014</v>
      </c>
      <c r="AC84">
        <f t="shared" ca="1" si="92"/>
        <v>0.49877087876737797</v>
      </c>
      <c r="AD84" s="4">
        <f ca="1">($AD$2*AG83)+($AD$3*(AF83-AVERAGE($AF$10:AF83)))</f>
        <v>-0.19383555414483694</v>
      </c>
      <c r="AE84" s="4">
        <f t="shared" ca="1" si="63"/>
        <v>0.1154210076874304</v>
      </c>
      <c r="AF84">
        <f t="shared" ca="1" si="64"/>
        <v>0.67781934280225364</v>
      </c>
      <c r="AG84">
        <f t="shared" ca="1" si="65"/>
        <v>0.67781934280225364</v>
      </c>
      <c r="AH84">
        <f ca="1">($AD$2*AK83)+($AD$3*(AJ83-AVERAGE($AJ$10:AJ83)))</f>
        <v>-1.3829381541884594E-2</v>
      </c>
      <c r="AI84">
        <f t="shared" ca="1" si="66"/>
        <v>0.123719928276952</v>
      </c>
      <c r="AJ84">
        <f t="shared" ca="1" si="67"/>
        <v>0.39779665056684366</v>
      </c>
      <c r="AK84">
        <f t="shared" ca="1" si="68"/>
        <v>0.39779665056684366</v>
      </c>
      <c r="AL84">
        <f ca="1">($AD$2*AO83)+($AD$3*(AN83-AVERAGE($AN$10:AN83)))</f>
        <v>-8.5099868285748226E-2</v>
      </c>
      <c r="AM84">
        <f t="shared" ca="1" si="69"/>
        <v>0.12236314877036893</v>
      </c>
      <c r="AN84">
        <f t="shared" ca="1" si="70"/>
        <v>1.2921613078472398</v>
      </c>
      <c r="AO84">
        <f t="shared" ca="1" si="71"/>
        <v>1.2921613078472398</v>
      </c>
      <c r="AP84">
        <f t="shared" ca="1" si="72"/>
        <v>0.10477820372426344</v>
      </c>
      <c r="AQ84">
        <f t="shared" ca="1" si="73"/>
        <v>0.19548918036164625</v>
      </c>
      <c r="AR84">
        <f t="shared" ca="1" si="74"/>
        <v>0.1135495684447545</v>
      </c>
      <c r="AS84">
        <f t="shared" ca="1" si="75"/>
        <v>0.11844670501607067</v>
      </c>
      <c r="AT84">
        <f t="shared" ca="1" si="76"/>
        <v>0.11324479152476626</v>
      </c>
      <c r="AU84">
        <f t="shared" ca="1" si="77"/>
        <v>0.38475494523157983</v>
      </c>
    </row>
    <row r="85" spans="1:47" x14ac:dyDescent="0.3">
      <c r="A85">
        <f t="shared" si="56"/>
        <v>75</v>
      </c>
      <c r="B85">
        <f t="shared" ca="1" si="50"/>
        <v>0.4520722604680768</v>
      </c>
      <c r="C85">
        <f t="shared" ca="1" si="51"/>
        <v>-0.12042748376267824</v>
      </c>
      <c r="D85">
        <f t="shared" ca="1" si="57"/>
        <v>-3.8428506394665204E-2</v>
      </c>
      <c r="E85">
        <f t="shared" ca="1" si="52"/>
        <v>0.1018253204758886</v>
      </c>
      <c r="F85">
        <f t="shared" ca="1" si="49"/>
        <v>0.75938885790772859</v>
      </c>
      <c r="G85">
        <f t="shared" ca="1" si="58"/>
        <v>0.24089377790053113</v>
      </c>
      <c r="H85">
        <f t="shared" ca="1" si="53"/>
        <v>0.10062889967520008</v>
      </c>
      <c r="I85">
        <f t="shared" ca="1" si="54"/>
        <v>0.23078108864782959</v>
      </c>
      <c r="J85">
        <f t="shared" ca="1" si="59"/>
        <v>7.5360548594305313E-2</v>
      </c>
      <c r="K85">
        <f t="shared" ca="1" si="55"/>
        <v>0.10663202755820393</v>
      </c>
      <c r="L85">
        <f t="shared" ca="1" si="78"/>
        <v>-3.9154412588102372E-2</v>
      </c>
      <c r="M85">
        <f t="shared" ca="1" si="79"/>
        <v>0.10570857085120194</v>
      </c>
      <c r="N85">
        <f t="shared" ca="1" si="80"/>
        <v>0.24489834753869991</v>
      </c>
      <c r="O85">
        <f t="shared" ca="1" si="81"/>
        <v>0.10400237765493239</v>
      </c>
      <c r="P85">
        <f t="shared" ca="1" si="82"/>
        <v>8.119823173967064E-2</v>
      </c>
      <c r="Q85">
        <f t="shared" ca="1" si="83"/>
        <v>0.12379203661862265</v>
      </c>
      <c r="R85">
        <f t="shared" ca="1" si="60"/>
        <v>-4.299625537546542E-2</v>
      </c>
      <c r="S85">
        <f t="shared" ca="1" si="84"/>
        <v>0.1274706038075808</v>
      </c>
      <c r="T85">
        <f t="shared" ca="1" si="61"/>
        <v>0.26997246869707714</v>
      </c>
      <c r="U85">
        <f t="shared" ca="1" si="85"/>
        <v>0.12638935989017791</v>
      </c>
      <c r="V85">
        <f t="shared" ca="1" si="62"/>
        <v>8.4530169381064432E-2</v>
      </c>
      <c r="W85">
        <f t="shared" ca="1" si="86"/>
        <v>0.13415999797726055</v>
      </c>
      <c r="X85">
        <f t="shared" ca="1" si="87"/>
        <v>0.15224378643540082</v>
      </c>
      <c r="Y85">
        <f t="shared" ca="1" si="88"/>
        <v>-4.6988913216422325E-2</v>
      </c>
      <c r="Z85">
        <f t="shared" ca="1" si="89"/>
        <v>0.16380802505615055</v>
      </c>
      <c r="AA85">
        <f t="shared" ca="1" si="90"/>
        <v>0.3073490024150492</v>
      </c>
      <c r="AB85">
        <f t="shared" ca="1" si="91"/>
        <v>0.1751398062065917</v>
      </c>
      <c r="AC85">
        <f t="shared" ca="1" si="92"/>
        <v>9.6581211783978632E-2</v>
      </c>
      <c r="AD85" s="4">
        <f ca="1">($AD$2*AG84)+($AD$3*(AF84-AVERAGE($AF$10:AF84)))</f>
        <v>1.7428653707175841E-2</v>
      </c>
      <c r="AE85" s="4">
        <f t="shared" ca="1" si="63"/>
        <v>0.12395563422284488</v>
      </c>
      <c r="AF85">
        <f t="shared" ca="1" si="64"/>
        <v>0.1363197748569315</v>
      </c>
      <c r="AG85">
        <f t="shared" ca="1" si="65"/>
        <v>-0.1363197748569315</v>
      </c>
      <c r="AH85">
        <f ca="1">($AD$2*AK84)+($AD$3*(AJ84-AVERAGE($AJ$10:AJ84)))</f>
        <v>-0.12284108407355404</v>
      </c>
      <c r="AI85">
        <f t="shared" ca="1" si="66"/>
        <v>0.1186019314517127</v>
      </c>
      <c r="AJ85">
        <f t="shared" ca="1" si="67"/>
        <v>0.85501234455684261</v>
      </c>
      <c r="AK85">
        <f t="shared" ca="1" si="68"/>
        <v>0.85501234455684261</v>
      </c>
      <c r="AL85">
        <f ca="1">($AD$2*AO84)+($AD$3*(AN84-AVERAGE($AN$10:AN84)))</f>
        <v>0.19153751014637863</v>
      </c>
      <c r="AM85">
        <f t="shared" ca="1" si="69"/>
        <v>0.13404950526139273</v>
      </c>
      <c r="AN85">
        <f t="shared" ca="1" si="70"/>
        <v>0.26388650311666051</v>
      </c>
      <c r="AO85">
        <f t="shared" ca="1" si="71"/>
        <v>0.26388650311666051</v>
      </c>
      <c r="AP85">
        <f t="shared" ca="1" si="72"/>
        <v>0.11311663400237303</v>
      </c>
      <c r="AQ85">
        <f t="shared" ca="1" si="73"/>
        <v>-4.0503154527439168E-2</v>
      </c>
      <c r="AR85">
        <f t="shared" ca="1" si="74"/>
        <v>0.10892192480747645</v>
      </c>
      <c r="AS85">
        <f t="shared" ca="1" si="75"/>
        <v>0.25062354828619621</v>
      </c>
      <c r="AT85">
        <f t="shared" ca="1" si="76"/>
        <v>0.12624371485948122</v>
      </c>
      <c r="AU85">
        <f t="shared" ca="1" si="77"/>
        <v>8.1998347558091905E-2</v>
      </c>
    </row>
    <row r="86" spans="1:47" x14ac:dyDescent="0.3">
      <c r="A86">
        <f t="shared" si="56"/>
        <v>76</v>
      </c>
      <c r="B86">
        <f t="shared" ca="1" si="50"/>
        <v>0.32630193766639115</v>
      </c>
      <c r="C86">
        <f t="shared" ca="1" si="51"/>
        <v>-0.45014779586315173</v>
      </c>
      <c r="D86">
        <f t="shared" ca="1" si="57"/>
        <v>-0.14240177572645818</v>
      </c>
      <c r="E86">
        <f t="shared" ca="1" si="52"/>
        <v>0.10007383750518625</v>
      </c>
      <c r="F86">
        <f t="shared" ca="1" si="49"/>
        <v>0.99378415660490382</v>
      </c>
      <c r="G86">
        <f t="shared" ca="1" si="58"/>
        <v>0.31878868751101047</v>
      </c>
      <c r="H86">
        <f t="shared" ca="1" si="53"/>
        <v>0.10290149061155952</v>
      </c>
      <c r="I86">
        <f t="shared" ca="1" si="54"/>
        <v>-0.11326809159914195</v>
      </c>
      <c r="J86">
        <f t="shared" ca="1" si="59"/>
        <v>-3.586933475474776E-2</v>
      </c>
      <c r="K86">
        <f t="shared" ca="1" si="55"/>
        <v>0.10028396061422173</v>
      </c>
      <c r="L86">
        <f t="shared" ca="1" si="78"/>
        <v>-0.14383587548052065</v>
      </c>
      <c r="M86">
        <f t="shared" ca="1" si="79"/>
        <v>0.10209963423116403</v>
      </c>
      <c r="N86">
        <f t="shared" ca="1" si="80"/>
        <v>0.32908575064010859</v>
      </c>
      <c r="O86">
        <f t="shared" ca="1" si="81"/>
        <v>0.10965640863832993</v>
      </c>
      <c r="P86">
        <f t="shared" ca="1" si="82"/>
        <v>-3.72839371787205E-2</v>
      </c>
      <c r="Q86">
        <f t="shared" ca="1" si="83"/>
        <v>0.10834986346469991</v>
      </c>
      <c r="R86">
        <f t="shared" ca="1" si="60"/>
        <v>-0.15952424617563143</v>
      </c>
      <c r="S86">
        <f t="shared" ca="1" si="84"/>
        <v>0.12558655466033178</v>
      </c>
      <c r="T86">
        <f t="shared" ca="1" si="61"/>
        <v>0.35682543389391286</v>
      </c>
      <c r="U86">
        <f t="shared" ca="1" si="85"/>
        <v>0.12892212867075531</v>
      </c>
      <c r="V86">
        <f t="shared" ca="1" si="62"/>
        <v>-4.0395483971078235E-2</v>
      </c>
      <c r="W86">
        <f t="shared" ca="1" si="86"/>
        <v>0.12718926707223169</v>
      </c>
      <c r="X86">
        <f t="shared" ca="1" si="87"/>
        <v>0.15513993364108342</v>
      </c>
      <c r="Y86">
        <f t="shared" ca="1" si="88"/>
        <v>-0.17730334482885066</v>
      </c>
      <c r="Z86">
        <f t="shared" ca="1" si="89"/>
        <v>0.15676464331415385</v>
      </c>
      <c r="AA86">
        <f t="shared" ca="1" si="90"/>
        <v>0.39347407950031332</v>
      </c>
      <c r="AB86">
        <f t="shared" ca="1" si="91"/>
        <v>0.19184079481828584</v>
      </c>
      <c r="AC86">
        <f t="shared" ca="1" si="92"/>
        <v>-4.9611009683971689E-2</v>
      </c>
      <c r="AD86" s="4">
        <f ca="1">($AD$2*AG85)+($AD$3*(AF85-AVERAGE($AF$10:AF85)))</f>
        <v>-0.22363508698238344</v>
      </c>
      <c r="AE86" s="4">
        <f t="shared" ca="1" si="63"/>
        <v>0.11360937249544982</v>
      </c>
      <c r="AF86">
        <f t="shared" ca="1" si="64"/>
        <v>0.50430706403451508</v>
      </c>
      <c r="AG86">
        <f t="shared" ca="1" si="65"/>
        <v>-0.50430706403451508</v>
      </c>
      <c r="AH86">
        <f ca="1">($AD$2*AK85)+($AD$3*(AJ85-AVERAGE($AJ$10:AJ85)))</f>
        <v>6.0380141429461839E-2</v>
      </c>
      <c r="AI86">
        <f t="shared" ca="1" si="66"/>
        <v>0.12673939336181564</v>
      </c>
      <c r="AJ86">
        <f t="shared" ca="1" si="67"/>
        <v>1.1280654237630188</v>
      </c>
      <c r="AK86">
        <f t="shared" ca="1" si="68"/>
        <v>1.1280654237630188</v>
      </c>
      <c r="AL86">
        <f ca="1">($AD$2*AO85)+($AD$3*(AN85-AVERAGE($AN$10:AN85)))</f>
        <v>-0.21653345040299105</v>
      </c>
      <c r="AM86">
        <f t="shared" ca="1" si="69"/>
        <v>0.115983228532129</v>
      </c>
      <c r="AN86">
        <f t="shared" ca="1" si="70"/>
        <v>0.12719746600414417</v>
      </c>
      <c r="AO86">
        <f t="shared" ca="1" si="71"/>
        <v>-0.12719746600414417</v>
      </c>
      <c r="AP86">
        <f t="shared" ca="1" si="72"/>
        <v>0.1005339168512334</v>
      </c>
      <c r="AQ86">
        <f t="shared" ca="1" si="73"/>
        <v>-0.14272873924236318</v>
      </c>
      <c r="AR86">
        <f t="shared" ca="1" si="74"/>
        <v>0.11678833944372984</v>
      </c>
      <c r="AS86">
        <f t="shared" ca="1" si="75"/>
        <v>0.33961886829815202</v>
      </c>
      <c r="AT86">
        <f t="shared" ca="1" si="76"/>
        <v>0.10748912435627674</v>
      </c>
      <c r="AU86">
        <f t="shared" ca="1" si="77"/>
        <v>-3.7135548749715537E-2</v>
      </c>
    </row>
    <row r="87" spans="1:47" x14ac:dyDescent="0.3">
      <c r="A87">
        <f t="shared" si="56"/>
        <v>77</v>
      </c>
      <c r="B87">
        <f t="shared" ca="1" si="50"/>
        <v>0.30406337802034122</v>
      </c>
      <c r="C87">
        <f t="shared" ca="1" si="51"/>
        <v>-0.51274921847912391</v>
      </c>
      <c r="D87">
        <f t="shared" ca="1" si="57"/>
        <v>-0.16296547435822886</v>
      </c>
      <c r="E87">
        <f t="shared" ca="1" si="52"/>
        <v>0.10101391328650243</v>
      </c>
      <c r="F87">
        <f t="shared" ca="1" si="49"/>
        <v>1.0411388262527179</v>
      </c>
      <c r="G87">
        <f t="shared" ca="1" si="58"/>
        <v>0.33749814060934336</v>
      </c>
      <c r="H87">
        <f t="shared" ca="1" si="53"/>
        <v>0.10508131136424964</v>
      </c>
      <c r="I87">
        <f t="shared" ca="1" si="54"/>
        <v>-0.17438944643350748</v>
      </c>
      <c r="J87">
        <f t="shared" ca="1" si="59"/>
        <v>-5.5164520300668297E-2</v>
      </c>
      <c r="K87">
        <f t="shared" ca="1" si="55"/>
        <v>0.10006433045878742</v>
      </c>
      <c r="L87">
        <f t="shared" ca="1" si="78"/>
        <v>-0.1647034513851329</v>
      </c>
      <c r="M87">
        <f t="shared" ca="1" si="79"/>
        <v>0.10317996726254315</v>
      </c>
      <c r="N87">
        <f t="shared" ca="1" si="80"/>
        <v>0.35952224899114898</v>
      </c>
      <c r="O87">
        <f t="shared" ca="1" si="81"/>
        <v>0.11924337472251385</v>
      </c>
      <c r="P87">
        <f t="shared" ca="1" si="82"/>
        <v>-5.5294978069992534E-2</v>
      </c>
      <c r="Q87">
        <f t="shared" ca="1" si="83"/>
        <v>0.10053817143761448</v>
      </c>
      <c r="R87">
        <f t="shared" ca="1" si="60"/>
        <v>-0.18228916941013379</v>
      </c>
      <c r="S87">
        <f t="shared" ca="1" si="84"/>
        <v>0.12638971018796152</v>
      </c>
      <c r="T87">
        <f t="shared" ca="1" si="61"/>
        <v>0.37848030631425578</v>
      </c>
      <c r="U87">
        <f t="shared" ca="1" si="85"/>
        <v>0.13215064524783002</v>
      </c>
      <c r="V87">
        <f t="shared" ca="1" si="62"/>
        <v>-6.178395436845819E-2</v>
      </c>
      <c r="W87">
        <f t="shared" ca="1" si="86"/>
        <v>0.12551944317070923</v>
      </c>
      <c r="X87">
        <f t="shared" ca="1" si="87"/>
        <v>0.14815538287092075</v>
      </c>
      <c r="Y87">
        <f t="shared" ca="1" si="88"/>
        <v>-0.1973620850613711</v>
      </c>
      <c r="Z87">
        <f t="shared" ca="1" si="89"/>
        <v>0.16964433512320568</v>
      </c>
      <c r="AA87">
        <f t="shared" ca="1" si="90"/>
        <v>0.42882324956093704</v>
      </c>
      <c r="AB87">
        <f t="shared" ca="1" si="91"/>
        <v>0.15740439176885879</v>
      </c>
      <c r="AC87">
        <f t="shared" ca="1" si="92"/>
        <v>-6.9187656702444561E-2</v>
      </c>
      <c r="AD87" s="4">
        <f ca="1">($AD$2*AG86)+($AD$3*(AF86-AVERAGE($AF$10:AF86)))</f>
        <v>-0.14874403274760162</v>
      </c>
      <c r="AE87" s="4">
        <f t="shared" ca="1" si="63"/>
        <v>0.11528467286170989</v>
      </c>
      <c r="AF87">
        <f t="shared" ca="1" si="64"/>
        <v>0.57540350679767149</v>
      </c>
      <c r="AG87">
        <f t="shared" ca="1" si="65"/>
        <v>-0.57540350679767149</v>
      </c>
      <c r="AH87">
        <f ca="1">($AD$2*AK86)+($AD$3*(AJ86-AVERAGE($AJ$10:AJ86)))</f>
        <v>0.16886377790757348</v>
      </c>
      <c r="AI87">
        <f t="shared" ca="1" si="66"/>
        <v>0.13379106756774181</v>
      </c>
      <c r="AJ87">
        <f t="shared" ca="1" si="67"/>
        <v>1.1901819645987459</v>
      </c>
      <c r="AK87">
        <f t="shared" ca="1" si="68"/>
        <v>1.1901819645987459</v>
      </c>
      <c r="AL87">
        <f ca="1">($AD$2*AO86)+($AD$3*(AN86-AVERAGE($AN$10:AN86)))</f>
        <v>-0.29296117128196392</v>
      </c>
      <c r="AM87">
        <f t="shared" ca="1" si="69"/>
        <v>0.1085485871423276</v>
      </c>
      <c r="AN87">
        <f t="shared" ca="1" si="70"/>
        <v>0.19438477736347629</v>
      </c>
      <c r="AO87">
        <f t="shared" ca="1" si="71"/>
        <v>-0.19438477736347629</v>
      </c>
      <c r="AP87">
        <f t="shared" ca="1" si="72"/>
        <v>9.4884976725371994E-2</v>
      </c>
      <c r="AQ87">
        <f t="shared" ca="1" si="73"/>
        <v>-0.1579442190399705</v>
      </c>
      <c r="AR87">
        <f t="shared" ca="1" si="74"/>
        <v>0.12316907593203591</v>
      </c>
      <c r="AS87">
        <f t="shared" ca="1" si="75"/>
        <v>0.36539237824253673</v>
      </c>
      <c r="AT87">
        <f t="shared" ca="1" si="76"/>
        <v>0.10045400493349006</v>
      </c>
      <c r="AU87">
        <f t="shared" ca="1" si="77"/>
        <v>-5.5271827860607858E-2</v>
      </c>
    </row>
    <row r="88" spans="1:47" x14ac:dyDescent="0.3">
      <c r="A88">
        <f t="shared" si="56"/>
        <v>78</v>
      </c>
      <c r="B88">
        <f t="shared" ca="1" si="50"/>
        <v>0.21475320411478138</v>
      </c>
      <c r="C88">
        <f t="shared" ca="1" si="51"/>
        <v>-0.79003657556479123</v>
      </c>
      <c r="D88">
        <f t="shared" ca="1" si="57"/>
        <v>-0.25148477145008791</v>
      </c>
      <c r="E88">
        <f t="shared" ca="1" si="52"/>
        <v>0.10132788729164013</v>
      </c>
      <c r="F88">
        <f t="shared" ca="1" si="49"/>
        <v>1.2606106220303113</v>
      </c>
      <c r="G88">
        <f t="shared" ca="1" si="58"/>
        <v>0.40983467193824868</v>
      </c>
      <c r="H88">
        <f t="shared" ca="1" si="53"/>
        <v>0.10569524974573821</v>
      </c>
      <c r="I88">
        <f t="shared" ca="1" si="54"/>
        <v>-0.43065567671122479</v>
      </c>
      <c r="J88">
        <f t="shared" ca="1" si="59"/>
        <v>-0.13628885037329397</v>
      </c>
      <c r="K88">
        <f t="shared" ca="1" si="55"/>
        <v>0.10015215621500015</v>
      </c>
      <c r="L88">
        <f t="shared" ca="1" si="78"/>
        <v>-0.25612727711489841</v>
      </c>
      <c r="M88">
        <f t="shared" ca="1" si="79"/>
        <v>0.10510352198848862</v>
      </c>
      <c r="N88">
        <f t="shared" ca="1" si="80"/>
        <v>0.44534236570341157</v>
      </c>
      <c r="O88">
        <f t="shared" ca="1" si="81"/>
        <v>0.12480330869166625</v>
      </c>
      <c r="P88">
        <f t="shared" ca="1" si="82"/>
        <v>-0.13654442992483778</v>
      </c>
      <c r="Q88">
        <f t="shared" ca="1" si="83"/>
        <v>0.10052813478854149</v>
      </c>
      <c r="R88">
        <f t="shared" ca="1" si="60"/>
        <v>-0.28147863354359909</v>
      </c>
      <c r="S88">
        <f t="shared" ca="1" si="84"/>
        <v>0.12693940910180412</v>
      </c>
      <c r="T88">
        <f t="shared" ca="1" si="61"/>
        <v>0.46075705584725635</v>
      </c>
      <c r="U88">
        <f t="shared" ca="1" si="85"/>
        <v>0.13359249616295266</v>
      </c>
      <c r="V88">
        <f t="shared" ca="1" si="62"/>
        <v>-0.15243918415812516</v>
      </c>
      <c r="W88">
        <f t="shared" ca="1" si="86"/>
        <v>0.12529475148501204</v>
      </c>
      <c r="X88">
        <f t="shared" ca="1" si="87"/>
        <v>0.15180813098240584</v>
      </c>
      <c r="Y88">
        <f t="shared" ca="1" si="88"/>
        <v>-0.30781849789908738</v>
      </c>
      <c r="Z88">
        <f t="shared" ca="1" si="89"/>
        <v>0.18202307801004947</v>
      </c>
      <c r="AA88">
        <f t="shared" ca="1" si="90"/>
        <v>0.53782896697502225</v>
      </c>
      <c r="AB88">
        <f t="shared" ca="1" si="91"/>
        <v>0.15127349226987857</v>
      </c>
      <c r="AC88">
        <f t="shared" ca="1" si="92"/>
        <v>-0.16749875865230335</v>
      </c>
      <c r="AD88" s="4">
        <f ca="1">($AD$2*AG87)+($AD$3*(AF87-AVERAGE($AF$10:AF87)))</f>
        <v>-0.13353776479092921</v>
      </c>
      <c r="AE88" s="4">
        <f t="shared" ca="1" si="63"/>
        <v>0.11638004633279553</v>
      </c>
      <c r="AF88">
        <f t="shared" ca="1" si="64"/>
        <v>0.88754505734952771</v>
      </c>
      <c r="AG88">
        <f t="shared" ca="1" si="65"/>
        <v>-0.88754505734952771</v>
      </c>
      <c r="AH88">
        <f ca="1">($AD$2*AK87)+($AD$3*(AJ87-AVERAGE($AJ$10:AJ87)))</f>
        <v>0.19275280196260805</v>
      </c>
      <c r="AI88">
        <f t="shared" ca="1" si="66"/>
        <v>0.13639585361167877</v>
      </c>
      <c r="AJ88">
        <f t="shared" ca="1" si="67"/>
        <v>1.4448305927542888</v>
      </c>
      <c r="AK88">
        <f t="shared" ca="1" si="68"/>
        <v>1.4448305927542888</v>
      </c>
      <c r="AL88">
        <f ca="1">($AD$2*AO87)+($AD$3*(AN87-AVERAGE($AN$10:AN87)))</f>
        <v>-0.27618928296812639</v>
      </c>
      <c r="AM88">
        <f t="shared" ca="1" si="69"/>
        <v>0.1079002532800592</v>
      </c>
      <c r="AN88">
        <f t="shared" ca="1" si="70"/>
        <v>0.47972313248251863</v>
      </c>
      <c r="AO88">
        <f t="shared" ca="1" si="71"/>
        <v>-0.47972313248251863</v>
      </c>
      <c r="AP88">
        <f t="shared" ca="1" si="72"/>
        <v>9.3903420809636359E-2</v>
      </c>
      <c r="AQ88">
        <f t="shared" ca="1" si="73"/>
        <v>-0.24209616204009821</v>
      </c>
      <c r="AR88">
        <f t="shared" ca="1" si="74"/>
        <v>0.12530909086764927</v>
      </c>
      <c r="AS88">
        <f t="shared" ca="1" si="75"/>
        <v>0.4462438581568044</v>
      </c>
      <c r="AT88">
        <f t="shared" ca="1" si="76"/>
        <v>9.9254610028405132E-2</v>
      </c>
      <c r="AU88">
        <f t="shared" ca="1" si="77"/>
        <v>-0.13567677749045162</v>
      </c>
    </row>
    <row r="89" spans="1:47" x14ac:dyDescent="0.3">
      <c r="A89">
        <f t="shared" si="56"/>
        <v>79</v>
      </c>
      <c r="B89">
        <f t="shared" ca="1" si="50"/>
        <v>0.44946923716721143</v>
      </c>
      <c r="C89">
        <f t="shared" ca="1" si="51"/>
        <v>-0.12700243117395871</v>
      </c>
      <c r="D89">
        <f t="shared" ca="1" si="57"/>
        <v>-4.0791755355547354E-2</v>
      </c>
      <c r="E89">
        <f t="shared" ca="1" si="52"/>
        <v>0.10316222951356516</v>
      </c>
      <c r="F89">
        <f t="shared" ca="1" si="49"/>
        <v>0.7637987173633749</v>
      </c>
      <c r="G89">
        <f t="shared" ca="1" si="58"/>
        <v>0.25147221431355887</v>
      </c>
      <c r="H89">
        <f t="shared" ca="1" si="53"/>
        <v>0.1083982229161366</v>
      </c>
      <c r="I89">
        <f t="shared" ca="1" si="54"/>
        <v>0.22353379581820987</v>
      </c>
      <c r="J89">
        <f t="shared" ca="1" si="59"/>
        <v>7.1015083597249867E-2</v>
      </c>
      <c r="K89">
        <f t="shared" ca="1" si="55"/>
        <v>0.10092873253680371</v>
      </c>
      <c r="L89">
        <f t="shared" ca="1" si="78"/>
        <v>-4.2350414856821082E-2</v>
      </c>
      <c r="M89">
        <f t="shared" ca="1" si="79"/>
        <v>0.11119653865725254</v>
      </c>
      <c r="N89">
        <f t="shared" ca="1" si="80"/>
        <v>0.28189480031783093</v>
      </c>
      <c r="O89">
        <f t="shared" ca="1" si="81"/>
        <v>0.13621228577952937</v>
      </c>
      <c r="P89">
        <f t="shared" ca="1" si="82"/>
        <v>7.1722494412867946E-2</v>
      </c>
      <c r="Q89">
        <f t="shared" ca="1" si="83"/>
        <v>0.1029495339315129</v>
      </c>
      <c r="R89">
        <f t="shared" ca="1" si="60"/>
        <v>-4.5676648673990308E-2</v>
      </c>
      <c r="S89">
        <f t="shared" ca="1" si="84"/>
        <v>0.12934939287743943</v>
      </c>
      <c r="T89">
        <f t="shared" ca="1" si="61"/>
        <v>0.2830524612728651</v>
      </c>
      <c r="U89">
        <f t="shared" ca="1" si="85"/>
        <v>0.13733335245824213</v>
      </c>
      <c r="V89">
        <f t="shared" ca="1" si="62"/>
        <v>7.9416129724762904E-2</v>
      </c>
      <c r="W89">
        <f t="shared" ca="1" si="86"/>
        <v>0.12622083554034216</v>
      </c>
      <c r="X89">
        <f t="shared" ca="1" si="87"/>
        <v>0.15575754475898157</v>
      </c>
      <c r="Y89">
        <f t="shared" ca="1" si="88"/>
        <v>-5.0122945079620514E-2</v>
      </c>
      <c r="Z89">
        <f t="shared" ca="1" si="89"/>
        <v>0.19541545590480169</v>
      </c>
      <c r="AA89">
        <f t="shared" ca="1" si="90"/>
        <v>0.33764348937160815</v>
      </c>
      <c r="AB89">
        <f t="shared" ca="1" si="91"/>
        <v>0.14811596911436103</v>
      </c>
      <c r="AC89">
        <f t="shared" ca="1" si="92"/>
        <v>8.6028853505252856E-2</v>
      </c>
      <c r="AD89" s="4">
        <f ca="1">($AD$2*AG88)+($AD$3*(AF88-AVERAGE($AF$10:AF88)))</f>
        <v>-7.13328097571959E-2</v>
      </c>
      <c r="AE89" s="4">
        <f t="shared" ca="1" si="63"/>
        <v>0.11970936877869932</v>
      </c>
      <c r="AF89">
        <f t="shared" ca="1" si="64"/>
        <v>0.14315323044695444</v>
      </c>
      <c r="AG89">
        <f t="shared" ca="1" si="65"/>
        <v>-0.14315323044695444</v>
      </c>
      <c r="AH89">
        <f ca="1">($AD$2*AK88)+($AD$3*(AJ88-AVERAGE($AJ$10:AJ88)))</f>
        <v>0.29271188368116197</v>
      </c>
      <c r="AI89">
        <f t="shared" ca="1" si="66"/>
        <v>0.14191476490639388</v>
      </c>
      <c r="AJ89">
        <f t="shared" ca="1" si="67"/>
        <v>0.88026153344369062</v>
      </c>
      <c r="AK89">
        <f t="shared" ca="1" si="68"/>
        <v>0.88026153344369062</v>
      </c>
      <c r="AL89">
        <f ca="1">($AD$2*AO88)+($AD$3*(AN88-AVERAGE($AN$10:AN88)))</f>
        <v>-0.21695516512538038</v>
      </c>
      <c r="AM89">
        <f t="shared" ca="1" si="69"/>
        <v>0.11073229239974283</v>
      </c>
      <c r="AN89">
        <f t="shared" ca="1" si="70"/>
        <v>0.24970866710030035</v>
      </c>
      <c r="AO89">
        <f t="shared" ca="1" si="71"/>
        <v>0.24970866710030035</v>
      </c>
      <c r="AP89">
        <f t="shared" ca="1" si="72"/>
        <v>8.9658762385945417E-2</v>
      </c>
      <c r="AQ89">
        <f t="shared" ca="1" si="73"/>
        <v>-3.8028430745550297E-2</v>
      </c>
      <c r="AR89">
        <f t="shared" ca="1" si="74"/>
        <v>0.13142667398693569</v>
      </c>
      <c r="AS89">
        <f t="shared" ca="1" si="75"/>
        <v>0.27689855119445328</v>
      </c>
      <c r="AT89">
        <f t="shared" ca="1" si="76"/>
        <v>9.5186456647855577E-2</v>
      </c>
      <c r="AU89">
        <f t="shared" ca="1" si="77"/>
        <v>6.8965322764244413E-2</v>
      </c>
    </row>
    <row r="90" spans="1:47" x14ac:dyDescent="0.3">
      <c r="A90">
        <f t="shared" si="56"/>
        <v>80</v>
      </c>
      <c r="B90">
        <f t="shared" ca="1" si="50"/>
        <v>0.42922365772152282</v>
      </c>
      <c r="C90">
        <f t="shared" ca="1" si="51"/>
        <v>-0.17835101673973014</v>
      </c>
      <c r="D90">
        <f t="shared" ca="1" si="57"/>
        <v>-5.6423000461655222E-2</v>
      </c>
      <c r="E90">
        <f t="shared" ca="1" si="52"/>
        <v>0.10008319836524934</v>
      </c>
      <c r="F90">
        <f t="shared" ca="1" si="49"/>
        <v>0.79862625204906068</v>
      </c>
      <c r="G90">
        <f t="shared" ca="1" si="58"/>
        <v>0.25650939539048379</v>
      </c>
      <c r="H90">
        <f t="shared" ca="1" si="53"/>
        <v>0.10316191372858823</v>
      </c>
      <c r="I90">
        <f t="shared" ca="1" si="54"/>
        <v>0.16749937105278076</v>
      </c>
      <c r="J90">
        <f t="shared" ca="1" si="59"/>
        <v>5.3034691098881613E-2</v>
      </c>
      <c r="K90">
        <f t="shared" ca="1" si="55"/>
        <v>0.10025215710491622</v>
      </c>
      <c r="L90">
        <f t="shared" ca="1" si="78"/>
        <v>-5.7391653668235322E-2</v>
      </c>
      <c r="M90">
        <f t="shared" ca="1" si="79"/>
        <v>0.10354909274989632</v>
      </c>
      <c r="N90">
        <f t="shared" ca="1" si="80"/>
        <v>0.27876082549672399</v>
      </c>
      <c r="O90">
        <f t="shared" ca="1" si="81"/>
        <v>0.12183619290145004</v>
      </c>
      <c r="P90">
        <f t="shared" ca="1" si="82"/>
        <v>5.3417289654742753E-2</v>
      </c>
      <c r="Q90">
        <f t="shared" ca="1" si="83"/>
        <v>0.10170383649789554</v>
      </c>
      <c r="R90">
        <f t="shared" ca="1" si="60"/>
        <v>-6.3301847859019753E-2</v>
      </c>
      <c r="S90">
        <f t="shared" ca="1" si="84"/>
        <v>0.12597419638719226</v>
      </c>
      <c r="T90">
        <f t="shared" ca="1" si="61"/>
        <v>0.28957510103398304</v>
      </c>
      <c r="U90">
        <f t="shared" ca="1" si="85"/>
        <v>0.13147260528327975</v>
      </c>
      <c r="V90">
        <f t="shared" ca="1" si="62"/>
        <v>5.9352359994902418E-2</v>
      </c>
      <c r="W90">
        <f t="shared" ca="1" si="86"/>
        <v>0.12555951319109146</v>
      </c>
      <c r="X90">
        <f t="shared" ca="1" si="87"/>
        <v>0.16067077167853722</v>
      </c>
      <c r="Y90">
        <f t="shared" ca="1" si="88"/>
        <v>-7.1489791306094175E-2</v>
      </c>
      <c r="Z90">
        <f t="shared" ca="1" si="89"/>
        <v>0.20637455493533</v>
      </c>
      <c r="AA90">
        <f t="shared" ca="1" si="90"/>
        <v>0.36280365768567263</v>
      </c>
      <c r="AB90">
        <f t="shared" ca="1" si="91"/>
        <v>0.14932896635414086</v>
      </c>
      <c r="AC90">
        <f t="shared" ca="1" si="92"/>
        <v>6.4726959986698418E-2</v>
      </c>
      <c r="AD90" s="4">
        <f ca="1">($AD$2*AG89)+($AD$3*(AF89-AVERAGE($AF$10:AF89)))</f>
        <v>-0.21763747698654784</v>
      </c>
      <c r="AE90" s="4">
        <f t="shared" ca="1" si="63"/>
        <v>0.11305999990641247</v>
      </c>
      <c r="AF90">
        <f t="shared" ca="1" si="64"/>
        <v>0.19969947520602191</v>
      </c>
      <c r="AG90">
        <f t="shared" ca="1" si="65"/>
        <v>-0.19969947520602191</v>
      </c>
      <c r="AH90">
        <f ca="1">($AD$2*AK89)+($AD$3*(AJ89-AVERAGE($AJ$10:AJ89)))</f>
        <v>6.7148533624265788E-2</v>
      </c>
      <c r="AI90">
        <f t="shared" ca="1" si="66"/>
        <v>0.13174037966249208</v>
      </c>
      <c r="AJ90">
        <f t="shared" ca="1" si="67"/>
        <v>0.9110824939464427</v>
      </c>
      <c r="AK90">
        <f t="shared" ca="1" si="68"/>
        <v>0.9110824939464427</v>
      </c>
      <c r="AL90">
        <f ca="1">($AD$2*AO89)+($AD$3*(AN89-AVERAGE($AN$10:AN89)))</f>
        <v>-0.21004148488811644</v>
      </c>
      <c r="AM90">
        <f t="shared" ca="1" si="69"/>
        <v>0.11164438423554274</v>
      </c>
      <c r="AN90">
        <f t="shared" ca="1" si="70"/>
        <v>0.18728358783264831</v>
      </c>
      <c r="AO90">
        <f t="shared" ca="1" si="71"/>
        <v>0.18728358783264831</v>
      </c>
      <c r="AP90">
        <f t="shared" ca="1" si="72"/>
        <v>9.9706317197238381E-2</v>
      </c>
      <c r="AQ90">
        <f t="shared" ca="1" si="73"/>
        <v>-5.6316664815336197E-2</v>
      </c>
      <c r="AR90">
        <f t="shared" ca="1" si="74"/>
        <v>0.11959970591638394</v>
      </c>
      <c r="AS90">
        <f t="shared" ca="1" si="75"/>
        <v>0.27619043743687499</v>
      </c>
      <c r="AT90">
        <f t="shared" ca="1" si="76"/>
        <v>0.10540304491636635</v>
      </c>
      <c r="AU90">
        <f t="shared" ca="1" si="77"/>
        <v>5.4380069610451748E-2</v>
      </c>
    </row>
    <row r="91" spans="1:47" x14ac:dyDescent="0.3">
      <c r="A91">
        <f t="shared" si="56"/>
        <v>81</v>
      </c>
      <c r="B91">
        <f t="shared" ca="1" si="50"/>
        <v>0.56518378905851152</v>
      </c>
      <c r="C91">
        <f t="shared" ca="1" si="51"/>
        <v>0.16412540603194375</v>
      </c>
      <c r="D91">
        <f t="shared" ca="1" si="57"/>
        <v>5.1942301501220721E-2</v>
      </c>
      <c r="E91">
        <f t="shared" ca="1" si="52"/>
        <v>0.10015917774905481</v>
      </c>
      <c r="F91">
        <f t="shared" ca="1" si="49"/>
        <v>0.57997581331578496</v>
      </c>
      <c r="G91">
        <f t="shared" ca="1" si="58"/>
        <v>0.18639691204314179</v>
      </c>
      <c r="H91">
        <f t="shared" ca="1" si="53"/>
        <v>0.10328985349617958</v>
      </c>
      <c r="I91">
        <f t="shared" ca="1" si="54"/>
        <v>0.56105928614418443</v>
      </c>
      <c r="J91">
        <f t="shared" ca="1" si="59"/>
        <v>0.17754723895648652</v>
      </c>
      <c r="K91">
        <f t="shared" ca="1" si="55"/>
        <v>0.1001406339229977</v>
      </c>
      <c r="L91">
        <f t="shared" ca="1" si="78"/>
        <v>5.2052275664510615E-2</v>
      </c>
      <c r="M91">
        <f t="shared" ca="1" si="79"/>
        <v>0.10058374816854344</v>
      </c>
      <c r="N91">
        <f t="shared" ca="1" si="80"/>
        <v>0.19721682784175179</v>
      </c>
      <c r="O91">
        <f t="shared" ca="1" si="81"/>
        <v>0.11562937359705373</v>
      </c>
      <c r="P91">
        <f t="shared" ca="1" si="82"/>
        <v>0.17802935141960161</v>
      </c>
      <c r="Q91">
        <f t="shared" ca="1" si="83"/>
        <v>0.10068521683534901</v>
      </c>
      <c r="R91">
        <f t="shared" ca="1" si="60"/>
        <v>5.8118749577813329E-2</v>
      </c>
      <c r="S91">
        <f t="shared" ca="1" si="84"/>
        <v>0.12539519547455677</v>
      </c>
      <c r="T91">
        <f t="shared" ca="1" si="61"/>
        <v>0.20950473939925895</v>
      </c>
      <c r="U91">
        <f t="shared" ca="1" si="85"/>
        <v>0.13048720801359803</v>
      </c>
      <c r="V91">
        <f t="shared" ca="1" si="62"/>
        <v>0.19859282720461774</v>
      </c>
      <c r="W91">
        <f t="shared" ca="1" si="86"/>
        <v>0.12528803777006653</v>
      </c>
      <c r="X91">
        <f t="shared" ca="1" si="87"/>
        <v>0.14834229476817323</v>
      </c>
      <c r="Y91">
        <f t="shared" ca="1" si="88"/>
        <v>6.3213277743698712E-2</v>
      </c>
      <c r="Z91">
        <f t="shared" ca="1" si="89"/>
        <v>0.18449825016630661</v>
      </c>
      <c r="AA91">
        <f t="shared" ca="1" si="90"/>
        <v>0.24911851613000352</v>
      </c>
      <c r="AB91">
        <f t="shared" ca="1" si="91"/>
        <v>0.14599701369503451</v>
      </c>
      <c r="AC91">
        <f t="shared" ca="1" si="92"/>
        <v>0.21437825972676677</v>
      </c>
      <c r="AD91" s="4">
        <f ca="1">($AD$2*AG90)+($AD$3*(AF90-AVERAGE($AF$10:AF90)))</f>
        <v>-0.20402750852221418</v>
      </c>
      <c r="AE91" s="4">
        <f t="shared" ca="1" si="63"/>
        <v>0.11241062455517178</v>
      </c>
      <c r="AF91">
        <f t="shared" ca="1" si="64"/>
        <v>0.18365177385238796</v>
      </c>
      <c r="AG91">
        <f t="shared" ca="1" si="65"/>
        <v>0.18365177385238796</v>
      </c>
      <c r="AH91">
        <f ca="1">($AD$2*AK90)+($AD$3*(AJ90-AVERAGE($AJ$10:AJ90)))</f>
        <v>7.9620514511407101E-2</v>
      </c>
      <c r="AI91">
        <f t="shared" ca="1" si="66"/>
        <v>0.13032910165806877</v>
      </c>
      <c r="AJ91">
        <f t="shared" ca="1" si="67"/>
        <v>0.66071032293242882</v>
      </c>
      <c r="AK91">
        <f t="shared" ca="1" si="68"/>
        <v>0.66071032293242882</v>
      </c>
      <c r="AL91">
        <f ca="1">($AD$2*AO90)+($AD$3*(AN90-AVERAGE($AN$10:AN90)))</f>
        <v>-0.23187892554112249</v>
      </c>
      <c r="AM91">
        <f t="shared" ca="1" si="69"/>
        <v>0.11073493057005243</v>
      </c>
      <c r="AN91">
        <f t="shared" ca="1" si="70"/>
        <v>0.62675863220701467</v>
      </c>
      <c r="AO91">
        <f t="shared" ca="1" si="71"/>
        <v>0.62675863220701467</v>
      </c>
      <c r="AP91">
        <f t="shared" ca="1" si="72"/>
        <v>9.9172436697040456E-2</v>
      </c>
      <c r="AQ91">
        <f t="shared" ca="1" si="73"/>
        <v>5.1685807477437951E-2</v>
      </c>
      <c r="AR91">
        <f t="shared" ca="1" si="74"/>
        <v>0.11895877453484804</v>
      </c>
      <c r="AS91">
        <f t="shared" ca="1" si="75"/>
        <v>0.20003598238784112</v>
      </c>
      <c r="AT91">
        <f t="shared" ca="1" si="76"/>
        <v>0.10502967961517604</v>
      </c>
      <c r="AU91">
        <f t="shared" ca="1" si="77"/>
        <v>0.18182968031165139</v>
      </c>
    </row>
    <row r="92" spans="1:47" x14ac:dyDescent="0.3">
      <c r="A92">
        <f t="shared" si="56"/>
        <v>82</v>
      </c>
      <c r="B92">
        <f t="shared" ca="1" si="50"/>
        <v>9.4991769357901545E-2</v>
      </c>
      <c r="C92">
        <f t="shared" ca="1" si="51"/>
        <v>-1.3106278104271505</v>
      </c>
      <c r="D92">
        <f t="shared" ca="1" si="57"/>
        <v>-0.41473636181599388</v>
      </c>
      <c r="E92">
        <f t="shared" ca="1" si="52"/>
        <v>0.1001349001342622</v>
      </c>
      <c r="F92">
        <f t="shared" ca="1" si="49"/>
        <v>1.7101160260337691</v>
      </c>
      <c r="G92">
        <f t="shared" ca="1" si="58"/>
        <v>0.54546318865200838</v>
      </c>
      <c r="H92">
        <f t="shared" ca="1" si="53"/>
        <v>0.10173719044096094</v>
      </c>
      <c r="I92">
        <f t="shared" ca="1" si="54"/>
        <v>-0.85610115293877842</v>
      </c>
      <c r="J92">
        <f t="shared" ca="1" si="59"/>
        <v>-0.27284811530448538</v>
      </c>
      <c r="K92">
        <f t="shared" ca="1" si="55"/>
        <v>0.1015761511030536</v>
      </c>
      <c r="L92">
        <f t="shared" ca="1" si="78"/>
        <v>-0.41563871376413963</v>
      </c>
      <c r="M92">
        <f t="shared" ca="1" si="79"/>
        <v>0.10057110600581687</v>
      </c>
      <c r="N92">
        <f t="shared" ca="1" si="80"/>
        <v>0.56645783571017638</v>
      </c>
      <c r="O92">
        <f t="shared" ca="1" si="81"/>
        <v>0.10971955146917522</v>
      </c>
      <c r="P92">
        <f t="shared" ca="1" si="82"/>
        <v>-0.27727216923038234</v>
      </c>
      <c r="Q92">
        <f t="shared" ca="1" si="83"/>
        <v>0.10489683783673555</v>
      </c>
      <c r="R92">
        <f t="shared" ca="1" si="60"/>
        <v>-0.46383621599639369</v>
      </c>
      <c r="S92">
        <f t="shared" ca="1" si="84"/>
        <v>0.1252479285475358</v>
      </c>
      <c r="T92">
        <f t="shared" ca="1" si="61"/>
        <v>0.61252730755713147</v>
      </c>
      <c r="U92">
        <f t="shared" ca="1" si="85"/>
        <v>0.1282920533942572</v>
      </c>
      <c r="V92">
        <f t="shared" ca="1" si="62"/>
        <v>-0.30512478340358179</v>
      </c>
      <c r="W92">
        <f t="shared" ca="1" si="86"/>
        <v>0.12702956310486949</v>
      </c>
      <c r="X92">
        <f t="shared" ca="1" si="87"/>
        <v>0.1467019505847918</v>
      </c>
      <c r="Y92">
        <f t="shared" ca="1" si="88"/>
        <v>-0.50199260938573653</v>
      </c>
      <c r="Z92">
        <f t="shared" ca="1" si="89"/>
        <v>0.18038408138525047</v>
      </c>
      <c r="AA92">
        <f t="shared" ca="1" si="90"/>
        <v>0.72631444487928298</v>
      </c>
      <c r="AB92">
        <f t="shared" ca="1" si="91"/>
        <v>0.14705863818896281</v>
      </c>
      <c r="AC92">
        <f t="shared" ca="1" si="92"/>
        <v>-0.32829959872729697</v>
      </c>
      <c r="AD92" s="4">
        <f ca="1">($AD$2*AG91)+($AD$3*(AF91-AVERAGE($AF$10:AF91)))</f>
        <v>-0.16820337851749143</v>
      </c>
      <c r="AE92" s="4">
        <f t="shared" ca="1" si="63"/>
        <v>0.11407195598515979</v>
      </c>
      <c r="AF92">
        <f t="shared" ca="1" si="64"/>
        <v>1.4689946026194309</v>
      </c>
      <c r="AG92">
        <f t="shared" ca="1" si="65"/>
        <v>-1.4689946026194309</v>
      </c>
      <c r="AH92">
        <f ca="1">($AD$2*AK91)+($AD$3*(AJ91-AVERAGE($AJ$10:AJ91)))</f>
        <v>-1.947226381874187E-2</v>
      </c>
      <c r="AI92">
        <f t="shared" ca="1" si="66"/>
        <v>0.12509220714067665</v>
      </c>
      <c r="AJ92">
        <f t="shared" ca="1" si="67"/>
        <v>1.9379940181137014</v>
      </c>
      <c r="AK92">
        <f t="shared" ca="1" si="68"/>
        <v>1.9379940181137014</v>
      </c>
      <c r="AL92">
        <f ca="1">($AD$2*AO91)+($AD$3*(AN91-AVERAGE($AN$10:AN91)))</f>
        <v>-5.4640556925375033E-2</v>
      </c>
      <c r="AM92">
        <f t="shared" ca="1" si="69"/>
        <v>0.11941495826774175</v>
      </c>
      <c r="AN92">
        <f t="shared" ca="1" si="70"/>
        <v>0.96468680740533141</v>
      </c>
      <c r="AO92">
        <f t="shared" ca="1" si="71"/>
        <v>-0.96468680740533141</v>
      </c>
      <c r="AP92">
        <f t="shared" ca="1" si="72"/>
        <v>0.10463146749479545</v>
      </c>
      <c r="AQ92">
        <f t="shared" ca="1" si="73"/>
        <v>-0.42394599546498274</v>
      </c>
      <c r="AR92">
        <f t="shared" ca="1" si="74"/>
        <v>0.11403246895465469</v>
      </c>
      <c r="AS92">
        <f t="shared" ca="1" si="75"/>
        <v>0.57748384663073993</v>
      </c>
      <c r="AT92">
        <f t="shared" ca="1" si="76"/>
        <v>0.11228959171486301</v>
      </c>
      <c r="AU92">
        <f t="shared" ca="1" si="77"/>
        <v>-0.28687640726019892</v>
      </c>
    </row>
    <row r="93" spans="1:47" x14ac:dyDescent="0.3">
      <c r="A93">
        <f t="shared" si="56"/>
        <v>83</v>
      </c>
      <c r="B93">
        <f t="shared" ca="1" si="50"/>
        <v>0.57866352151832046</v>
      </c>
      <c r="C93">
        <f t="shared" ca="1" si="51"/>
        <v>0.1984756209901678</v>
      </c>
      <c r="D93">
        <f t="shared" ca="1" si="57"/>
        <v>6.5406770619320584E-2</v>
      </c>
      <c r="E93">
        <f t="shared" ca="1" si="52"/>
        <v>0.10860031249061836</v>
      </c>
      <c r="F93">
        <f t="shared" ca="1" si="49"/>
        <v>0.55990945870814302</v>
      </c>
      <c r="G93">
        <f t="shared" ca="1" si="58"/>
        <v>0.18977255744834132</v>
      </c>
      <c r="H93">
        <f t="shared" ca="1" si="53"/>
        <v>0.11487650450872083</v>
      </c>
      <c r="I93">
        <f t="shared" ca="1" si="54"/>
        <v>0.60324412455725496</v>
      </c>
      <c r="J93">
        <f t="shared" ca="1" si="59"/>
        <v>0.19428048536243542</v>
      </c>
      <c r="K93">
        <f t="shared" ca="1" si="55"/>
        <v>0.1037223047012605</v>
      </c>
      <c r="L93">
        <f t="shared" ca="1" si="78"/>
        <v>7.046549910997868E-2</v>
      </c>
      <c r="M93">
        <f t="shared" ca="1" si="79"/>
        <v>0.12604880302701899</v>
      </c>
      <c r="N93">
        <f t="shared" ca="1" si="80"/>
        <v>0.21690685448212749</v>
      </c>
      <c r="O93">
        <f t="shared" ca="1" si="81"/>
        <v>0.15007589580481673</v>
      </c>
      <c r="P93">
        <f t="shared" ca="1" si="82"/>
        <v>0.20288804891826856</v>
      </c>
      <c r="Q93">
        <f t="shared" ca="1" si="83"/>
        <v>0.11311670087280247</v>
      </c>
      <c r="R93">
        <f t="shared" ca="1" si="60"/>
        <v>7.3142181201582127E-2</v>
      </c>
      <c r="S93">
        <f t="shared" ca="1" si="84"/>
        <v>0.13580678747299982</v>
      </c>
      <c r="T93">
        <f t="shared" ca="1" si="61"/>
        <v>0.21277877815054846</v>
      </c>
      <c r="U93">
        <f t="shared" ca="1" si="85"/>
        <v>0.14441789580401088</v>
      </c>
      <c r="V93">
        <f t="shared" ca="1" si="62"/>
        <v>0.21755376009921859</v>
      </c>
      <c r="W93">
        <f t="shared" ca="1" si="86"/>
        <v>0.13006096929332805</v>
      </c>
      <c r="X93">
        <f t="shared" ca="1" si="87"/>
        <v>0.15737383636013599</v>
      </c>
      <c r="Y93">
        <f t="shared" ca="1" si="88"/>
        <v>7.873601589988824E-2</v>
      </c>
      <c r="Z93">
        <f t="shared" ca="1" si="89"/>
        <v>0.19021228019751804</v>
      </c>
      <c r="AA93">
        <f t="shared" ca="1" si="90"/>
        <v>0.24419517586513548</v>
      </c>
      <c r="AB93">
        <f t="shared" ca="1" si="91"/>
        <v>0.15629416607004279</v>
      </c>
      <c r="AC93">
        <f t="shared" ca="1" si="92"/>
        <v>0.23848687588538467</v>
      </c>
      <c r="AD93" s="4">
        <f ca="1">($AD$2*AG92)+($AD$3*(AF92-AVERAGE($AF$10:AF92)))</f>
        <v>4.973682893860365E-2</v>
      </c>
      <c r="AE93" s="4">
        <f t="shared" ca="1" si="63"/>
        <v>0.12530123264396215</v>
      </c>
      <c r="AF93">
        <f t="shared" ca="1" si="64"/>
        <v>0.22497010102883866</v>
      </c>
      <c r="AG93">
        <f t="shared" ca="1" si="65"/>
        <v>0.22497010102883866</v>
      </c>
      <c r="AH93">
        <f ca="1">($AD$2*AK92)+($AD$3*(AJ92-AVERAGE($AJ$10:AJ92)))</f>
        <v>0.48785516832072628</v>
      </c>
      <c r="AI93">
        <f t="shared" ca="1" si="66"/>
        <v>0.14941119984417164</v>
      </c>
      <c r="AJ93">
        <f t="shared" ca="1" si="67"/>
        <v>0.65013906725141468</v>
      </c>
      <c r="AK93">
        <f t="shared" ca="1" si="68"/>
        <v>0.65013906725141468</v>
      </c>
      <c r="AL93">
        <f ca="1">($AD$2*AO92)+($AD$3*(AN92-AVERAGE($AN$10:AN92)))</f>
        <v>-0.11221462462125216</v>
      </c>
      <c r="AM93">
        <f t="shared" ca="1" si="69"/>
        <v>0.11827226042248574</v>
      </c>
      <c r="AN93">
        <f t="shared" ca="1" si="70"/>
        <v>0.67898173356591218</v>
      </c>
      <c r="AO93">
        <f t="shared" ca="1" si="71"/>
        <v>0.67898173356591218</v>
      </c>
      <c r="AP93">
        <f t="shared" ca="1" si="72"/>
        <v>8.0992249024773755E-2</v>
      </c>
      <c r="AQ93">
        <f t="shared" ca="1" si="73"/>
        <v>5.6484449288909541E-2</v>
      </c>
      <c r="AR93">
        <f t="shared" ca="1" si="74"/>
        <v>0.14147950092029896</v>
      </c>
      <c r="AS93">
        <f t="shared" ca="1" si="75"/>
        <v>0.21060300506691995</v>
      </c>
      <c r="AT93">
        <f t="shared" ca="1" si="76"/>
        <v>8.8177970118488186E-2</v>
      </c>
      <c r="AU93">
        <f t="shared" ca="1" si="77"/>
        <v>0.17913198943763073</v>
      </c>
    </row>
    <row r="94" spans="1:47" x14ac:dyDescent="0.3">
      <c r="A94">
        <f t="shared" si="56"/>
        <v>84</v>
      </c>
      <c r="B94">
        <f t="shared" ca="1" si="50"/>
        <v>0.18445361938505489</v>
      </c>
      <c r="C94">
        <f t="shared" ca="1" si="51"/>
        <v>-0.89852215575896699</v>
      </c>
      <c r="D94">
        <f t="shared" ca="1" si="57"/>
        <v>-0.28444138016297255</v>
      </c>
      <c r="E94">
        <f t="shared" ca="1" si="52"/>
        <v>0.10021390228214243</v>
      </c>
      <c r="F94">
        <f t="shared" ca="1" si="49"/>
        <v>1.3504798300115102</v>
      </c>
      <c r="G94">
        <f t="shared" ca="1" si="58"/>
        <v>0.43088705230567559</v>
      </c>
      <c r="H94">
        <f t="shared" ca="1" si="53"/>
        <v>0.10180068117802421</v>
      </c>
      <c r="I94">
        <f t="shared" ca="1" si="54"/>
        <v>-0.52493988680504389</v>
      </c>
      <c r="J94">
        <f t="shared" ca="1" si="59"/>
        <v>-0.16755966507914907</v>
      </c>
      <c r="K94">
        <f t="shared" ca="1" si="55"/>
        <v>0.10188724534963318</v>
      </c>
      <c r="L94">
        <f t="shared" ca="1" si="78"/>
        <v>-0.29716857502968252</v>
      </c>
      <c r="M94">
        <f t="shared" ca="1" si="79"/>
        <v>0.10938258500369819</v>
      </c>
      <c r="N94">
        <f t="shared" ca="1" si="80"/>
        <v>0.47382602738861168</v>
      </c>
      <c r="O94">
        <f t="shared" ca="1" si="81"/>
        <v>0.12310101151007248</v>
      </c>
      <c r="P94">
        <f t="shared" ca="1" si="82"/>
        <v>-0.17411752530213204</v>
      </c>
      <c r="Q94">
        <f t="shared" ca="1" si="83"/>
        <v>0.11001852685056536</v>
      </c>
      <c r="R94">
        <f t="shared" ca="1" si="60"/>
        <v>-0.3207470466553089</v>
      </c>
      <c r="S94">
        <f t="shared" ca="1" si="84"/>
        <v>0.12742884642814623</v>
      </c>
      <c r="T94">
        <f t="shared" ca="1" si="61"/>
        <v>0.48906638288420312</v>
      </c>
      <c r="U94">
        <f t="shared" ca="1" si="85"/>
        <v>0.1311473195823642</v>
      </c>
      <c r="V94">
        <f t="shared" ca="1" si="62"/>
        <v>-0.18808580452085313</v>
      </c>
      <c r="W94">
        <f t="shared" ca="1" si="86"/>
        <v>0.12837867578533102</v>
      </c>
      <c r="X94">
        <f t="shared" ca="1" si="87"/>
        <v>0.18425441732218087</v>
      </c>
      <c r="Y94">
        <f t="shared" ca="1" si="88"/>
        <v>-0.38568943679315154</v>
      </c>
      <c r="Z94">
        <f t="shared" ca="1" si="89"/>
        <v>0.23819232929986403</v>
      </c>
      <c r="AA94">
        <f t="shared" ca="1" si="90"/>
        <v>0.65910102634235612</v>
      </c>
      <c r="AB94">
        <f t="shared" ca="1" si="91"/>
        <v>0.164975590510059</v>
      </c>
      <c r="AC94">
        <f t="shared" ca="1" si="92"/>
        <v>-0.21321581709658194</v>
      </c>
      <c r="AD94" s="4">
        <f ca="1">($AD$2*AG93)+($AD$3*(AF93-AVERAGE($AF$10:AF93)))</f>
        <v>-0.15197201472997768</v>
      </c>
      <c r="AE94" s="4">
        <f t="shared" ca="1" si="63"/>
        <v>0.11746164579229355</v>
      </c>
      <c r="AF94">
        <f t="shared" ca="1" si="64"/>
        <v>1.0105126045259634</v>
      </c>
      <c r="AG94">
        <f t="shared" ca="1" si="65"/>
        <v>-1.0105126045259634</v>
      </c>
      <c r="AH94">
        <f ca="1">($AD$2*AK93)+($AD$3*(AJ93-AVERAGE($AJ$10:AJ93)))</f>
        <v>-2.6187993943839277E-2</v>
      </c>
      <c r="AI94">
        <f t="shared" ca="1" si="66"/>
        <v>0.12857284027164237</v>
      </c>
      <c r="AJ94">
        <f t="shared" ca="1" si="67"/>
        <v>1.5357714056601</v>
      </c>
      <c r="AK94">
        <f t="shared" ca="1" si="68"/>
        <v>1.5357714056601</v>
      </c>
      <c r="AL94">
        <f ca="1">($AD$2*AO93)+($AD$3*(AN93-AVERAGE($AN$10:AN93)))</f>
        <v>-3.2351465699375637E-2</v>
      </c>
      <c r="AM94">
        <f t="shared" ca="1" si="69"/>
        <v>0.12203687879952838</v>
      </c>
      <c r="AN94">
        <f t="shared" ca="1" si="70"/>
        <v>0.5930748617917283</v>
      </c>
      <c r="AO94">
        <f t="shared" ca="1" si="71"/>
        <v>-0.5930748617917283</v>
      </c>
      <c r="AP94">
        <f t="shared" ca="1" si="72"/>
        <v>0.10423188613520783</v>
      </c>
      <c r="AQ94">
        <f t="shared" ca="1" si="73"/>
        <v>-0.2900875490737842</v>
      </c>
      <c r="AR94">
        <f t="shared" ca="1" si="74"/>
        <v>0.1158640488617739</v>
      </c>
      <c r="AS94">
        <f t="shared" ca="1" si="75"/>
        <v>0.45968724406500844</v>
      </c>
      <c r="AT94">
        <f t="shared" ca="1" si="76"/>
        <v>0.11147431844392146</v>
      </c>
      <c r="AU94">
        <f t="shared" ca="1" si="77"/>
        <v>-0.17526572195560647</v>
      </c>
    </row>
    <row r="95" spans="1:47" x14ac:dyDescent="0.3">
      <c r="A95">
        <f t="shared" si="56"/>
        <v>85</v>
      </c>
      <c r="B95">
        <f t="shared" ca="1" si="50"/>
        <v>0.10661901205780111</v>
      </c>
      <c r="C95">
        <f t="shared" ca="1" si="51"/>
        <v>-1.2447109373465084</v>
      </c>
      <c r="D95">
        <f t="shared" ca="1" si="57"/>
        <v>-0.40149471500621148</v>
      </c>
      <c r="E95">
        <f t="shared" ca="1" si="52"/>
        <v>0.10404534493745084</v>
      </c>
      <c r="F95">
        <f t="shared" ca="1" si="49"/>
        <v>1.6507592588296252</v>
      </c>
      <c r="G95">
        <f t="shared" ca="1" si="58"/>
        <v>0.54570811111490569</v>
      </c>
      <c r="H95">
        <f t="shared" ca="1" si="53"/>
        <v>0.10928318259223371</v>
      </c>
      <c r="I95">
        <f t="shared" ca="1" si="54"/>
        <v>-0.80580306532064605</v>
      </c>
      <c r="J95">
        <f t="shared" ca="1" si="59"/>
        <v>-0.25659964783053524</v>
      </c>
      <c r="K95">
        <f t="shared" ca="1" si="55"/>
        <v>0.10140381206807184</v>
      </c>
      <c r="L95">
        <f t="shared" ca="1" si="78"/>
        <v>-0.41933024560986848</v>
      </c>
      <c r="M95">
        <f t="shared" ca="1" si="79"/>
        <v>0.11349464362601673</v>
      </c>
      <c r="N95">
        <f t="shared" ca="1" si="80"/>
        <v>0.6088350493366127</v>
      </c>
      <c r="O95">
        <f t="shared" ca="1" si="81"/>
        <v>0.13602909481069755</v>
      </c>
      <c r="P95">
        <f t="shared" ca="1" si="82"/>
        <v>-0.26309897649987135</v>
      </c>
      <c r="Q95">
        <f t="shared" ca="1" si="83"/>
        <v>0.10660571491229388</v>
      </c>
      <c r="R95">
        <f t="shared" ca="1" si="60"/>
        <v>-0.44987252971928521</v>
      </c>
      <c r="S95">
        <f t="shared" ca="1" si="84"/>
        <v>0.1306297026825344</v>
      </c>
      <c r="T95">
        <f t="shared" ca="1" si="61"/>
        <v>0.6136491007813113</v>
      </c>
      <c r="U95">
        <f t="shared" ca="1" si="85"/>
        <v>0.13818876025984475</v>
      </c>
      <c r="V95">
        <f t="shared" ca="1" si="62"/>
        <v>-0.28766667059026801</v>
      </c>
      <c r="W95">
        <f t="shared" ca="1" si="86"/>
        <v>0.12744454865017904</v>
      </c>
      <c r="X95">
        <f t="shared" ca="1" si="87"/>
        <v>0.16095598821310883</v>
      </c>
      <c r="Y95">
        <f t="shared" ca="1" si="88"/>
        <v>-0.49936957098935097</v>
      </c>
      <c r="Z95">
        <f t="shared" ca="1" si="89"/>
        <v>0.19732509461337264</v>
      </c>
      <c r="AA95">
        <f t="shared" ca="1" si="90"/>
        <v>0.7332885465797081</v>
      </c>
      <c r="AB95">
        <f t="shared" ca="1" si="91"/>
        <v>0.15942898243745987</v>
      </c>
      <c r="AC95">
        <f t="shared" ca="1" si="92"/>
        <v>-0.3217455524166799</v>
      </c>
      <c r="AD95" s="4">
        <f ca="1">($AD$2*AG94)+($AD$3*(AF94-AVERAGE($AF$10:AF94)))</f>
        <v>-4.057746042710017E-2</v>
      </c>
      <c r="AE95" s="4">
        <f t="shared" ca="1" si="63"/>
        <v>0.1214634561371037</v>
      </c>
      <c r="AF95">
        <f t="shared" ca="1" si="64"/>
        <v>1.4054629921170456</v>
      </c>
      <c r="AG95">
        <f t="shared" ca="1" si="65"/>
        <v>-1.4054629921170456</v>
      </c>
      <c r="AH95">
        <f ca="1">($AD$2*AK94)+($AD$3*(AJ94-AVERAGE($AJ$10:AJ94)))</f>
        <v>0.3260121437625334</v>
      </c>
      <c r="AI95">
        <f t="shared" ca="1" si="66"/>
        <v>0.14201517524245516</v>
      </c>
      <c r="AJ95">
        <f t="shared" ca="1" si="67"/>
        <v>1.9026554471219201</v>
      </c>
      <c r="AK95">
        <f t="shared" ca="1" si="68"/>
        <v>1.9026554471219201</v>
      </c>
      <c r="AL95">
        <f ca="1">($AD$2*AO94)+($AD$3*(AN94-AVERAGE($AN$10:AN94)))</f>
        <v>-0.18384657852518047</v>
      </c>
      <c r="AM95">
        <f t="shared" ca="1" si="69"/>
        <v>0.11521504683364665</v>
      </c>
      <c r="AN95">
        <f t="shared" ca="1" si="70"/>
        <v>0.90420348008663332</v>
      </c>
      <c r="AO95">
        <f t="shared" ca="1" si="71"/>
        <v>-0.90420348008663332</v>
      </c>
      <c r="AP95">
        <f t="shared" ca="1" si="72"/>
        <v>8.7668479763771387E-2</v>
      </c>
      <c r="AQ95">
        <f t="shared" ca="1" si="73"/>
        <v>-0.36854476238245154</v>
      </c>
      <c r="AR95">
        <f t="shared" ca="1" si="74"/>
        <v>0.13200862863766161</v>
      </c>
      <c r="AS95">
        <f t="shared" ca="1" si="75"/>
        <v>0.59977022461212215</v>
      </c>
      <c r="AT95">
        <f t="shared" ca="1" si="76"/>
        <v>9.372201863672705E-2</v>
      </c>
      <c r="AU95">
        <f t="shared" ca="1" si="77"/>
        <v>-0.24668897029142769</v>
      </c>
    </row>
    <row r="96" spans="1:47" x14ac:dyDescent="0.3">
      <c r="A96">
        <f t="shared" si="56"/>
        <v>86</v>
      </c>
      <c r="B96">
        <f t="shared" ca="1" si="50"/>
        <v>0.64317979329342267</v>
      </c>
      <c r="C96">
        <f t="shared" ca="1" si="51"/>
        <v>0.36697131693301682</v>
      </c>
      <c r="D96">
        <f t="shared" ca="1" si="57"/>
        <v>0.12063252039321082</v>
      </c>
      <c r="E96">
        <f t="shared" ca="1" si="52"/>
        <v>0.10805990030889595</v>
      </c>
      <c r="F96">
        <f t="shared" ca="1" si="49"/>
        <v>0.46679414161301608</v>
      </c>
      <c r="G96">
        <f t="shared" ca="1" si="58"/>
        <v>0.15822177797851095</v>
      </c>
      <c r="H96">
        <f t="shared" ca="1" si="53"/>
        <v>0.11488986712682991</v>
      </c>
      <c r="I96">
        <f t="shared" ca="1" si="54"/>
        <v>0.81796016913491276</v>
      </c>
      <c r="J96">
        <f t="shared" ca="1" si="59"/>
        <v>0.26288502918802858</v>
      </c>
      <c r="K96">
        <f t="shared" ca="1" si="55"/>
        <v>0.10329216896333775</v>
      </c>
      <c r="L96">
        <f t="shared" ca="1" si="78"/>
        <v>0.13271538672909067</v>
      </c>
      <c r="M96">
        <f t="shared" ca="1" si="79"/>
        <v>0.1307911363317435</v>
      </c>
      <c r="N96">
        <f t="shared" ca="1" si="80"/>
        <v>0.19065987876054269</v>
      </c>
      <c r="O96">
        <f t="shared" ca="1" si="81"/>
        <v>0.166827572806651</v>
      </c>
      <c r="P96">
        <f t="shared" ca="1" si="82"/>
        <v>0.27361838240860642</v>
      </c>
      <c r="Q96">
        <f t="shared" ca="1" si="83"/>
        <v>0.11189900634615892</v>
      </c>
      <c r="R96">
        <f t="shared" ca="1" si="60"/>
        <v>0.135454280598864</v>
      </c>
      <c r="S96">
        <f t="shared" ca="1" si="84"/>
        <v>0.13624520518630834</v>
      </c>
      <c r="T96">
        <f t="shared" ca="1" si="61"/>
        <v>0.17864621809896689</v>
      </c>
      <c r="U96">
        <f t="shared" ca="1" si="85"/>
        <v>0.14646601299645456</v>
      </c>
      <c r="V96">
        <f t="shared" ca="1" si="62"/>
        <v>0.29449578231993773</v>
      </c>
      <c r="W96">
        <f t="shared" ca="1" si="86"/>
        <v>0.12962651539846029</v>
      </c>
      <c r="X96">
        <f t="shared" ca="1" si="87"/>
        <v>0.18539858904441703</v>
      </c>
      <c r="Y96">
        <f t="shared" ca="1" si="88"/>
        <v>0.15801027639690263</v>
      </c>
      <c r="Z96">
        <f t="shared" ca="1" si="89"/>
        <v>0.2553319809187421</v>
      </c>
      <c r="AA96">
        <f t="shared" ca="1" si="90"/>
        <v>0.23587287695788317</v>
      </c>
      <c r="AB96">
        <f t="shared" ca="1" si="91"/>
        <v>0.16037851326251806</v>
      </c>
      <c r="AC96">
        <f t="shared" ca="1" si="92"/>
        <v>0.32757085000087016</v>
      </c>
      <c r="AD96" s="4">
        <f ca="1">($AD$2*AG95)+($AD$3*(AF95-AVERAGE($AF$10:AF95)))</f>
        <v>3.6331699459688116E-2</v>
      </c>
      <c r="AE96" s="4">
        <f t="shared" ca="1" si="63"/>
        <v>0.12610927620040516</v>
      </c>
      <c r="AF96">
        <f t="shared" ca="1" si="64"/>
        <v>0.41629450966526943</v>
      </c>
      <c r="AG96">
        <f t="shared" ca="1" si="65"/>
        <v>0.41629450966526943</v>
      </c>
      <c r="AH96">
        <f ca="1">($AD$2*AK95)+($AD$3*(AJ95-AVERAGE($AJ$10:AJ95)))</f>
        <v>0.46948087411894668</v>
      </c>
      <c r="AI96">
        <f t="shared" ca="1" si="66"/>
        <v>0.15187707875443837</v>
      </c>
      <c r="AJ96">
        <f t="shared" ca="1" si="67"/>
        <v>0.5433563841166883</v>
      </c>
      <c r="AK96">
        <f t="shared" ca="1" si="68"/>
        <v>0.5433563841166883</v>
      </c>
      <c r="AL96">
        <f ca="1">($AD$2*AO95)+($AD$3*(AN95-AVERAGE($AN$10:AN95)))</f>
        <v>-0.12125805827483283</v>
      </c>
      <c r="AM96">
        <f t="shared" ca="1" si="69"/>
        <v>0.11698010645298769</v>
      </c>
      <c r="AN96">
        <f t="shared" ca="1" si="70"/>
        <v>0.91946662720299654</v>
      </c>
      <c r="AO96">
        <f t="shared" ca="1" si="71"/>
        <v>0.91946662720299654</v>
      </c>
      <c r="AP96">
        <f t="shared" ca="1" si="72"/>
        <v>8.3109914349695585E-2</v>
      </c>
      <c r="AQ96">
        <f t="shared" ca="1" si="73"/>
        <v>0.10579339099559977</v>
      </c>
      <c r="AR96">
        <f t="shared" ca="1" si="74"/>
        <v>0.14426549650750359</v>
      </c>
      <c r="AS96">
        <f t="shared" ca="1" si="75"/>
        <v>0.17729914214223325</v>
      </c>
      <c r="AT96">
        <f t="shared" ca="1" si="76"/>
        <v>8.942231484089723E-2</v>
      </c>
      <c r="AU96">
        <f t="shared" ca="1" si="77"/>
        <v>0.24459924383522119</v>
      </c>
    </row>
    <row r="97" spans="1:47" x14ac:dyDescent="0.3">
      <c r="A97">
        <f t="shared" si="56"/>
        <v>87</v>
      </c>
      <c r="B97">
        <f t="shared" ca="1" si="50"/>
        <v>6.1433481981678195E-2</v>
      </c>
      <c r="C97">
        <f t="shared" ca="1" si="51"/>
        <v>-1.5428508683306508</v>
      </c>
      <c r="D97">
        <f t="shared" ca="1" si="57"/>
        <v>-0.48966404348217324</v>
      </c>
      <c r="E97">
        <f t="shared" ca="1" si="52"/>
        <v>0.10072761024882093</v>
      </c>
      <c r="F97">
        <f t="shared" ca="1" si="49"/>
        <v>1.9244406456003851</v>
      </c>
      <c r="G97">
        <f t="shared" ca="1" si="58"/>
        <v>0.61235842425549236</v>
      </c>
      <c r="H97">
        <f t="shared" ca="1" si="53"/>
        <v>0.10125170655133407</v>
      </c>
      <c r="I97">
        <f t="shared" ca="1" si="54"/>
        <v>-1.0259700102274267</v>
      </c>
      <c r="J97">
        <f t="shared" ca="1" si="59"/>
        <v>-0.32999799779028804</v>
      </c>
      <c r="K97">
        <f t="shared" ca="1" si="55"/>
        <v>0.10345542692855954</v>
      </c>
      <c r="L97">
        <f t="shared" ca="1" si="78"/>
        <v>-0.51503010098139534</v>
      </c>
      <c r="M97">
        <f t="shared" ca="1" si="79"/>
        <v>0.11143389882535945</v>
      </c>
      <c r="N97">
        <f t="shared" ca="1" si="80"/>
        <v>0.67762909366208912</v>
      </c>
      <c r="O97">
        <f t="shared" ca="1" si="81"/>
        <v>0.12398668427038352</v>
      </c>
      <c r="P97">
        <f t="shared" ca="1" si="82"/>
        <v>-0.34745577747328149</v>
      </c>
      <c r="Q97">
        <f t="shared" ca="1" si="83"/>
        <v>0.11469110645054935</v>
      </c>
      <c r="R97">
        <f t="shared" ca="1" si="60"/>
        <v>-0.55234585597854902</v>
      </c>
      <c r="S97">
        <f t="shared" ca="1" si="84"/>
        <v>0.12816643414388945</v>
      </c>
      <c r="T97">
        <f t="shared" ca="1" si="61"/>
        <v>0.69623519500703202</v>
      </c>
      <c r="U97">
        <f t="shared" ca="1" si="85"/>
        <v>0.13088892616134409</v>
      </c>
      <c r="V97">
        <f t="shared" ca="1" si="62"/>
        <v>-0.37029088587987147</v>
      </c>
      <c r="W97">
        <f t="shared" ca="1" si="86"/>
        <v>0.13026169136990368</v>
      </c>
      <c r="X97">
        <f t="shared" ca="1" si="87"/>
        <v>0.19182917426705887</v>
      </c>
      <c r="Y97">
        <f t="shared" ca="1" si="88"/>
        <v>-0.67574256807210875</v>
      </c>
      <c r="Z97">
        <f t="shared" ca="1" si="89"/>
        <v>0.25423752023105223</v>
      </c>
      <c r="AA97">
        <f t="shared" ca="1" si="90"/>
        <v>0.970340912401782</v>
      </c>
      <c r="AB97">
        <f t="shared" ca="1" si="91"/>
        <v>0.16891176405975142</v>
      </c>
      <c r="AC97">
        <f t="shared" ca="1" si="92"/>
        <v>-0.42166214631145327</v>
      </c>
      <c r="AD97" s="4">
        <f ca="1">($AD$2*AG96)+($AD$3*(AF96-AVERAGE($AF$10:AF96)))</f>
        <v>-7.6865249740554115E-2</v>
      </c>
      <c r="AE97" s="4">
        <f t="shared" ca="1" si="63"/>
        <v>0.12137859275305332</v>
      </c>
      <c r="AF97">
        <f t="shared" ca="1" si="64"/>
        <v>1.7419592944066238</v>
      </c>
      <c r="AG97">
        <f t="shared" ca="1" si="65"/>
        <v>-1.7419592944066238</v>
      </c>
      <c r="AH97">
        <f ca="1">($AD$2*AK96)+($AD$3*(AJ96-AVERAGE($AJ$10:AJ96)))</f>
        <v>-7.2760884537228648E-2</v>
      </c>
      <c r="AI97">
        <f t="shared" ca="1" si="66"/>
        <v>0.12673737152402625</v>
      </c>
      <c r="AJ97">
        <f t="shared" ca="1" si="67"/>
        <v>2.1844688796503293</v>
      </c>
      <c r="AK97">
        <f t="shared" ca="1" si="68"/>
        <v>2.1844688796503293</v>
      </c>
      <c r="AL97">
        <f ca="1">($AD$2*AO96)+($AD$3*(AN96-AVERAGE($AN$10:AN96)))</f>
        <v>6.598972148709964E-2</v>
      </c>
      <c r="AM97">
        <f t="shared" ca="1" si="69"/>
        <v>0.12669550736495253</v>
      </c>
      <c r="AN97">
        <f t="shared" ca="1" si="70"/>
        <v>1.1645491587121746</v>
      </c>
      <c r="AO97">
        <f t="shared" ca="1" si="71"/>
        <v>-1.1645491587121746</v>
      </c>
      <c r="AP97">
        <f t="shared" ca="1" si="72"/>
        <v>0.10700688836977318</v>
      </c>
      <c r="AQ97">
        <f t="shared" ca="1" si="73"/>
        <v>-0.50469594688534625</v>
      </c>
      <c r="AR97">
        <f t="shared" ca="1" si="74"/>
        <v>0.11397051337775413</v>
      </c>
      <c r="AS97">
        <f t="shared" ca="1" si="75"/>
        <v>0.64968190843527995</v>
      </c>
      <c r="AT97">
        <f t="shared" ca="1" si="76"/>
        <v>0.11562409597260484</v>
      </c>
      <c r="AU97">
        <f t="shared" ca="1" si="77"/>
        <v>-0.34886615709074775</v>
      </c>
    </row>
    <row r="98" spans="1:47" x14ac:dyDescent="0.3">
      <c r="A98">
        <f t="shared" si="56"/>
        <v>88</v>
      </c>
      <c r="B98">
        <f t="shared" ca="1" si="50"/>
        <v>0.60505570560253741</v>
      </c>
      <c r="C98">
        <f t="shared" ca="1" si="51"/>
        <v>0.26645528955695402</v>
      </c>
      <c r="D98">
        <f t="shared" ca="1" si="57"/>
        <v>8.9168435083944966E-2</v>
      </c>
      <c r="E98">
        <f t="shared" ca="1" si="52"/>
        <v>0.11198854377396558</v>
      </c>
      <c r="F98">
        <f t="shared" ca="1" si="49"/>
        <v>0.52126597340611103</v>
      </c>
      <c r="G98">
        <f t="shared" ca="1" si="58"/>
        <v>0.17962824081251622</v>
      </c>
      <c r="H98">
        <f t="shared" ca="1" si="53"/>
        <v>0.11874914198783348</v>
      </c>
      <c r="I98">
        <f t="shared" ca="1" si="54"/>
        <v>0.68828949859695321</v>
      </c>
      <c r="J98">
        <f t="shared" ca="1" si="59"/>
        <v>0.22350333250066681</v>
      </c>
      <c r="K98">
        <f t="shared" ca="1" si="55"/>
        <v>0.10544493392727995</v>
      </c>
      <c r="L98">
        <f t="shared" ca="1" si="78"/>
        <v>9.9936389068173689E-2</v>
      </c>
      <c r="M98">
        <f t="shared" ca="1" si="79"/>
        <v>0.14066906943126856</v>
      </c>
      <c r="N98">
        <f t="shared" ca="1" si="80"/>
        <v>0.21536218205151278</v>
      </c>
      <c r="O98">
        <f t="shared" ca="1" si="81"/>
        <v>0.1706947377550449</v>
      </c>
      <c r="P98">
        <f t="shared" ca="1" si="82"/>
        <v>0.24026349627411661</v>
      </c>
      <c r="Q98">
        <f t="shared" ca="1" si="83"/>
        <v>0.1218521785545295</v>
      </c>
      <c r="R98">
        <f t="shared" ca="1" si="60"/>
        <v>0.10001397929107654</v>
      </c>
      <c r="S98">
        <f t="shared" ca="1" si="84"/>
        <v>0.14088758405961169</v>
      </c>
      <c r="T98">
        <f t="shared" ca="1" si="61"/>
        <v>0.20216449684612814</v>
      </c>
      <c r="U98">
        <f t="shared" ca="1" si="85"/>
        <v>0.15041495757059281</v>
      </c>
      <c r="V98">
        <f t="shared" ca="1" si="62"/>
        <v>0.25092670100777714</v>
      </c>
      <c r="W98">
        <f t="shared" ca="1" si="86"/>
        <v>0.13290810528226574</v>
      </c>
      <c r="X98">
        <f t="shared" ca="1" si="87"/>
        <v>0.18348218179014175</v>
      </c>
      <c r="Y98">
        <f t="shared" ca="1" si="88"/>
        <v>0.1141356440811222</v>
      </c>
      <c r="Z98">
        <f t="shared" ca="1" si="89"/>
        <v>0.23180417856477908</v>
      </c>
      <c r="AA98">
        <f t="shared" ca="1" si="90"/>
        <v>0.25096895751537424</v>
      </c>
      <c r="AB98">
        <f t="shared" ca="1" si="91"/>
        <v>0.17480555168534506</v>
      </c>
      <c r="AC98">
        <f t="shared" ca="1" si="92"/>
        <v>0.28777214512692095</v>
      </c>
      <c r="AD98" s="4">
        <f ca="1">($AD$2*AG97)+($AD$3*(AF97-AVERAGE($AF$10:AF97)))</f>
        <v>0.10183602419835228</v>
      </c>
      <c r="AE98" s="4">
        <f t="shared" ca="1" si="63"/>
        <v>0.12936751976052829</v>
      </c>
      <c r="AF98">
        <f t="shared" ca="1" si="64"/>
        <v>0.30325498318153093</v>
      </c>
      <c r="AG98">
        <f t="shared" ca="1" si="65"/>
        <v>0.30325498318153093</v>
      </c>
      <c r="AH98">
        <f ca="1">($AD$2*AK97)+($AD$3*(AJ97-AVERAGE($AJ$10:AJ97)))</f>
        <v>0.5795336906567824</v>
      </c>
      <c r="AI98">
        <f t="shared" ca="1" si="66"/>
        <v>0.15432415883764436</v>
      </c>
      <c r="AJ98">
        <f t="shared" ca="1" si="67"/>
        <v>0.60824914494810689</v>
      </c>
      <c r="AK98">
        <f t="shared" ca="1" si="68"/>
        <v>0.60824914494810689</v>
      </c>
      <c r="AL98">
        <f ca="1">($AD$2*AO97)+($AD$3*(AN97-AVERAGE($AN$10:AN97)))</f>
        <v>-6.9427641040522667E-2</v>
      </c>
      <c r="AM98">
        <f t="shared" ca="1" si="69"/>
        <v>0.12186771942096439</v>
      </c>
      <c r="AN98">
        <f t="shared" ca="1" si="70"/>
        <v>0.77749502995680386</v>
      </c>
      <c r="AO98">
        <f t="shared" ca="1" si="71"/>
        <v>0.77749502995680386</v>
      </c>
      <c r="AP98">
        <f t="shared" ca="1" si="72"/>
        <v>7.7055297487448909E-2</v>
      </c>
      <c r="AQ98">
        <f t="shared" ca="1" si="73"/>
        <v>7.3964886783826858E-2</v>
      </c>
      <c r="AR98">
        <f t="shared" ca="1" si="74"/>
        <v>0.147744548470125</v>
      </c>
      <c r="AS98">
        <f t="shared" ca="1" si="75"/>
        <v>0.20036188507514707</v>
      </c>
      <c r="AT98">
        <f t="shared" ca="1" si="76"/>
        <v>8.5230478459359049E-2</v>
      </c>
      <c r="AU98">
        <f t="shared" ca="1" si="77"/>
        <v>0.20094102195916902</v>
      </c>
    </row>
    <row r="99" spans="1:47" x14ac:dyDescent="0.3">
      <c r="A99">
        <f t="shared" si="56"/>
        <v>89</v>
      </c>
      <c r="B99">
        <f t="shared" ca="1" si="50"/>
        <v>8.31024963219269E-2</v>
      </c>
      <c r="C99">
        <f t="shared" ca="1" si="51"/>
        <v>-1.3845013577472753</v>
      </c>
      <c r="D99">
        <f t="shared" ca="1" si="57"/>
        <v>-0.43868718152818736</v>
      </c>
      <c r="E99">
        <f t="shared" ca="1" si="52"/>
        <v>0.10039755049076599</v>
      </c>
      <c r="F99">
        <f t="shared" ca="1" si="49"/>
        <v>1.7774251571025705</v>
      </c>
      <c r="G99">
        <f t="shared" ca="1" si="58"/>
        <v>0.56658703591715942</v>
      </c>
      <c r="H99">
        <f t="shared" ca="1" si="53"/>
        <v>0.10161331524486997</v>
      </c>
      <c r="I99">
        <f t="shared" ca="1" si="54"/>
        <v>-0.91135076534535131</v>
      </c>
      <c r="J99">
        <f t="shared" ca="1" si="59"/>
        <v>-0.29177131660345912</v>
      </c>
      <c r="K99">
        <f t="shared" ca="1" si="55"/>
        <v>0.10249768698194518</v>
      </c>
      <c r="L99">
        <f t="shared" ca="1" si="78"/>
        <v>-0.46901890086974063</v>
      </c>
      <c r="M99">
        <f t="shared" ca="1" si="79"/>
        <v>0.11476089252484312</v>
      </c>
      <c r="N99">
        <f t="shared" ca="1" si="80"/>
        <v>0.64065314186485567</v>
      </c>
      <c r="O99">
        <f t="shared" ca="1" si="81"/>
        <v>0.12991618984756356</v>
      </c>
      <c r="P99">
        <f t="shared" ca="1" si="82"/>
        <v>-0.30864432351744153</v>
      </c>
      <c r="Q99">
        <f t="shared" ca="1" si="83"/>
        <v>0.11469525801125749</v>
      </c>
      <c r="R99">
        <f t="shared" ca="1" si="60"/>
        <v>-0.49664373070803053</v>
      </c>
      <c r="S99">
        <f t="shared" ca="1" si="84"/>
        <v>0.12867765661460415</v>
      </c>
      <c r="T99">
        <f t="shared" ca="1" si="61"/>
        <v>0.64608002480806259</v>
      </c>
      <c r="U99">
        <f t="shared" ca="1" si="85"/>
        <v>0.13212651570337097</v>
      </c>
      <c r="V99">
        <f t="shared" ca="1" si="62"/>
        <v>-0.32825057057564028</v>
      </c>
      <c r="W99">
        <f t="shared" ca="1" si="86"/>
        <v>0.12972983152038547</v>
      </c>
      <c r="X99">
        <f t="shared" ca="1" si="87"/>
        <v>0.22502490379292817</v>
      </c>
      <c r="Y99">
        <f t="shared" ca="1" si="88"/>
        <v>-0.65676300051632153</v>
      </c>
      <c r="Z99">
        <f t="shared" ca="1" si="89"/>
        <v>0.3161680815599871</v>
      </c>
      <c r="AA99">
        <f t="shared" ca="1" si="90"/>
        <v>0.99942528974171185</v>
      </c>
      <c r="AB99">
        <f t="shared" ca="1" si="91"/>
        <v>0.18266277196338887</v>
      </c>
      <c r="AC99">
        <f t="shared" ca="1" si="92"/>
        <v>-0.3895028005165736</v>
      </c>
      <c r="AD99" s="4">
        <f ca="1">($AD$2*AG98)+($AD$3*(AF98-AVERAGE($AF$10:AF98)))</f>
        <v>-0.12350575894150034</v>
      </c>
      <c r="AE99" s="4">
        <f t="shared" ca="1" si="63"/>
        <v>0.11969821600503065</v>
      </c>
      <c r="AF99">
        <f t="shared" ca="1" si="64"/>
        <v>1.5605499018141233</v>
      </c>
      <c r="AG99">
        <f t="shared" ca="1" si="65"/>
        <v>-1.5605499018141233</v>
      </c>
      <c r="AH99">
        <f ca="1">($AD$2*AK98)+($AD$3*(AJ98-AVERAGE($AJ$10:AJ98)))</f>
        <v>-4.9698258081197398E-2</v>
      </c>
      <c r="AI99">
        <f t="shared" ca="1" si="66"/>
        <v>0.128379918863469</v>
      </c>
      <c r="AJ99">
        <f t="shared" ca="1" si="67"/>
        <v>2.0209055336791448</v>
      </c>
      <c r="AK99">
        <f t="shared" ca="1" si="68"/>
        <v>2.0209055336791448</v>
      </c>
      <c r="AL99">
        <f ca="1">($AD$2*AO98)+($AD$3*(AN98-AVERAGE($AN$10:AN98)))</f>
        <v>9.4368196918529629E-3</v>
      </c>
      <c r="AM99">
        <f t="shared" ca="1" si="69"/>
        <v>0.12484538486878553</v>
      </c>
      <c r="AN99">
        <f t="shared" ca="1" si="70"/>
        <v>1.0325360519127467</v>
      </c>
      <c r="AO99">
        <f t="shared" ca="1" si="71"/>
        <v>-1.0325360519127467</v>
      </c>
      <c r="AP99">
        <f t="shared" ca="1" si="72"/>
        <v>0.10504987224767554</v>
      </c>
      <c r="AQ99">
        <f t="shared" ca="1" si="73"/>
        <v>-0.44873624583671362</v>
      </c>
      <c r="AR99">
        <f t="shared" ca="1" si="74"/>
        <v>0.11558813112401158</v>
      </c>
      <c r="AS99">
        <f t="shared" ca="1" si="75"/>
        <v>0.6042935290320961</v>
      </c>
      <c r="AT99">
        <f t="shared" ca="1" si="76"/>
        <v>0.11271121681882056</v>
      </c>
      <c r="AU99">
        <f t="shared" ca="1" si="77"/>
        <v>-0.30596315587865891</v>
      </c>
    </row>
    <row r="100" spans="1:47" x14ac:dyDescent="0.3">
      <c r="A100">
        <f t="shared" si="56"/>
        <v>90</v>
      </c>
      <c r="B100">
        <f t="shared" ca="1" si="50"/>
        <v>0.18920173638889459</v>
      </c>
      <c r="C100">
        <f t="shared" ca="1" si="51"/>
        <v>-0.88084176141597625</v>
      </c>
      <c r="D100">
        <f t="shared" ca="1" si="57"/>
        <v>-0.29164020545316782</v>
      </c>
      <c r="E100">
        <f t="shared" ca="1" si="52"/>
        <v>0.10962232216185724</v>
      </c>
      <c r="F100">
        <f t="shared" ca="1" si="49"/>
        <v>1.3356886978728193</v>
      </c>
      <c r="G100">
        <f t="shared" ca="1" si="58"/>
        <v>0.45501925601596804</v>
      </c>
      <c r="H100">
        <f t="shared" ca="1" si="53"/>
        <v>0.11605104346346963</v>
      </c>
      <c r="I100">
        <f t="shared" ca="1" si="54"/>
        <v>-0.50978995457093712</v>
      </c>
      <c r="J100">
        <f t="shared" ca="1" si="59"/>
        <v>-0.16460495189708405</v>
      </c>
      <c r="K100">
        <f t="shared" ca="1" si="55"/>
        <v>0.10425652505962581</v>
      </c>
      <c r="L100">
        <f t="shared" ca="1" si="78"/>
        <v>-0.32183428335291225</v>
      </c>
      <c r="M100">
        <f t="shared" ca="1" si="79"/>
        <v>0.1334961734989582</v>
      </c>
      <c r="N100">
        <f t="shared" ca="1" si="80"/>
        <v>0.54072220638125679</v>
      </c>
      <c r="O100">
        <f t="shared" ca="1" si="81"/>
        <v>0.16388451070009608</v>
      </c>
      <c r="P100">
        <f t="shared" ca="1" si="82"/>
        <v>-0.17450574441419739</v>
      </c>
      <c r="Q100">
        <f t="shared" ca="1" si="83"/>
        <v>0.117175525148024</v>
      </c>
      <c r="R100">
        <f t="shared" ca="1" si="60"/>
        <v>-0.32729913362814528</v>
      </c>
      <c r="S100">
        <f t="shared" ca="1" si="84"/>
        <v>0.13806828108550037</v>
      </c>
      <c r="T100">
        <f t="shared" ca="1" si="61"/>
        <v>0.51262659114192832</v>
      </c>
      <c r="U100">
        <f t="shared" ca="1" si="85"/>
        <v>0.14729627306347354</v>
      </c>
      <c r="V100">
        <f t="shared" ca="1" si="62"/>
        <v>-0.18474761800045802</v>
      </c>
      <c r="W100">
        <f t="shared" ca="1" si="86"/>
        <v>0.13133338815823878</v>
      </c>
      <c r="X100">
        <f t="shared" ca="1" si="87"/>
        <v>0.18687412266743181</v>
      </c>
      <c r="Y100">
        <f t="shared" ca="1" si="88"/>
        <v>-0.38077855380202313</v>
      </c>
      <c r="Z100">
        <f t="shared" ca="1" si="89"/>
        <v>0.24580439230269363</v>
      </c>
      <c r="AA100">
        <f t="shared" ca="1" si="90"/>
        <v>0.66221661146991107</v>
      </c>
      <c r="AB100">
        <f t="shared" ca="1" si="91"/>
        <v>0.17402065226836741</v>
      </c>
      <c r="AC100">
        <f t="shared" ca="1" si="92"/>
        <v>-0.21266286945588525</v>
      </c>
      <c r="AD100" s="4">
        <f ca="1">($AD$2*AG99)+($AD$3*(AF99-AVERAGE($AF$10:AF99)))</f>
        <v>6.4820481278377196E-2</v>
      </c>
      <c r="AE100" s="4">
        <f t="shared" ca="1" si="63"/>
        <v>0.127180667264925</v>
      </c>
      <c r="AF100">
        <f t="shared" ca="1" si="64"/>
        <v>1.0003034316451105</v>
      </c>
      <c r="AG100">
        <f t="shared" ca="1" si="65"/>
        <v>-1.0003034316451105</v>
      </c>
      <c r="AH100">
        <f ca="1">($AD$2*AK99)+($AD$3*(AJ99-AVERAGE($AJ$10:AJ99)))</f>
        <v>0.51188347803295886</v>
      </c>
      <c r="AI100">
        <f t="shared" ca="1" si="66"/>
        <v>0.15127015767434177</v>
      </c>
      <c r="AJ100">
        <f t="shared" ca="1" si="67"/>
        <v>1.5538212118908481</v>
      </c>
      <c r="AK100">
        <f t="shared" ca="1" si="68"/>
        <v>1.5538212118908481</v>
      </c>
      <c r="AL100">
        <f ca="1">($AD$2*AO99)+($AD$3*(AN99-AVERAGE($AN$10:AN99)))</f>
        <v>-9.5145088833685429E-2</v>
      </c>
      <c r="AM100">
        <f t="shared" ca="1" si="69"/>
        <v>0.12021182253207284</v>
      </c>
      <c r="AN100">
        <f t="shared" ca="1" si="70"/>
        <v>0.57490833438781574</v>
      </c>
      <c r="AO100">
        <f t="shared" ca="1" si="71"/>
        <v>-0.57490833438781574</v>
      </c>
      <c r="AP100">
        <f t="shared" ca="1" si="72"/>
        <v>7.9770282840014917E-2</v>
      </c>
      <c r="AQ100">
        <f t="shared" ca="1" si="73"/>
        <v>-0.24878171804796456</v>
      </c>
      <c r="AR100">
        <f t="shared" ca="1" si="74"/>
        <v>0.14384191973985508</v>
      </c>
      <c r="AS100">
        <f t="shared" ca="1" si="75"/>
        <v>0.50657993792662492</v>
      </c>
      <c r="AT100">
        <f t="shared" ca="1" si="76"/>
        <v>8.7242605885422889E-2</v>
      </c>
      <c r="AU100">
        <f t="shared" ca="1" si="77"/>
        <v>-0.15057594174058722</v>
      </c>
    </row>
    <row r="101" spans="1:47" x14ac:dyDescent="0.3">
      <c r="A101">
        <f t="shared" si="56"/>
        <v>91</v>
      </c>
      <c r="B101">
        <f t="shared" ca="1" si="50"/>
        <v>0.35532069105965824</v>
      </c>
      <c r="C101">
        <f t="shared" ca="1" si="51"/>
        <v>-0.3709948304259803</v>
      </c>
      <c r="D101">
        <f t="shared" ca="1" si="57"/>
        <v>-0.11978750374487286</v>
      </c>
      <c r="E101">
        <f t="shared" ca="1" si="52"/>
        <v>0.10425270047183831</v>
      </c>
      <c r="F101">
        <f t="shared" ca="1" si="49"/>
        <v>0.9351536460842399</v>
      </c>
      <c r="G101">
        <f t="shared" ca="1" si="58"/>
        <v>0.31065140636322719</v>
      </c>
      <c r="H101">
        <f t="shared" ca="1" si="53"/>
        <v>0.11035212616726627</v>
      </c>
      <c r="I101">
        <f t="shared" ca="1" si="54"/>
        <v>-3.4144912843405546E-2</v>
      </c>
      <c r="J101">
        <f t="shared" ca="1" si="59"/>
        <v>-1.0870462930941259E-2</v>
      </c>
      <c r="K101">
        <f t="shared" ca="1" si="55"/>
        <v>0.10135473950945208</v>
      </c>
      <c r="L101">
        <f t="shared" ca="1" si="78"/>
        <v>-0.13196966259296489</v>
      </c>
      <c r="M101">
        <f t="shared" ca="1" si="79"/>
        <v>0.12653553235984538</v>
      </c>
      <c r="N101">
        <f t="shared" ca="1" si="80"/>
        <v>0.37914558562647299</v>
      </c>
      <c r="O101">
        <f t="shared" ca="1" si="81"/>
        <v>0.16437889808013773</v>
      </c>
      <c r="P101">
        <f t="shared" ca="1" si="82"/>
        <v>-1.1290091933315196E-2</v>
      </c>
      <c r="Q101">
        <f t="shared" ca="1" si="83"/>
        <v>0.10933090414700994</v>
      </c>
      <c r="R101">
        <f t="shared" ca="1" si="60"/>
        <v>-0.13528340219291687</v>
      </c>
      <c r="S101">
        <f t="shared" ca="1" si="84"/>
        <v>0.13296989236078682</v>
      </c>
      <c r="T101">
        <f t="shared" ca="1" si="61"/>
        <v>0.35313481404280578</v>
      </c>
      <c r="U101">
        <f t="shared" ca="1" si="85"/>
        <v>0.14259855570998442</v>
      </c>
      <c r="V101">
        <f t="shared" ca="1" si="62"/>
        <v>-1.2214779404268987E-2</v>
      </c>
      <c r="W101">
        <f t="shared" ca="1" si="86"/>
        <v>0.12797326174948992</v>
      </c>
      <c r="X101">
        <f t="shared" ca="1" si="87"/>
        <v>0.23182757609163746</v>
      </c>
      <c r="Y101">
        <f t="shared" ca="1" si="88"/>
        <v>-0.17862835765147214</v>
      </c>
      <c r="Z101">
        <f t="shared" ca="1" si="89"/>
        <v>0.3525318651081677</v>
      </c>
      <c r="AA101">
        <f t="shared" ca="1" si="90"/>
        <v>0.55524180940330248</v>
      </c>
      <c r="AB101">
        <f t="shared" ca="1" si="91"/>
        <v>0.17808854719381098</v>
      </c>
      <c r="AC101">
        <f t="shared" ca="1" si="92"/>
        <v>-1.4409337180278807E-2</v>
      </c>
      <c r="AD101" s="4">
        <f ca="1">($AD$2*AG100)+($AD$3*(AF100-AVERAGE($AF$10:AF100)))</f>
        <v>-4.7809049353327422E-2</v>
      </c>
      <c r="AE101" s="4">
        <f t="shared" ca="1" si="63"/>
        <v>0.12304568098531864</v>
      </c>
      <c r="AF101">
        <f t="shared" ca="1" si="64"/>
        <v>0.41957143997982238</v>
      </c>
      <c r="AG101">
        <f t="shared" ca="1" si="65"/>
        <v>-0.41957143997982238</v>
      </c>
      <c r="AH101">
        <f ca="1">($AD$2*AK100)+($AD$3*(AJ100-AVERAGE($AJ$10:AJ100)))</f>
        <v>0.32318526988765606</v>
      </c>
      <c r="AI101">
        <f t="shared" ca="1" si="66"/>
        <v>0.14641329502925116</v>
      </c>
      <c r="AJ101">
        <f t="shared" ca="1" si="67"/>
        <v>1.082603576718866</v>
      </c>
      <c r="AK101">
        <f t="shared" ca="1" si="68"/>
        <v>1.082603576718866</v>
      </c>
      <c r="AL101">
        <f ca="1">($AD$2*AO100)+($AD$3*(AN100-AVERAGE($AN$10:AN100)))</f>
        <v>-0.18525107410900249</v>
      </c>
      <c r="AM101">
        <f t="shared" ca="1" si="69"/>
        <v>0.11477981080096446</v>
      </c>
      <c r="AN101">
        <f t="shared" ca="1" si="70"/>
        <v>3.8297837048690477E-2</v>
      </c>
      <c r="AO101">
        <f t="shared" ca="1" si="71"/>
        <v>-3.8297837048690477E-2</v>
      </c>
      <c r="AP101">
        <f t="shared" ca="1" si="72"/>
        <v>8.8833573702476978E-2</v>
      </c>
      <c r="AQ101">
        <f t="shared" ca="1" si="73"/>
        <v>-0.11057486681162916</v>
      </c>
      <c r="AR101">
        <f t="shared" ca="1" si="74"/>
        <v>0.13716579347651295</v>
      </c>
      <c r="AS101">
        <f t="shared" ca="1" si="75"/>
        <v>0.3463425750119305</v>
      </c>
      <c r="AT101">
        <f t="shared" ca="1" si="76"/>
        <v>9.3993457369306491E-2</v>
      </c>
      <c r="AU101">
        <f t="shared" ca="1" si="77"/>
        <v>-1.0468267716285994E-2</v>
      </c>
    </row>
    <row r="102" spans="1:47" x14ac:dyDescent="0.3">
      <c r="A102">
        <f t="shared" si="56"/>
        <v>92</v>
      </c>
      <c r="B102">
        <f t="shared" ca="1" si="50"/>
        <v>0.64903057985569945</v>
      </c>
      <c r="C102">
        <f t="shared" ca="1" si="51"/>
        <v>0.38270455019581018</v>
      </c>
      <c r="D102">
        <f t="shared" ca="1" si="57"/>
        <v>0.12145516591572424</v>
      </c>
      <c r="E102">
        <f t="shared" ca="1" si="52"/>
        <v>0.1007174523026714</v>
      </c>
      <c r="F102">
        <f t="shared" ca="1" si="49"/>
        <v>0.45856206834122637</v>
      </c>
      <c r="G102">
        <f t="shared" ca="1" si="58"/>
        <v>0.14846736752824152</v>
      </c>
      <c r="H102">
        <f t="shared" ca="1" si="53"/>
        <v>0.10482521481377255</v>
      </c>
      <c r="I102">
        <f t="shared" ca="1" si="54"/>
        <v>0.83869228983235478</v>
      </c>
      <c r="J102">
        <f t="shared" ca="1" si="59"/>
        <v>0.26522562406876454</v>
      </c>
      <c r="K102">
        <f t="shared" ca="1" si="55"/>
        <v>0.10000590834821665</v>
      </c>
      <c r="L102">
        <f t="shared" ca="1" si="78"/>
        <v>0.12564795029549997</v>
      </c>
      <c r="M102">
        <f t="shared" ca="1" si="79"/>
        <v>0.10779126407379928</v>
      </c>
      <c r="N102">
        <f t="shared" ca="1" si="80"/>
        <v>0.16922228440016099</v>
      </c>
      <c r="O102">
        <f t="shared" ca="1" si="81"/>
        <v>0.13618173148869692</v>
      </c>
      <c r="P102">
        <f t="shared" ca="1" si="82"/>
        <v>0.26725444392038622</v>
      </c>
      <c r="Q102">
        <f t="shared" ca="1" si="83"/>
        <v>0.10154173266805706</v>
      </c>
      <c r="R102">
        <f t="shared" ca="1" si="60"/>
        <v>0.13665771198648921</v>
      </c>
      <c r="S102">
        <f t="shared" ca="1" si="84"/>
        <v>0.12750905841760191</v>
      </c>
      <c r="T102">
        <f t="shared" ca="1" si="61"/>
        <v>0.1683334577815864</v>
      </c>
      <c r="U102">
        <f t="shared" ca="1" si="85"/>
        <v>0.13475492098644923</v>
      </c>
      <c r="V102">
        <f t="shared" ca="1" si="62"/>
        <v>0.29723580428442625</v>
      </c>
      <c r="W102">
        <f t="shared" ca="1" si="86"/>
        <v>0.12560211239169275</v>
      </c>
      <c r="X102">
        <f t="shared" ca="1" si="87"/>
        <v>0.1883971780482678</v>
      </c>
      <c r="Y102">
        <f t="shared" ca="1" si="88"/>
        <v>0.16611192935322117</v>
      </c>
      <c r="Z102">
        <f t="shared" ca="1" si="89"/>
        <v>0.27628111167337926</v>
      </c>
      <c r="AA102">
        <f t="shared" ca="1" si="90"/>
        <v>0.24103145643961893</v>
      </c>
      <c r="AB102">
        <f t="shared" ca="1" si="91"/>
        <v>0.15981398052227933</v>
      </c>
      <c r="AC102">
        <f t="shared" ca="1" si="92"/>
        <v>0.33528184284024432</v>
      </c>
      <c r="AD102" s="4">
        <f ca="1">($AD$2*AG101)+($AD$3*(AF101-AVERAGE($AF$10:AF101)))</f>
        <v>-0.16262937916803283</v>
      </c>
      <c r="AE102" s="4">
        <f t="shared" ca="1" si="63"/>
        <v>0.1164776672386621</v>
      </c>
      <c r="AF102">
        <f t="shared" ca="1" si="64"/>
        <v>0.42998096889288967</v>
      </c>
      <c r="AG102">
        <f t="shared" ca="1" si="65"/>
        <v>0.42998096889288967</v>
      </c>
      <c r="AH102">
        <f ca="1">($AD$2*AK101)+($AD$3*(AJ101-AVERAGE($AJ$10:AJ101)))</f>
        <v>0.13441084779552651</v>
      </c>
      <c r="AI102">
        <f t="shared" ca="1" si="66"/>
        <v>0.13600320139562655</v>
      </c>
      <c r="AJ102">
        <f t="shared" ca="1" si="67"/>
        <v>0.5253679406958881</v>
      </c>
      <c r="AK102">
        <f t="shared" ca="1" si="68"/>
        <v>0.5253679406958881</v>
      </c>
      <c r="AL102">
        <f ca="1">($AD$2*AO101)+($AD$3*(AN101-AVERAGE($AN$10:AN101)))</f>
        <v>-0.2894346584695236</v>
      </c>
      <c r="AM102">
        <f t="shared" ca="1" si="69"/>
        <v>0.10848422923671672</v>
      </c>
      <c r="AN102">
        <f t="shared" ca="1" si="70"/>
        <v>0.93479580044086641</v>
      </c>
      <c r="AO102">
        <f t="shared" ca="1" si="71"/>
        <v>0.93479580044086641</v>
      </c>
      <c r="AP102">
        <f t="shared" ca="1" si="72"/>
        <v>9.6049537422769227E-2</v>
      </c>
      <c r="AQ102">
        <f t="shared" ca="1" si="73"/>
        <v>0.11860725766743212</v>
      </c>
      <c r="AR102">
        <f t="shared" ca="1" si="74"/>
        <v>0.12467861510858165</v>
      </c>
      <c r="AS102">
        <f t="shared" ca="1" si="75"/>
        <v>0.1619176203097964</v>
      </c>
      <c r="AT102">
        <f t="shared" ca="1" si="76"/>
        <v>0.10124354061983283</v>
      </c>
      <c r="AU102">
        <f t="shared" ca="1" si="77"/>
        <v>0.26686173965176641</v>
      </c>
    </row>
    <row r="103" spans="1:47" x14ac:dyDescent="0.3">
      <c r="A103">
        <f t="shared" si="56"/>
        <v>93</v>
      </c>
      <c r="B103">
        <f t="shared" ca="1" si="50"/>
        <v>0.85306743854261968</v>
      </c>
      <c r="C103">
        <f t="shared" ca="1" si="51"/>
        <v>1.049680302497499</v>
      </c>
      <c r="D103">
        <f t="shared" ca="1" si="57"/>
        <v>0.33315994239422464</v>
      </c>
      <c r="E103">
        <f t="shared" ca="1" si="52"/>
        <v>0.10073756786638081</v>
      </c>
      <c r="F103">
        <f t="shared" ca="1" si="49"/>
        <v>0.1864074511039697</v>
      </c>
      <c r="G103">
        <f t="shared" ca="1" si="58"/>
        <v>5.9271158552452283E-2</v>
      </c>
      <c r="H103">
        <f t="shared" ca="1" si="53"/>
        <v>0.1011021279610383</v>
      </c>
      <c r="I103">
        <f t="shared" ca="1" si="54"/>
        <v>1.8393752758254656</v>
      </c>
      <c r="J103">
        <f t="shared" ca="1" si="59"/>
        <v>0.59180232771580454</v>
      </c>
      <c r="K103">
        <f t="shared" ca="1" si="55"/>
        <v>0.10351723158313328</v>
      </c>
      <c r="L103">
        <f t="shared" ca="1" si="78"/>
        <v>0.33727080904982093</v>
      </c>
      <c r="M103">
        <f t="shared" ca="1" si="79"/>
        <v>0.10323891070426412</v>
      </c>
      <c r="N103">
        <f t="shared" ca="1" si="80"/>
        <v>6.2239713340329753E-2</v>
      </c>
      <c r="O103">
        <f t="shared" ca="1" si="81"/>
        <v>0.1114829959856434</v>
      </c>
      <c r="P103">
        <f t="shared" ca="1" si="82"/>
        <v>0.61204535552439432</v>
      </c>
      <c r="Q103">
        <f t="shared" ca="1" si="83"/>
        <v>0.11072011397807237</v>
      </c>
      <c r="R103">
        <f t="shared" ca="1" si="60"/>
        <v>0.37324302202771914</v>
      </c>
      <c r="S103">
        <f t="shared" ca="1" si="84"/>
        <v>0.12643557819578952</v>
      </c>
      <c r="T103">
        <f t="shared" ca="1" si="61"/>
        <v>6.6786902732240722E-2</v>
      </c>
      <c r="U103">
        <f t="shared" ca="1" si="85"/>
        <v>0.12836779184772512</v>
      </c>
      <c r="V103">
        <f t="shared" ca="1" si="62"/>
        <v>0.66201637960411819</v>
      </c>
      <c r="W103">
        <f t="shared" ca="1" si="86"/>
        <v>0.12953787864576904</v>
      </c>
      <c r="X103">
        <f t="shared" ca="1" si="87"/>
        <v>0.16702806539607915</v>
      </c>
      <c r="Y103">
        <f t="shared" ca="1" si="88"/>
        <v>0.42899454823375693</v>
      </c>
      <c r="Z103">
        <f t="shared" ca="1" si="89"/>
        <v>0.23965823703158082</v>
      </c>
      <c r="AA103">
        <f t="shared" ca="1" si="90"/>
        <v>9.1255583875581497E-2</v>
      </c>
      <c r="AB103">
        <f t="shared" ca="1" si="91"/>
        <v>0.15542349088045074</v>
      </c>
      <c r="AC103">
        <f t="shared" ca="1" si="92"/>
        <v>0.72515137393185669</v>
      </c>
      <c r="AD103" s="4">
        <f ca="1">($AD$2*AG102)+($AD$3*(AF102-AVERAGE($AF$10:AF102)))</f>
        <v>-7.3287307816560454E-2</v>
      </c>
      <c r="AE103" s="4">
        <f t="shared" ca="1" si="63"/>
        <v>0.11963116805690441</v>
      </c>
      <c r="AF103">
        <f t="shared" ca="1" si="64"/>
        <v>1.1830747999726465</v>
      </c>
      <c r="AG103">
        <f t="shared" ca="1" si="65"/>
        <v>1.1830747999726465</v>
      </c>
      <c r="AH103">
        <f ca="1">($AD$2*AK102)+($AD$3*(AJ102-AVERAGE($AJ$10:AJ102)))</f>
        <v>-8.6967060369758709E-2</v>
      </c>
      <c r="AI103">
        <f t="shared" ca="1" si="66"/>
        <v>0.12285228726063738</v>
      </c>
      <c r="AJ103">
        <f t="shared" ca="1" si="67"/>
        <v>0.21077414607594711</v>
      </c>
      <c r="AK103">
        <f t="shared" ca="1" si="68"/>
        <v>0.21077414607594711</v>
      </c>
      <c r="AL103">
        <f ca="1">($AD$2*AO102)+($AD$3*(AN102-AVERAGE($AN$10:AN102)))</f>
        <v>7.7003185541676247E-2</v>
      </c>
      <c r="AM103">
        <f t="shared" ca="1" si="69"/>
        <v>0.12554700512442715</v>
      </c>
      <c r="AN103">
        <f t="shared" ca="1" si="70"/>
        <v>2.0854256750038012</v>
      </c>
      <c r="AO103">
        <f t="shared" ca="1" si="71"/>
        <v>2.0854256750038012</v>
      </c>
      <c r="AP103">
        <f t="shared" ca="1" si="72"/>
        <v>0.10819749605833887</v>
      </c>
      <c r="AQ103">
        <f t="shared" ca="1" si="73"/>
        <v>0.34527541250043442</v>
      </c>
      <c r="AR103">
        <f t="shared" ca="1" si="74"/>
        <v>0.11199135190157221</v>
      </c>
      <c r="AS103">
        <f t="shared" ca="1" si="75"/>
        <v>6.2381456658016247E-2</v>
      </c>
      <c r="AT103">
        <f t="shared" ca="1" si="76"/>
        <v>0.11752959352873529</v>
      </c>
      <c r="AU103">
        <f t="shared" ca="1" si="77"/>
        <v>0.63058547315350066</v>
      </c>
    </row>
    <row r="104" spans="1:47" x14ac:dyDescent="0.3">
      <c r="A104">
        <f t="shared" si="56"/>
        <v>94</v>
      </c>
      <c r="B104">
        <f t="shared" ca="1" si="50"/>
        <v>0.59263001084342581</v>
      </c>
      <c r="C104">
        <f t="shared" ca="1" si="51"/>
        <v>0.23431559695259985</v>
      </c>
      <c r="D104">
        <f t="shared" ca="1" si="57"/>
        <v>7.6125447506733473E-2</v>
      </c>
      <c r="E104">
        <f t="shared" ca="1" si="52"/>
        <v>0.10554977736080616</v>
      </c>
      <c r="F104">
        <f t="shared" ca="1" si="49"/>
        <v>0.53935749194074345</v>
      </c>
      <c r="G104">
        <f t="shared" ca="1" si="58"/>
        <v>0.17070954618976625</v>
      </c>
      <c r="H104">
        <f t="shared" ca="1" si="53"/>
        <v>0.1001756535118075</v>
      </c>
      <c r="I104">
        <f t="shared" ca="1" si="54"/>
        <v>0.64782014427346701</v>
      </c>
      <c r="J104">
        <f t="shared" ca="1" si="59"/>
        <v>0.22207242396036708</v>
      </c>
      <c r="K104">
        <f t="shared" ca="1" si="55"/>
        <v>0.11751149975449224</v>
      </c>
      <c r="L104">
        <f t="shared" ca="1" si="78"/>
        <v>8.043959575592545E-2</v>
      </c>
      <c r="M104">
        <f t="shared" ca="1" si="79"/>
        <v>0.11785211016624114</v>
      </c>
      <c r="N104">
        <f t="shared" ca="1" si="80"/>
        <v>0.17226784156549529</v>
      </c>
      <c r="O104">
        <f t="shared" ca="1" si="81"/>
        <v>0.10201287636438341</v>
      </c>
      <c r="P104">
        <f t="shared" ca="1" si="82"/>
        <v>0.25893459050274292</v>
      </c>
      <c r="Q104">
        <f t="shared" ca="1" si="83"/>
        <v>0.15976117447260707</v>
      </c>
      <c r="R104">
        <f t="shared" ca="1" si="60"/>
        <v>8.5212510779858475E-2</v>
      </c>
      <c r="S104">
        <f t="shared" ca="1" si="84"/>
        <v>0.13225263331377712</v>
      </c>
      <c r="T104">
        <f t="shared" ca="1" si="61"/>
        <v>0.1913743316324841</v>
      </c>
      <c r="U104">
        <f t="shared" ca="1" si="85"/>
        <v>0.12589658288837333</v>
      </c>
      <c r="V104">
        <f t="shared" ca="1" si="62"/>
        <v>0.24907051049575946</v>
      </c>
      <c r="W104">
        <f t="shared" ca="1" si="86"/>
        <v>0.147820860072361</v>
      </c>
      <c r="X104">
        <f t="shared" ca="1" si="87"/>
        <v>0.1655861229657743</v>
      </c>
      <c r="Y104">
        <f t="shared" ca="1" si="88"/>
        <v>9.5348346647461238E-2</v>
      </c>
      <c r="Z104">
        <f t="shared" ca="1" si="89"/>
        <v>0.18469056210208837</v>
      </c>
      <c r="AA104">
        <f t="shared" ca="1" si="90"/>
        <v>0.23179233327207191</v>
      </c>
      <c r="AB104">
        <f t="shared" ca="1" si="91"/>
        <v>0.19022040910483362</v>
      </c>
      <c r="AC104">
        <f t="shared" ca="1" si="92"/>
        <v>0.28254199292865445</v>
      </c>
      <c r="AD104" s="4">
        <f ca="1">($AD$2*AG103)+($AD$3*(AF103-AVERAGE($AF$10:AF103)))</f>
        <v>0.22678381243855422</v>
      </c>
      <c r="AE104" s="4">
        <f t="shared" ca="1" si="63"/>
        <v>0.13526542423330862</v>
      </c>
      <c r="AF104">
        <f t="shared" ca="1" si="64"/>
        <v>0.26825401152641393</v>
      </c>
      <c r="AG104">
        <f t="shared" ca="1" si="65"/>
        <v>0.26825401152641393</v>
      </c>
      <c r="AH104">
        <f ca="1">($AD$2*AK103)+($AD$3*(AJ103-AVERAGE($AJ$10:AJ103)))</f>
        <v>-0.21031647191108263</v>
      </c>
      <c r="AI104">
        <f t="shared" ca="1" si="66"/>
        <v>0.11405463385657336</v>
      </c>
      <c r="AJ104">
        <f t="shared" ca="1" si="67"/>
        <v>0.60451908147138311</v>
      </c>
      <c r="AK104">
        <f t="shared" ca="1" si="68"/>
        <v>0.60451908147138311</v>
      </c>
      <c r="AL104">
        <f ca="1">($AD$2*AO103)+($AD$3*(AN103-AVERAGE($AN$10:AN103)))</f>
        <v>0.53375819315550466</v>
      </c>
      <c r="AM104">
        <f t="shared" ca="1" si="69"/>
        <v>0.15179731068266067</v>
      </c>
      <c r="AN104">
        <f t="shared" ca="1" si="70"/>
        <v>0.75401360633015124</v>
      </c>
      <c r="AO104">
        <f t="shared" ca="1" si="71"/>
        <v>0.75401360633015124</v>
      </c>
      <c r="AP104">
        <f t="shared" ca="1" si="72"/>
        <v>0.12318156357000094</v>
      </c>
      <c r="AQ104">
        <f t="shared" ca="1" si="73"/>
        <v>8.2238286726467658E-2</v>
      </c>
      <c r="AR104">
        <f t="shared" ca="1" si="74"/>
        <v>0.10574422879709246</v>
      </c>
      <c r="AS104">
        <f t="shared" ca="1" si="75"/>
        <v>0.1753900907390325</v>
      </c>
      <c r="AT104">
        <f t="shared" ca="1" si="76"/>
        <v>0.14622105589724768</v>
      </c>
      <c r="AU104">
        <f t="shared" ca="1" si="77"/>
        <v>0.24771905029228164</v>
      </c>
    </row>
    <row r="105" spans="1:47" x14ac:dyDescent="0.3">
      <c r="A105">
        <f t="shared" si="56"/>
        <v>95</v>
      </c>
      <c r="B105">
        <f t="shared" ca="1" si="50"/>
        <v>0.84580980609654854</v>
      </c>
      <c r="C105">
        <f t="shared" ca="1" si="51"/>
        <v>1.0186263541166558</v>
      </c>
      <c r="D105">
        <f t="shared" ca="1" si="57"/>
        <v>0.32258427390970695</v>
      </c>
      <c r="E105">
        <f t="shared" ca="1" si="52"/>
        <v>0.10028975418790503</v>
      </c>
      <c r="F105">
        <f t="shared" ca="1" si="49"/>
        <v>0.1957333905226199</v>
      </c>
      <c r="G105">
        <f t="shared" ca="1" si="58"/>
        <v>6.2345643876394304E-2</v>
      </c>
      <c r="H105">
        <f t="shared" ca="1" si="53"/>
        <v>0.10145708745801581</v>
      </c>
      <c r="I105">
        <f t="shared" ca="1" si="54"/>
        <v>1.7870062229863841</v>
      </c>
      <c r="J105">
        <f t="shared" ca="1" si="59"/>
        <v>0.57202571096522004</v>
      </c>
      <c r="K105">
        <f t="shared" ca="1" si="55"/>
        <v>0.10246580807418165</v>
      </c>
      <c r="L105">
        <f t="shared" ca="1" si="78"/>
        <v>0.3326687069718135</v>
      </c>
      <c r="M105">
        <f t="shared" ca="1" si="79"/>
        <v>0.10665815921666255</v>
      </c>
      <c r="N105">
        <f t="shared" ca="1" si="80"/>
        <v>6.3317594942876282E-2</v>
      </c>
      <c r="O105">
        <f t="shared" ca="1" si="81"/>
        <v>0.10464512048147952</v>
      </c>
      <c r="P105">
        <f t="shared" ca="1" si="82"/>
        <v>0.64130134792694038</v>
      </c>
      <c r="Q105">
        <f t="shared" ca="1" si="83"/>
        <v>0.1287870441847726</v>
      </c>
      <c r="R105">
        <f t="shared" ca="1" si="60"/>
        <v>0.36274196282604843</v>
      </c>
      <c r="S105">
        <f t="shared" ca="1" si="84"/>
        <v>0.12681358526242581</v>
      </c>
      <c r="T105">
        <f t="shared" ca="1" si="61"/>
        <v>6.9756514432339226E-2</v>
      </c>
      <c r="U105">
        <f t="shared" ca="1" si="85"/>
        <v>0.12701052331806367</v>
      </c>
      <c r="V105">
        <f t="shared" ca="1" si="62"/>
        <v>0.6508873727774297</v>
      </c>
      <c r="W105">
        <f t="shared" ca="1" si="86"/>
        <v>0.1326659779744031</v>
      </c>
      <c r="X105">
        <f t="shared" ca="1" si="87"/>
        <v>0.17788004485532577</v>
      </c>
      <c r="Y105">
        <f t="shared" ca="1" si="88"/>
        <v>0.42961409678865348</v>
      </c>
      <c r="Z105">
        <f t="shared" ca="1" si="89"/>
        <v>0.16483945765003233</v>
      </c>
      <c r="AA105">
        <f t="shared" ca="1" si="90"/>
        <v>7.9468590017719443E-2</v>
      </c>
      <c r="AB105">
        <f t="shared" ca="1" si="91"/>
        <v>0.2364546070647055</v>
      </c>
      <c r="AC105">
        <f t="shared" ca="1" si="92"/>
        <v>0.86896033919428706</v>
      </c>
      <c r="AD105" s="4">
        <f ca="1">($AD$2*AG104)+($AD$3*(AF104-AVERAGE($AF$10:AF104)))</f>
        <v>-0.13739745131791162</v>
      </c>
      <c r="AE105" s="4">
        <f t="shared" ca="1" si="63"/>
        <v>0.12018321228076614</v>
      </c>
      <c r="AF105">
        <f t="shared" ca="1" si="64"/>
        <v>1.1487084454185066</v>
      </c>
      <c r="AG105">
        <f t="shared" ca="1" si="65"/>
        <v>1.1487084454185066</v>
      </c>
      <c r="AH105">
        <f ca="1">($AD$2*AK104)+($AD$3*(AJ104-AVERAGE($AJ$10:AJ104)))</f>
        <v>-5.1626177690802466E-2</v>
      </c>
      <c r="AI105">
        <f t="shared" ca="1" si="66"/>
        <v>0.12022961788677455</v>
      </c>
      <c r="AJ105">
        <f t="shared" ca="1" si="67"/>
        <v>0.22073946147315199</v>
      </c>
      <c r="AK105">
        <f t="shared" ca="1" si="68"/>
        <v>0.22073946147315199</v>
      </c>
      <c r="AL105">
        <f ca="1">($AD$2*AO104)+($AD$3*(AN104-AVERAGE($AN$10:AN104)))</f>
        <v>1.9745024749602269E-3</v>
      </c>
      <c r="AM105">
        <f t="shared" ca="1" si="69"/>
        <v>0.13045818726028013</v>
      </c>
      <c r="AN105">
        <f t="shared" ca="1" si="70"/>
        <v>2.036026075439481</v>
      </c>
      <c r="AO105">
        <f t="shared" ca="1" si="71"/>
        <v>2.036026075439481</v>
      </c>
      <c r="AP105">
        <f t="shared" ca="1" si="72"/>
        <v>0.10734954793114457</v>
      </c>
      <c r="AQ105">
        <f t="shared" ca="1" si="73"/>
        <v>0.33374519215409754</v>
      </c>
      <c r="AR105">
        <f t="shared" ca="1" si="74"/>
        <v>0.11192872343961337</v>
      </c>
      <c r="AS105">
        <f t="shared" ca="1" si="75"/>
        <v>6.5484074570098097E-2</v>
      </c>
      <c r="AT105">
        <f t="shared" ca="1" si="76"/>
        <v>0.11850301378848659</v>
      </c>
      <c r="AU105">
        <f t="shared" ca="1" si="77"/>
        <v>0.61516378815996209</v>
      </c>
    </row>
    <row r="106" spans="1:47" x14ac:dyDescent="0.3">
      <c r="A106">
        <f t="shared" si="56"/>
        <v>96</v>
      </c>
      <c r="B106">
        <f t="shared" ca="1" si="50"/>
        <v>0.18181606864917099</v>
      </c>
      <c r="C106">
        <f t="shared" ca="1" si="51"/>
        <v>-0.90846587123542211</v>
      </c>
      <c r="D106">
        <f t="shared" ca="1" si="57"/>
        <v>-0.29466105684701688</v>
      </c>
      <c r="E106">
        <f t="shared" ca="1" si="52"/>
        <v>0.10520303068869265</v>
      </c>
      <c r="F106">
        <f t="shared" ca="1" si="49"/>
        <v>1.3588229089320396</v>
      </c>
      <c r="G106">
        <f t="shared" ca="1" si="58"/>
        <v>0.4301148865769015</v>
      </c>
      <c r="H106">
        <f t="shared" ca="1" si="53"/>
        <v>0.10019434896551811</v>
      </c>
      <c r="I106">
        <f t="shared" ca="1" si="54"/>
        <v>-0.53342417103006123</v>
      </c>
      <c r="J106">
        <f t="shared" ca="1" si="59"/>
        <v>-0.18195994584066694</v>
      </c>
      <c r="K106">
        <f t="shared" ca="1" si="55"/>
        <v>0.11636067070026328</v>
      </c>
      <c r="L106">
        <f t="shared" ca="1" si="78"/>
        <v>-0.31064192672184732</v>
      </c>
      <c r="M106">
        <f t="shared" ca="1" si="79"/>
        <v>0.11692379671801359</v>
      </c>
      <c r="N106">
        <f t="shared" ca="1" si="80"/>
        <v>0.43415439887743595</v>
      </c>
      <c r="O106">
        <f t="shared" ca="1" si="81"/>
        <v>0.10208517813628426</v>
      </c>
      <c r="P106">
        <f t="shared" ca="1" si="82"/>
        <v>-0.21670580586971089</v>
      </c>
      <c r="Q106">
        <f t="shared" ca="1" si="83"/>
        <v>0.16504246893587776</v>
      </c>
      <c r="R106">
        <f t="shared" ca="1" si="60"/>
        <v>-0.32998927485015883</v>
      </c>
      <c r="S106">
        <f t="shared" ca="1" si="84"/>
        <v>0.13194180363222988</v>
      </c>
      <c r="T106">
        <f t="shared" ca="1" si="61"/>
        <v>0.4816550991701859</v>
      </c>
      <c r="U106">
        <f t="shared" ca="1" si="85"/>
        <v>0.12564540322890019</v>
      </c>
      <c r="V106">
        <f t="shared" ca="1" si="62"/>
        <v>-0.20501532890624713</v>
      </c>
      <c r="W106">
        <f t="shared" ca="1" si="86"/>
        <v>0.14771591419693586</v>
      </c>
      <c r="X106">
        <f t="shared" ca="1" si="87"/>
        <v>0.16272673095687978</v>
      </c>
      <c r="Y106">
        <f t="shared" ca="1" si="88"/>
        <v>-0.36646969485918035</v>
      </c>
      <c r="Z106">
        <f t="shared" ca="1" si="89"/>
        <v>0.15981186344474221</v>
      </c>
      <c r="AA106">
        <f t="shared" ca="1" si="90"/>
        <v>0.54320951425337205</v>
      </c>
      <c r="AB106">
        <f t="shared" ca="1" si="91"/>
        <v>0.21604206254327141</v>
      </c>
      <c r="AC106">
        <f t="shared" ca="1" si="92"/>
        <v>-0.24793728908805956</v>
      </c>
      <c r="AD106" s="4">
        <f ca="1">($AD$2*AG105)+($AD$3*(AF105-AVERAGE($AF$10:AF105)))</f>
        <v>0.21374355684624757</v>
      </c>
      <c r="AE106" s="4">
        <f t="shared" ca="1" si="63"/>
        <v>0.13472382029846561</v>
      </c>
      <c r="AF106">
        <f t="shared" ca="1" si="64"/>
        <v>1.0394854825192481</v>
      </c>
      <c r="AG106">
        <f t="shared" ca="1" si="65"/>
        <v>-1.0394854825192481</v>
      </c>
      <c r="AH106">
        <f ca="1">($AD$2*AK105)+($AD$3*(AJ105-AVERAGE($AJ$10:AJ105)))</f>
        <v>-0.20277123431678856</v>
      </c>
      <c r="AI106">
        <f t="shared" ca="1" si="66"/>
        <v>0.11390736186151548</v>
      </c>
      <c r="AJ106">
        <f t="shared" ca="1" si="67"/>
        <v>1.5227625901009059</v>
      </c>
      <c r="AK106">
        <f t="shared" ca="1" si="68"/>
        <v>1.5227625901009059</v>
      </c>
      <c r="AL106">
        <f ca="1">($AD$2*AO105)+($AD$3*(AN105-AVERAGE($AN$10:AN105)))</f>
        <v>0.51153806425853854</v>
      </c>
      <c r="AM106">
        <f t="shared" ca="1" si="69"/>
        <v>0.15166854066498298</v>
      </c>
      <c r="AN106">
        <f t="shared" ca="1" si="70"/>
        <v>0.62078540984067276</v>
      </c>
      <c r="AO106">
        <f t="shared" ca="1" si="71"/>
        <v>-0.62078540984067276</v>
      </c>
      <c r="AP106">
        <f t="shared" ca="1" si="72"/>
        <v>0.12233362029448838</v>
      </c>
      <c r="AQ106">
        <f t="shared" ca="1" si="73"/>
        <v>-0.31774705258647046</v>
      </c>
      <c r="AR106">
        <f t="shared" ca="1" si="74"/>
        <v>0.10590845647533827</v>
      </c>
      <c r="AS106">
        <f t="shared" ca="1" si="75"/>
        <v>0.44220961323179048</v>
      </c>
      <c r="AT106">
        <f t="shared" ca="1" si="76"/>
        <v>0.1449195768512884</v>
      </c>
      <c r="AU106">
        <f t="shared" ca="1" si="77"/>
        <v>-0.20306553497249966</v>
      </c>
    </row>
    <row r="107" spans="1:47" x14ac:dyDescent="0.3">
      <c r="A107">
        <f t="shared" si="56"/>
        <v>97</v>
      </c>
      <c r="B107">
        <f t="shared" ca="1" si="50"/>
        <v>0.9489274256052912</v>
      </c>
      <c r="C107">
        <f t="shared" ca="1" si="51"/>
        <v>1.6345417427544904</v>
      </c>
      <c r="D107">
        <f t="shared" ca="1" si="57"/>
        <v>0.52798799507811833</v>
      </c>
      <c r="E107">
        <f t="shared" ca="1" si="52"/>
        <v>0.10434125692111006</v>
      </c>
      <c r="F107">
        <f t="shared" ca="1" si="49"/>
        <v>6.4456971231188334E-2</v>
      </c>
      <c r="G107">
        <f t="shared" ca="1" si="58"/>
        <v>2.1304949038841173E-2</v>
      </c>
      <c r="H107">
        <f t="shared" ca="1" si="53"/>
        <v>0.10924994078275305</v>
      </c>
      <c r="I107">
        <f t="shared" ca="1" si="54"/>
        <v>2.9484106558224195</v>
      </c>
      <c r="J107">
        <f t="shared" ca="1" si="59"/>
        <v>0.94005518845957148</v>
      </c>
      <c r="K107">
        <f t="shared" ca="1" si="55"/>
        <v>0.10165547109451693</v>
      </c>
      <c r="L107">
        <f t="shared" ca="1" si="78"/>
        <v>0.56624117794904516</v>
      </c>
      <c r="M107">
        <f t="shared" ca="1" si="79"/>
        <v>0.12000818442553415</v>
      </c>
      <c r="N107">
        <f t="shared" ca="1" si="80"/>
        <v>2.3103482794933745E-2</v>
      </c>
      <c r="O107">
        <f t="shared" ca="1" si="81"/>
        <v>0.1284739622011617</v>
      </c>
      <c r="P107">
        <f t="shared" ca="1" si="82"/>
        <v>1.0532372528285416</v>
      </c>
      <c r="Q107">
        <f t="shared" ca="1" si="83"/>
        <v>0.12760758188729165</v>
      </c>
      <c r="R107">
        <f t="shared" ca="1" si="60"/>
        <v>0.59348274227301534</v>
      </c>
      <c r="S107">
        <f t="shared" ca="1" si="84"/>
        <v>0.13183300680225266</v>
      </c>
      <c r="T107">
        <f t="shared" ca="1" si="61"/>
        <v>2.3834150487800056E-2</v>
      </c>
      <c r="U107">
        <f t="shared" ca="1" si="85"/>
        <v>0.13672866237361214</v>
      </c>
      <c r="V107">
        <f t="shared" ca="1" si="62"/>
        <v>1.0697683366631563</v>
      </c>
      <c r="W107">
        <f t="shared" ca="1" si="86"/>
        <v>0.13164474709371402</v>
      </c>
      <c r="X107">
        <f t="shared" ca="1" si="87"/>
        <v>0.18473359336334716</v>
      </c>
      <c r="Y107">
        <f t="shared" ca="1" si="88"/>
        <v>0.7025366007566618</v>
      </c>
      <c r="Z107">
        <f t="shared" ca="1" si="89"/>
        <v>0.16414743579263155</v>
      </c>
      <c r="AA107">
        <f t="shared" ca="1" si="90"/>
        <v>2.6114814543945711E-2</v>
      </c>
      <c r="AB107">
        <f t="shared" ca="1" si="91"/>
        <v>0.28319132884503917</v>
      </c>
      <c r="AC107">
        <f t="shared" ca="1" si="92"/>
        <v>1.5690180790961559</v>
      </c>
      <c r="AD107" s="4">
        <f ca="1">($AD$2*AG106)+($AD$3*(AF106-AVERAGE($AF$10:AF106)))</f>
        <v>-3.8524228151682993E-2</v>
      </c>
      <c r="AE107" s="4">
        <f t="shared" ca="1" si="63"/>
        <v>0.12501855265210898</v>
      </c>
      <c r="AF107">
        <f t="shared" ca="1" si="64"/>
        <v>1.8522128104165438</v>
      </c>
      <c r="AG107">
        <f t="shared" ca="1" si="65"/>
        <v>1.8522128104165438</v>
      </c>
      <c r="AH107">
        <f ca="1">($AD$2*AK106)+($AD$3*(AJ106-AVERAGE($AJ$10:AJ106)))</f>
        <v>0.31632913302993948</v>
      </c>
      <c r="AI107">
        <f t="shared" ca="1" si="66"/>
        <v>0.13859792902380008</v>
      </c>
      <c r="AJ107">
        <f t="shared" ca="1" si="67"/>
        <v>7.4039284022356461E-2</v>
      </c>
      <c r="AK107">
        <f t="shared" ca="1" si="68"/>
        <v>7.4039284022356461E-2</v>
      </c>
      <c r="AL107">
        <f ca="1">($AD$2*AO106)+($AD$3*(AN106-AVERAGE($AN$10:AN106)))</f>
        <v>-0.17751284329999512</v>
      </c>
      <c r="AM107">
        <f t="shared" ca="1" si="69"/>
        <v>0.12145806596799685</v>
      </c>
      <c r="AN107">
        <f t="shared" ca="1" si="70"/>
        <v>3.3291743503041902</v>
      </c>
      <c r="AO107">
        <f t="shared" ca="1" si="71"/>
        <v>3.3291743503041902</v>
      </c>
      <c r="AP107">
        <f t="shared" ca="1" si="72"/>
        <v>8.7105750301547685E-2</v>
      </c>
      <c r="AQ107">
        <f t="shared" ca="1" si="73"/>
        <v>0.48241347366269577</v>
      </c>
      <c r="AR107">
        <f t="shared" ca="1" si="74"/>
        <v>0.13022028115322554</v>
      </c>
      <c r="AS107">
        <f t="shared" ca="1" si="75"/>
        <v>2.3259973142659981E-2</v>
      </c>
      <c r="AT107">
        <f t="shared" ca="1" si="76"/>
        <v>9.4047060002326321E-2</v>
      </c>
      <c r="AU107">
        <f t="shared" ca="1" si="77"/>
        <v>0.90419184118517948</v>
      </c>
    </row>
    <row r="108" spans="1:47" x14ac:dyDescent="0.3">
      <c r="A108">
        <f t="shared" si="56"/>
        <v>98</v>
      </c>
      <c r="B108">
        <f t="shared" ca="1" si="50"/>
        <v>0.80935660187519964</v>
      </c>
      <c r="C108">
        <f t="shared" ca="1" si="51"/>
        <v>0.8755277899164895</v>
      </c>
      <c r="D108">
        <f t="shared" ca="1" si="57"/>
        <v>0.29553254269466306</v>
      </c>
      <c r="E108">
        <f t="shared" ca="1" si="52"/>
        <v>0.11393856614733056</v>
      </c>
      <c r="F108">
        <f t="shared" ca="1" si="49"/>
        <v>0.24285781850226262</v>
      </c>
      <c r="G108">
        <f t="shared" ca="1" si="58"/>
        <v>7.6807099623468905E-2</v>
      </c>
      <c r="H108">
        <f t="shared" ca="1" si="53"/>
        <v>0.10002269504267738</v>
      </c>
      <c r="I108">
        <f t="shared" ca="1" si="54"/>
        <v>1.5534562140828627</v>
      </c>
      <c r="J108">
        <f t="shared" ca="1" si="59"/>
        <v>0.58987411735207329</v>
      </c>
      <c r="K108">
        <f t="shared" ca="1" si="55"/>
        <v>0.14418518786748802</v>
      </c>
      <c r="L108">
        <f t="shared" ca="1" si="78"/>
        <v>0.34237422269250789</v>
      </c>
      <c r="M108">
        <f t="shared" ca="1" si="79"/>
        <v>0.15291928107264141</v>
      </c>
      <c r="N108">
        <f t="shared" ca="1" si="80"/>
        <v>8.0365232817611501E-2</v>
      </c>
      <c r="O108">
        <f t="shared" ca="1" si="81"/>
        <v>0.10950456774081978</v>
      </c>
      <c r="P108">
        <f t="shared" ca="1" si="82"/>
        <v>0.8053204169400805</v>
      </c>
      <c r="Q108">
        <f t="shared" ca="1" si="83"/>
        <v>0.26874437692675401</v>
      </c>
      <c r="R108">
        <f t="shared" ca="1" si="60"/>
        <v>0.33221369806422424</v>
      </c>
      <c r="S108">
        <f t="shared" ca="1" si="84"/>
        <v>0.14397768962924545</v>
      </c>
      <c r="T108">
        <f t="shared" ca="1" si="61"/>
        <v>8.6674773384136733E-2</v>
      </c>
      <c r="U108">
        <f t="shared" ca="1" si="85"/>
        <v>0.12737413581119619</v>
      </c>
      <c r="V108">
        <f t="shared" ca="1" si="62"/>
        <v>0.66554162418293583</v>
      </c>
      <c r="W108">
        <f t="shared" ca="1" si="86"/>
        <v>0.18354916412509562</v>
      </c>
      <c r="X108">
        <f t="shared" ca="1" si="87"/>
        <v>0.19804228112602079</v>
      </c>
      <c r="Y108">
        <f t="shared" ca="1" si="88"/>
        <v>0.38962686626114729</v>
      </c>
      <c r="Z108">
        <f t="shared" ca="1" si="89"/>
        <v>0.19310625913624146</v>
      </c>
      <c r="AA108">
        <f t="shared" ca="1" si="90"/>
        <v>0.10672109312051413</v>
      </c>
      <c r="AB108">
        <f t="shared" ca="1" si="91"/>
        <v>0.31055429354791492</v>
      </c>
      <c r="AC108">
        <f t="shared" ca="1" si="92"/>
        <v>0.86570073381618029</v>
      </c>
      <c r="AD108" s="4">
        <f ca="1">($AD$2*AG107)+($AD$3*(AF107-AVERAGE($AF$10:AF107)))</f>
        <v>0.49130826360833568</v>
      </c>
      <c r="AE108" s="4">
        <f t="shared" ca="1" si="63"/>
        <v>0.14956912371083858</v>
      </c>
      <c r="AF108">
        <f t="shared" ca="1" si="64"/>
        <v>1.0167799660081618</v>
      </c>
      <c r="AG108">
        <f t="shared" ca="1" si="65"/>
        <v>1.0167799660081618</v>
      </c>
      <c r="AH108">
        <f ca="1">($AD$2*AK107)+($AD$3*(AJ107-AVERAGE($AJ$10:AJ107)))</f>
        <v>-0.26039933105654439</v>
      </c>
      <c r="AI108">
        <f t="shared" ca="1" si="66"/>
        <v>0.1146996192519328</v>
      </c>
      <c r="AJ108">
        <f t="shared" ca="1" si="67"/>
        <v>0.27237390751707352</v>
      </c>
      <c r="AK108">
        <f t="shared" ca="1" si="68"/>
        <v>0.27237390751707352</v>
      </c>
      <c r="AL108">
        <f ca="1">($AD$2*AO107)+($AD$3*(AN107-AVERAGE($AN$10:AN107)))</f>
        <v>1.0228867293451471</v>
      </c>
      <c r="AM108">
        <f t="shared" ca="1" si="69"/>
        <v>0.17543594966085674</v>
      </c>
      <c r="AN108">
        <f t="shared" ca="1" si="70"/>
        <v>1.8513557597132708</v>
      </c>
      <c r="AO108">
        <f t="shared" ca="1" si="71"/>
        <v>1.8513557597132708</v>
      </c>
      <c r="AP108">
        <f t="shared" ca="1" si="72"/>
        <v>0.13261983881739317</v>
      </c>
      <c r="AQ108">
        <f t="shared" ca="1" si="73"/>
        <v>0.31884101525891423</v>
      </c>
      <c r="AR108">
        <f t="shared" ca="1" si="74"/>
        <v>0.10457069377237595</v>
      </c>
      <c r="AS108">
        <f t="shared" ca="1" si="75"/>
        <v>7.8533885386132013E-2</v>
      </c>
      <c r="AT108">
        <f t="shared" ca="1" si="76"/>
        <v>0.17150544852825056</v>
      </c>
      <c r="AU108">
        <f t="shared" ca="1" si="77"/>
        <v>0.64333618224621603</v>
      </c>
    </row>
    <row r="109" spans="1:47" x14ac:dyDescent="0.3">
      <c r="A109">
        <f t="shared" si="56"/>
        <v>99</v>
      </c>
      <c r="B109">
        <f t="shared" ca="1" si="50"/>
        <v>0.91660611670943448</v>
      </c>
      <c r="C109">
        <f t="shared" ca="1" si="51"/>
        <v>1.3825992910329457</v>
      </c>
      <c r="D109">
        <f ca="1">(E109^(0.5))*C109</f>
        <v>0.4466608377387411</v>
      </c>
      <c r="E109">
        <f t="shared" ca="1" si="52"/>
        <v>0.10436697418957865</v>
      </c>
      <c r="F109">
        <f t="shared" ca="1" si="49"/>
        <v>0.1053734735470926</v>
      </c>
      <c r="G109">
        <f t="shared" ca="1" si="58"/>
        <v>3.3371126350615968E-2</v>
      </c>
      <c r="H109">
        <f t="shared" ca="1" si="53"/>
        <v>0.10029496652762848</v>
      </c>
      <c r="I109">
        <f t="shared" ca="1" si="54"/>
        <v>2.4409575139949102</v>
      </c>
      <c r="J109">
        <f t="shared" ca="1" si="59"/>
        <v>0.83635331196256235</v>
      </c>
      <c r="K109">
        <f t="shared" ca="1" si="55"/>
        <v>0.11739757371609438</v>
      </c>
      <c r="L109">
        <f t="shared" ca="1" si="78"/>
        <v>0.50538584772471351</v>
      </c>
      <c r="M109">
        <f t="shared" ca="1" si="79"/>
        <v>0.13361446983490097</v>
      </c>
      <c r="N109">
        <f t="shared" ca="1" si="80"/>
        <v>3.3487463452720467E-2</v>
      </c>
      <c r="O109">
        <f t="shared" ca="1" si="81"/>
        <v>0.10099547414273714</v>
      </c>
      <c r="P109">
        <f t="shared" ca="1" si="82"/>
        <v>1.2271647326450441</v>
      </c>
      <c r="Q109">
        <f t="shared" ca="1" si="83"/>
        <v>0.25274658162837244</v>
      </c>
      <c r="R109">
        <f t="shared" ca="1" si="60"/>
        <v>0.50670676734487874</v>
      </c>
      <c r="S109">
        <f t="shared" ca="1" si="84"/>
        <v>0.13431383498492447</v>
      </c>
      <c r="T109">
        <f t="shared" ca="1" si="61"/>
        <v>3.7381669026377323E-2</v>
      </c>
      <c r="U109">
        <f t="shared" ca="1" si="85"/>
        <v>0.12585045297929881</v>
      </c>
      <c r="V109">
        <f t="shared" ca="1" si="62"/>
        <v>0.9728895903952316</v>
      </c>
      <c r="W109">
        <f t="shared" ca="1" si="86"/>
        <v>0.15885711550102213</v>
      </c>
      <c r="X109">
        <f t="shared" ca="1" si="87"/>
        <v>0.23970592161757176</v>
      </c>
      <c r="Y109">
        <f t="shared" ca="1" si="88"/>
        <v>0.67691745235747625</v>
      </c>
      <c r="Z109">
        <f t="shared" ca="1" si="89"/>
        <v>0.15570776252315302</v>
      </c>
      <c r="AA109">
        <f t="shared" ca="1" si="90"/>
        <v>4.1580186071059358E-2</v>
      </c>
      <c r="AB109">
        <f t="shared" ca="1" si="91"/>
        <v>0.59717453950016919</v>
      </c>
      <c r="AC109">
        <f t="shared" ca="1" si="92"/>
        <v>1.8863004226302242</v>
      </c>
      <c r="AD109" s="4">
        <f ca="1">($AD$2*AG108)+($AD$3*(AF108-AVERAGE($AF$10:AF108)))</f>
        <v>0.15657495282231448</v>
      </c>
      <c r="AE109" s="4">
        <f t="shared" ca="1" si="63"/>
        <v>0.13774257238328344</v>
      </c>
      <c r="AF109">
        <f t="shared" ca="1" si="64"/>
        <v>1.5867816479326475</v>
      </c>
      <c r="AG109">
        <f t="shared" ca="1" si="65"/>
        <v>1.5867816479326475</v>
      </c>
      <c r="AH109">
        <f ca="1">($AD$2*AK108)+($AD$3*(AJ108-AVERAGE($AJ$10:AJ108)))</f>
        <v>-0.17896141224037104</v>
      </c>
      <c r="AI109">
        <f t="shared" ca="1" si="66"/>
        <v>0.11399185323836802</v>
      </c>
      <c r="AJ109">
        <f t="shared" ca="1" si="67"/>
        <v>0.11809658227570376</v>
      </c>
      <c r="AK109">
        <f t="shared" ca="1" si="68"/>
        <v>0.11809658227570376</v>
      </c>
      <c r="AL109">
        <f ca="1">($AD$2*AO108)+($AD$3*(AN108-AVERAGE($AN$10:AN108)))</f>
        <v>0.4292681444508254</v>
      </c>
      <c r="AM109">
        <f t="shared" ca="1" si="69"/>
        <v>0.15655059715471262</v>
      </c>
      <c r="AN109">
        <f t="shared" ca="1" si="70"/>
        <v>2.8546264195498177</v>
      </c>
      <c r="AO109">
        <f t="shared" ca="1" si="71"/>
        <v>2.8546264195498177</v>
      </c>
      <c r="AP109">
        <f t="shared" ca="1" si="72"/>
        <v>0.12250944288287605</v>
      </c>
      <c r="AQ109">
        <f t="shared" ca="1" si="73"/>
        <v>0.48392840253521691</v>
      </c>
      <c r="AR109">
        <f t="shared" ca="1" si="74"/>
        <v>0.10629872740312908</v>
      </c>
      <c r="AS109">
        <f t="shared" ca="1" si="75"/>
        <v>3.4355425286458068E-2</v>
      </c>
      <c r="AT109">
        <f t="shared" ca="1" si="76"/>
        <v>0.15046607618890021</v>
      </c>
      <c r="AU109">
        <f t="shared" ca="1" si="77"/>
        <v>0.94684636938323485</v>
      </c>
    </row>
    <row r="110" spans="1:47" x14ac:dyDescent="0.3">
      <c r="A110">
        <f t="shared" si="56"/>
        <v>100</v>
      </c>
      <c r="B110">
        <f t="shared" ca="1" si="50"/>
        <v>0.87138169690899914</v>
      </c>
      <c r="C110">
        <f t="shared" ca="1" si="51"/>
        <v>1.1329467732898348</v>
      </c>
      <c r="D110">
        <f ca="1">(E110^(0.5))*C110</f>
        <v>0.37571373773062328</v>
      </c>
      <c r="E110">
        <f t="shared" ca="1" si="52"/>
        <v>0.10997529519847371</v>
      </c>
      <c r="F110">
        <f t="shared" ca="1" si="49"/>
        <v>0.16294562429371864</v>
      </c>
      <c r="G110">
        <f ca="1">(H110^(0.5))*F110</f>
        <v>5.1542274545283144E-2</v>
      </c>
      <c r="H110">
        <f t="shared" ca="1" si="53"/>
        <v>0.10005568160369545</v>
      </c>
      <c r="I110">
        <f ca="1">(-LN(LN(B110^(-1))))</f>
        <v>1.9828582108210884</v>
      </c>
      <c r="J110">
        <f t="shared" ca="1" si="59"/>
        <v>0.72847939335035183</v>
      </c>
      <c r="K110">
        <f t="shared" ca="1" si="55"/>
        <v>0.13497434312153736</v>
      </c>
      <c r="L110">
        <f t="shared" ca="1" si="78"/>
        <v>0.4301815960682322</v>
      </c>
      <c r="M110">
        <f t="shared" ca="1" si="79"/>
        <v>0.14417323368027907</v>
      </c>
      <c r="N110">
        <f t="shared" ca="1" si="80"/>
        <v>5.1654312920252694E-2</v>
      </c>
      <c r="O110">
        <f t="shared" ca="1" si="81"/>
        <v>0.10049114006356605</v>
      </c>
      <c r="P110">
        <f t="shared" ca="1" si="82"/>
        <v>1.1869307776519247</v>
      </c>
      <c r="Q110">
        <f t="shared" ca="1" si="83"/>
        <v>0.35831704085419464</v>
      </c>
      <c r="R110">
        <f t="shared" ca="1" si="60"/>
        <v>0.42345597071623092</v>
      </c>
      <c r="S110">
        <f t="shared" ca="1" si="84"/>
        <v>0.13970035440063977</v>
      </c>
      <c r="T110">
        <f t="shared" ca="1" si="61"/>
        <v>5.7665247812851192E-2</v>
      </c>
      <c r="U110">
        <f t="shared" ca="1" si="85"/>
        <v>0.12523996005481966</v>
      </c>
      <c r="V110">
        <f t="shared" ca="1" si="62"/>
        <v>0.83914299642590084</v>
      </c>
      <c r="W110">
        <f t="shared" ca="1" si="86"/>
        <v>0.17909713085517451</v>
      </c>
      <c r="X110">
        <f t="shared" ca="1" si="87"/>
        <v>0.21342763853829552</v>
      </c>
      <c r="Y110">
        <f t="shared" ca="1" si="88"/>
        <v>0.52340134754941869</v>
      </c>
      <c r="Z110">
        <f t="shared" ca="1" si="89"/>
        <v>0.15224703276946558</v>
      </c>
      <c r="AA110">
        <f t="shared" ca="1" si="90"/>
        <v>6.3579501883737843E-2</v>
      </c>
      <c r="AB110">
        <f t="shared" ca="1" si="91"/>
        <v>0.54081246555505436</v>
      </c>
      <c r="AC110">
        <f t="shared" ca="1" si="92"/>
        <v>1.4581929920219563</v>
      </c>
      <c r="AD110" s="4">
        <f ca="1">($AD$2*AG109)+($AD$3*(AF109-AVERAGE($AF$10:AF109)))</f>
        <v>0.38231665098412038</v>
      </c>
      <c r="AE110" s="4">
        <f t="shared" ca="1" si="63"/>
        <v>0.1466643470258627</v>
      </c>
      <c r="AF110">
        <f t="shared" ca="1" si="64"/>
        <v>1.3119129633439703</v>
      </c>
      <c r="AG110">
        <f t="shared" ca="1" si="65"/>
        <v>1.3119129633439703</v>
      </c>
      <c r="AH110">
        <f ca="1">($AD$2*AK109)+($AD$3*(AJ109-AVERAGE($AJ$10:AJ109)))</f>
        <v>-0.23814752233127404</v>
      </c>
      <c r="AI110">
        <f t="shared" ca="1" si="66"/>
        <v>0.11089099453110991</v>
      </c>
      <c r="AJ110">
        <f t="shared" ca="1" si="67"/>
        <v>0.18205476463339459</v>
      </c>
      <c r="AK110">
        <f t="shared" ca="1" si="68"/>
        <v>0.18205476463339459</v>
      </c>
      <c r="AL110">
        <f ca="1">($AD$2*AO109)+($AD$3*(AN109-AVERAGE($AN$10:AN109)))</f>
        <v>0.82512527072113939</v>
      </c>
      <c r="AM110">
        <f t="shared" ca="1" si="69"/>
        <v>0.1725663829669995</v>
      </c>
      <c r="AN110">
        <f t="shared" ca="1" si="70"/>
        <v>2.3563309512418242</v>
      </c>
      <c r="AO110">
        <f t="shared" ca="1" si="71"/>
        <v>2.3563309512418242</v>
      </c>
      <c r="AP110">
        <f t="shared" ca="1" si="72"/>
        <v>0.13422373380926397</v>
      </c>
      <c r="AQ110">
        <f t="shared" ca="1" si="73"/>
        <v>0.41507269490300747</v>
      </c>
      <c r="AR110">
        <f t="shared" ca="1" si="74"/>
        <v>0.10401306401122626</v>
      </c>
      <c r="AS110">
        <f t="shared" ca="1" si="75"/>
        <v>5.2551685222519837E-2</v>
      </c>
      <c r="AT110">
        <f t="shared" ca="1" si="76"/>
        <v>0.1787658679023249</v>
      </c>
      <c r="AU110">
        <f t="shared" ca="1" si="77"/>
        <v>0.83836658632094052</v>
      </c>
    </row>
  </sheetData>
  <mergeCells count="5">
    <mergeCell ref="A8:K8"/>
    <mergeCell ref="R8:W8"/>
    <mergeCell ref="L8:Q8"/>
    <mergeCell ref="X8:AC8"/>
    <mergeCell ref="AD8:AO8"/>
  </mergeCells>
  <phoneticPr fontId="7" type="noConversion"/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>
              <from>
                <xdr:col>5</xdr:col>
                <xdr:colOff>601980</xdr:colOff>
                <xdr:row>1</xdr:row>
                <xdr:rowOff>121920</xdr:rowOff>
              </from>
              <to>
                <xdr:col>8</xdr:col>
                <xdr:colOff>137160</xdr:colOff>
                <xdr:row>5</xdr:row>
                <xdr:rowOff>114300</xdr:rowOff>
              </to>
            </anchor>
          </objectPr>
        </oleObject>
      </mc:Choice>
      <mc:Fallback>
        <oleObject progId="Equation.DSMT4" shapeId="1025" r:id="rId4"/>
      </mc:Fallback>
    </mc:AlternateContent>
    <mc:AlternateContent xmlns:mc="http://schemas.openxmlformats.org/markup-compatibility/2006">
      <mc:Choice Requires="x14">
        <oleObject progId="Equation.DSMT4" shapeId="1026" r:id="rId6">
          <objectPr defaultSize="0" autoPict="0" r:id="rId7">
            <anchor moveWithCells="1">
              <from>
                <xdr:col>18</xdr:col>
                <xdr:colOff>182880</xdr:colOff>
                <xdr:row>0</xdr:row>
                <xdr:rowOff>0</xdr:rowOff>
              </from>
              <to>
                <xdr:col>19</xdr:col>
                <xdr:colOff>845820</xdr:colOff>
                <xdr:row>3</xdr:row>
                <xdr:rowOff>175260</xdr:rowOff>
              </to>
            </anchor>
          </objectPr>
        </oleObject>
      </mc:Choice>
      <mc:Fallback>
        <oleObject progId="Equation.DSMT4" shapeId="1026" r:id="rId6"/>
      </mc:Fallback>
    </mc:AlternateContent>
    <mc:AlternateContent xmlns:mc="http://schemas.openxmlformats.org/markup-compatibility/2006">
      <mc:Choice Requires="x14">
        <oleObject progId="Equation.DSMT4" shapeId="1027" r:id="rId8">
          <objectPr defaultSize="0" autoPict="0" r:id="rId9">
            <anchor moveWithCells="1">
              <from>
                <xdr:col>24</xdr:col>
                <xdr:colOff>182880</xdr:colOff>
                <xdr:row>0</xdr:row>
                <xdr:rowOff>0</xdr:rowOff>
              </from>
              <to>
                <xdr:col>26</xdr:col>
                <xdr:colOff>510540</xdr:colOff>
                <xdr:row>3</xdr:row>
                <xdr:rowOff>175260</xdr:rowOff>
              </to>
            </anchor>
          </objectPr>
        </oleObject>
      </mc:Choice>
      <mc:Fallback>
        <oleObject progId="Equation.DSMT4" shapeId="1027" r:id="rId8"/>
      </mc:Fallback>
    </mc:AlternateContent>
    <mc:AlternateContent xmlns:mc="http://schemas.openxmlformats.org/markup-compatibility/2006">
      <mc:Choice Requires="x14">
        <oleObject progId="Equation.DSMT4" shapeId="1028" r:id="rId10">
          <objectPr defaultSize="0" autoPict="0" r:id="rId11">
            <anchor moveWithCells="1">
              <from>
                <xdr:col>30</xdr:col>
                <xdr:colOff>22860</xdr:colOff>
                <xdr:row>0</xdr:row>
                <xdr:rowOff>15240</xdr:rowOff>
              </from>
              <to>
                <xdr:col>33</xdr:col>
                <xdr:colOff>487680</xdr:colOff>
                <xdr:row>3</xdr:row>
                <xdr:rowOff>175260</xdr:rowOff>
              </to>
            </anchor>
          </objectPr>
        </oleObject>
      </mc:Choice>
      <mc:Fallback>
        <oleObject progId="Equation.DSMT4" shapeId="1028" r:id="rId10"/>
      </mc:Fallback>
    </mc:AlternateContent>
    <mc:AlternateContent xmlns:mc="http://schemas.openxmlformats.org/markup-compatibility/2006">
      <mc:Choice Requires="x14">
        <oleObject progId="Equation.DSMT4" shapeId="1029" r:id="rId12">
          <objectPr defaultSize="0" autoPict="0" r:id="rId13">
            <anchor moveWithCells="1">
              <from>
                <xdr:col>40</xdr:col>
                <xdr:colOff>670560</xdr:colOff>
                <xdr:row>4</xdr:row>
                <xdr:rowOff>38100</xdr:rowOff>
              </from>
              <to>
                <xdr:col>43</xdr:col>
                <xdr:colOff>502920</xdr:colOff>
                <xdr:row>6</xdr:row>
                <xdr:rowOff>53340</xdr:rowOff>
              </to>
            </anchor>
          </objectPr>
        </oleObject>
      </mc:Choice>
      <mc:Fallback>
        <oleObject progId="Equation.DSMT4" shapeId="1029" r:id="rId12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0FFF425EADBF94B8A0A2B04FB7EFC9A" ma:contentTypeVersion="7" ma:contentTypeDescription="Crear nuevo documento." ma:contentTypeScope="" ma:versionID="8433433495a2515b92286f95bea42b5c">
  <xsd:schema xmlns:xsd="http://www.w3.org/2001/XMLSchema" xmlns:xs="http://www.w3.org/2001/XMLSchema" xmlns:p="http://schemas.microsoft.com/office/2006/metadata/properties" xmlns:ns2="d3bd2a98-1b73-446a-bd18-8bd599392477" targetNamespace="http://schemas.microsoft.com/office/2006/metadata/properties" ma:root="true" ma:fieldsID="1520f8fd5b7fe7ef38b959c92a1d1b99" ns2:_="">
    <xsd:import namespace="d3bd2a98-1b73-446a-bd18-8bd5993924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bd2a98-1b73-446a-bd18-8bd5993924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738B7C-A7B1-4CFB-BB21-F2595C636534}"/>
</file>

<file path=customXml/itemProps2.xml><?xml version="1.0" encoding="utf-8"?>
<ds:datastoreItem xmlns:ds="http://schemas.openxmlformats.org/officeDocument/2006/customXml" ds:itemID="{DAE9383B-8A9D-48BA-A828-A235476A1F80}"/>
</file>

<file path=customXml/itemProps3.xml><?xml version="1.0" encoding="utf-8"?>
<ds:datastoreItem xmlns:ds="http://schemas.openxmlformats.org/officeDocument/2006/customXml" ds:itemID="{73442A89-A9E2-491B-B8C7-54BA2A7ABA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</dc:creator>
  <cp:lastModifiedBy>SyS</cp:lastModifiedBy>
  <dcterms:created xsi:type="dcterms:W3CDTF">2021-04-15T18:30:16Z</dcterms:created>
  <dcterms:modified xsi:type="dcterms:W3CDTF">2021-05-06T19:43:20Z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0x010100E0FFF425EADBF94B8A0A2B04FB7EFC9A</vt:lpwstr>
  </property>
</Properties>
</file>