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WMM\"/>
    </mc:Choice>
  </mc:AlternateContent>
  <bookViews>
    <workbookView minimized="1" xWindow="240" yWindow="20" windowWidth="16100" windowHeight="6740"/>
  </bookViews>
  <sheets>
    <sheet name="Inner Dipole" sheetId="1" r:id="rId1"/>
    <sheet name="Outer Dipole" sheetId="2" r:id="rId2"/>
  </sheets>
  <calcPr calcId="162913"/>
</workbook>
</file>

<file path=xl/calcChain.xml><?xml version="1.0" encoding="utf-8"?>
<calcChain xmlns="http://schemas.openxmlformats.org/spreadsheetml/2006/main">
  <c r="AA11" i="1" l="1"/>
  <c r="O11" i="1"/>
  <c r="AA5" i="1"/>
  <c r="J11" i="2"/>
  <c r="K11" i="2"/>
  <c r="L11" i="2"/>
  <c r="I11" i="2"/>
  <c r="U11" i="1"/>
  <c r="L8" i="2"/>
  <c r="K8" i="2"/>
  <c r="J8" i="2"/>
  <c r="I8" i="2"/>
  <c r="L7" i="2"/>
  <c r="K7" i="2"/>
  <c r="J7" i="2"/>
  <c r="I7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J15" i="2"/>
  <c r="K15" i="2"/>
  <c r="L15" i="2"/>
  <c r="I15" i="2"/>
  <c r="C11" i="2"/>
  <c r="X45" i="1"/>
  <c r="W45" i="1"/>
  <c r="V45" i="1"/>
  <c r="U45" i="1"/>
  <c r="X44" i="1"/>
  <c r="W44" i="1"/>
  <c r="V44" i="1"/>
  <c r="U44" i="1"/>
  <c r="X43" i="1"/>
  <c r="W43" i="1"/>
  <c r="V43" i="1"/>
  <c r="U43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X36" i="1"/>
  <c r="W36" i="1"/>
  <c r="V36" i="1"/>
  <c r="U36" i="1"/>
  <c r="X35" i="1"/>
  <c r="W35" i="1"/>
  <c r="V35" i="1"/>
  <c r="U35" i="1"/>
  <c r="X34" i="1"/>
  <c r="W34" i="1"/>
  <c r="V34" i="1"/>
  <c r="U34" i="1"/>
  <c r="X33" i="1"/>
  <c r="W33" i="1"/>
  <c r="V33" i="1"/>
  <c r="U33" i="1"/>
  <c r="X32" i="1"/>
  <c r="W32" i="1"/>
  <c r="V32" i="1"/>
  <c r="U32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V16" i="1"/>
  <c r="W16" i="1"/>
  <c r="X16" i="1"/>
  <c r="U16" i="1"/>
  <c r="V15" i="1"/>
  <c r="W15" i="1"/>
  <c r="X15" i="1"/>
  <c r="U15" i="1"/>
  <c r="S11" i="1"/>
  <c r="R11" i="1"/>
  <c r="Q11" i="1"/>
  <c r="P11" i="1"/>
  <c r="O5" i="1"/>
  <c r="P5" i="1"/>
  <c r="Q5" i="1"/>
  <c r="R5" i="1"/>
  <c r="S5" i="1"/>
  <c r="P4" i="1"/>
  <c r="V4" i="1" s="1"/>
  <c r="Q4" i="1"/>
  <c r="W4" i="1" s="1"/>
  <c r="R4" i="1"/>
  <c r="X4" i="1" s="1"/>
  <c r="S4" i="1"/>
  <c r="O4" i="1"/>
  <c r="U4" i="1" s="1"/>
  <c r="AB11" i="1"/>
  <c r="AC11" i="1"/>
  <c r="AD11" i="1"/>
  <c r="AE11" i="1"/>
  <c r="D11" i="1"/>
  <c r="E11" i="1"/>
  <c r="F11" i="1"/>
  <c r="G11" i="1"/>
  <c r="C11" i="1"/>
  <c r="O11" i="2"/>
  <c r="AB5" i="1"/>
  <c r="AC5" i="1"/>
  <c r="AD5" i="1"/>
  <c r="AE5" i="1"/>
  <c r="P5" i="2"/>
  <c r="Q5" i="2"/>
  <c r="R5" i="2"/>
  <c r="S5" i="2"/>
  <c r="O5" i="2"/>
  <c r="P11" i="2"/>
  <c r="Q11" i="2"/>
  <c r="R11" i="2"/>
  <c r="S11" i="2"/>
  <c r="D11" i="2"/>
  <c r="E11" i="2"/>
  <c r="F11" i="2"/>
  <c r="G11" i="2"/>
  <c r="P15" i="2"/>
  <c r="Q15" i="2"/>
  <c r="R15" i="2"/>
  <c r="S15" i="2"/>
  <c r="O15" i="2"/>
  <c r="V11" i="1" l="1"/>
  <c r="W11" i="1"/>
  <c r="X11" i="1"/>
  <c r="U5" i="1"/>
  <c r="X5" i="1"/>
  <c r="W5" i="1"/>
  <c r="V5" i="1"/>
</calcChain>
</file>

<file path=xl/sharedStrings.xml><?xml version="1.0" encoding="utf-8"?>
<sst xmlns="http://schemas.openxmlformats.org/spreadsheetml/2006/main" count="160" uniqueCount="53">
  <si>
    <t>position</t>
  </si>
  <si>
    <t>x [m]</t>
  </si>
  <si>
    <t>y [m]</t>
  </si>
  <si>
    <t>Angle [red]</t>
  </si>
  <si>
    <t>Space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</si>
  <si>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</si>
  <si>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</si>
  <si>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</si>
  <si>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</si>
  <si>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</si>
  <si>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</si>
  <si>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</si>
  <si>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</si>
  <si>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</si>
  <si>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</si>
  <si>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</si>
  <si>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</si>
  <si>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</si>
  <si>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</si>
  <si>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</si>
  <si>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</si>
  <si>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</si>
  <si>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</si>
  <si>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</si>
  <si>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</si>
  <si>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</si>
  <si>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</si>
  <si>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</si>
  <si>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</si>
  <si>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</si>
  <si>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</si>
  <si>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</si>
  <si>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</si>
  <si>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</si>
  <si>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</si>
  <si>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Current [A]</t>
  </si>
  <si>
    <t>Main Field [mT]</t>
  </si>
  <si>
    <t>Transfer Function [mT/A</t>
  </si>
  <si>
    <t>%</t>
  </si>
  <si>
    <t>Level</t>
  </si>
  <si>
    <t>AngleCal</t>
  </si>
  <si>
    <t>Outer</t>
  </si>
  <si>
    <t>B1 [mT]</t>
  </si>
  <si>
    <t>Ang [mrad]</t>
  </si>
  <si>
    <t>x</t>
  </si>
  <si>
    <t>y</t>
  </si>
  <si>
    <t>MagCal</t>
  </si>
  <si>
    <t>Encoder</t>
  </si>
  <si>
    <t>Inner</t>
  </si>
  <si>
    <t>Drift Luis</t>
  </si>
  <si>
    <t>Drift Piotr</t>
  </si>
  <si>
    <t>Center loc Piotr</t>
  </si>
  <si>
    <t>FeedDown Piotr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</si>
</sst>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0"/>
    <numFmt numFmtId="165" formatCode="0.00000000000"/>
    <numFmt numFmtId="167" formatCode="0.000000"/>
    <numFmt numFmtId="169" formatCode="0.0000"/>
    <numFmt numFmtId="170" formatCode="0.000"/>
    <numFmt numFmtId="172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0" fillId="2" borderId="6" xfId="0" applyFill="1" applyBorder="1"/>
    <xf numFmtId="164" fontId="0" fillId="2" borderId="6" xfId="0" applyNumberFormat="1" applyFill="1" applyBorder="1"/>
    <xf numFmtId="2" fontId="0" fillId="2" borderId="6" xfId="0" applyNumberFormat="1" applyFill="1" applyBorder="1"/>
    <xf numFmtId="0" fontId="0" fillId="0" borderId="7" xfId="0" applyBorder="1"/>
    <xf numFmtId="0" fontId="0" fillId="0" borderId="8" xfId="0" applyBorder="1"/>
    <xf numFmtId="167" fontId="0" fillId="0" borderId="0" xfId="0" applyNumberFormat="1"/>
    <xf numFmtId="170" fontId="0" fillId="0" borderId="0" xfId="0" applyNumberFormat="1"/>
    <xf numFmtId="0" fontId="0" fillId="0" borderId="0" xfId="0" applyBorder="1"/>
    <xf numFmtId="0" fontId="0" fillId="2" borderId="0" xfId="0" applyFill="1" applyBorder="1"/>
    <xf numFmtId="0" fontId="3" fillId="4" borderId="0" xfId="0" applyFont="1" applyFill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9" fontId="4" fillId="3" borderId="0" xfId="0" applyNumberFormat="1" applyFont="1" applyFill="1"/>
    <xf numFmtId="0" fontId="0" fillId="0" borderId="0" xfId="0" applyBorder="1" applyAlignment="1">
      <alignment horizontal="center"/>
    </xf>
    <xf numFmtId="172" fontId="0" fillId="0" borderId="0" xfId="1" applyNumberFormat="1" applyFont="1"/>
    <xf numFmtId="17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Dipole'!$O$16:$O$29</c:f>
              <c:numCache>
                <c:formatCode>General</c:formatCode>
                <c:ptCount val="14"/>
                <c:pt idx="0">
                  <c:v>190.56573947634831</c:v>
                </c:pt>
                <c:pt idx="1">
                  <c:v>73.576772280396227</c:v>
                </c:pt>
                <c:pt idx="2">
                  <c:v>11.82369682000664</c:v>
                </c:pt>
                <c:pt idx="3">
                  <c:v>-2.5974903101576561</c:v>
                </c:pt>
                <c:pt idx="4">
                  <c:v>-1.783327258876312</c:v>
                </c:pt>
                <c:pt idx="5">
                  <c:v>8.893610158692844E-2</c:v>
                </c:pt>
                <c:pt idx="6">
                  <c:v>1.6258925404661799</c:v>
                </c:pt>
                <c:pt idx="7">
                  <c:v>0.96662126660288905</c:v>
                </c:pt>
                <c:pt idx="8">
                  <c:v>5.687507120905854E-18</c:v>
                </c:pt>
                <c:pt idx="9">
                  <c:v>-0.60693255264429058</c:v>
                </c:pt>
                <c:pt idx="10">
                  <c:v>-0.21453215019872959</c:v>
                </c:pt>
                <c:pt idx="11">
                  <c:v>7.7032795243011723E-2</c:v>
                </c:pt>
                <c:pt idx="12">
                  <c:v>-6.1770581521312207E-2</c:v>
                </c:pt>
                <c:pt idx="13">
                  <c:v>-0.19461360810543291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67-4792-9AAB-72647E9723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Dipole'!$AA$16:$AA$29</c:f>
              <c:numCache>
                <c:formatCode>General</c:formatCode>
                <c:ptCount val="14"/>
                <c:pt idx="0">
                  <c:v>182.96</c:v>
                </c:pt>
                <c:pt idx="1">
                  <c:v>73.135000000000005</c:v>
                </c:pt>
                <c:pt idx="2">
                  <c:v>12.5</c:v>
                </c:pt>
                <c:pt idx="3">
                  <c:v>-1.8552999999999999</c:v>
                </c:pt>
                <c:pt idx="4">
                  <c:v>-2.1545000000000001</c:v>
                </c:pt>
                <c:pt idx="5">
                  <c:v>-0.58340999999999998</c:v>
                </c:pt>
                <c:pt idx="6">
                  <c:v>1.3919999999999999</c:v>
                </c:pt>
                <c:pt idx="7">
                  <c:v>0.76881999999999995</c:v>
                </c:pt>
                <c:pt idx="8" formatCode="0.00E+00">
                  <c:v>-3.1360999999999998E-16</c:v>
                </c:pt>
                <c:pt idx="9">
                  <c:v>-0.13907</c:v>
                </c:pt>
                <c:pt idx="10">
                  <c:v>-2.1677999999999999E-2</c:v>
                </c:pt>
                <c:pt idx="11">
                  <c:v>-0.15129000000000001</c:v>
                </c:pt>
                <c:pt idx="12">
                  <c:v>-1.1658999999999999E-2</c:v>
                </c:pt>
                <c:pt idx="13">
                  <c:v>-0.19453999999999999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767-4792-9AAB-72647E97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Dipole'!$S$33:$S$45</c:f>
              <c:numCache>
                <c:formatCode>General</c:formatCode>
                <c:ptCount val="13"/>
                <c:pt idx="0">
                  <c:v>-2.0147608803693782</c:v>
                </c:pt>
                <c:pt idx="1">
                  <c:v>1.505569407069594</c:v>
                </c:pt>
                <c:pt idx="2">
                  <c:v>0.40413983628289041</c:v>
                </c:pt>
                <c:pt idx="3">
                  <c:v>-0.7283982084250582</c:v>
                </c:pt>
                <c:pt idx="4">
                  <c:v>0.65476641818422321</c:v>
                </c:pt>
                <c:pt idx="5">
                  <c:v>-0.17044694203485361</c:v>
                </c:pt>
                <c:pt idx="6">
                  <c:v>-0.1081437488337865</c:v>
                </c:pt>
                <c:pt idx="7">
                  <c:v>1.8056111778573019E-19</c:v>
                </c:pt>
                <c:pt idx="8">
                  <c:v>0.20739102366471099</c:v>
                </c:pt>
                <c:pt idx="9">
                  <c:v>-0.2166166440571434</c:v>
                </c:pt>
                <c:pt idx="10">
                  <c:v>0.11699765864057229</c:v>
                </c:pt>
                <c:pt idx="11">
                  <c:v>0.21053381000035271</c:v>
                </c:pt>
                <c:pt idx="12">
                  <c:v>0.13728223697088709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32-46EF-A716-F3AB11852E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Dipole'!$AE$33:$AE$45</c:f>
              <c:numCache>
                <c:formatCode>General</c:formatCode>
                <c:ptCount val="13"/>
                <c:pt idx="0">
                  <c:v>-1.8243</c:v>
                </c:pt>
                <c:pt idx="1">
                  <c:v>1.5251999999999999</c:v>
                </c:pt>
                <c:pt idx="2">
                  <c:v>0.32926</c:v>
                </c:pt>
                <c:pt idx="3">
                  <c:v>-0.79688999999999999</c:v>
                </c:pt>
                <c:pt idx="4">
                  <c:v>0.69454000000000005</c:v>
                </c:pt>
                <c:pt idx="5">
                  <c:v>-9.2468999999999996E-2</c:v>
                </c:pt>
                <c:pt idx="6">
                  <c:v>-0.11938</c:v>
                </c:pt>
                <c:pt idx="7" formatCode="0.00E+00">
                  <c:v>3.2377999999999998E-17</c:v>
                </c:pt>
                <c:pt idx="8">
                  <c:v>0.12623999999999999</c:v>
                </c:pt>
                <c:pt idx="9">
                  <c:v>-0.2641</c:v>
                </c:pt>
                <c:pt idx="10">
                  <c:v>0.14645</c:v>
                </c:pt>
                <c:pt idx="11">
                  <c:v>0.14893000000000001</c:v>
                </c:pt>
                <c:pt idx="12">
                  <c:v>0.13733000000000001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32-46EF-A716-F3AB1185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'Inner Dipole'!$C$3:$G$3</c:f>
              <c:numCache>
                <c:formatCode>General</c:formatCode>
                <c:ptCount val="5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</c:numCache>
            </c:numRef>
          </c:xVal>
          <c:yVal>
            <c:numRef>
              <c:f>'Inner Dipole'!$O$11:$S$11</c:f>
              <c:numCache>
                <c:formatCode>General</c:formatCode>
                <c:ptCount val="5"/>
                <c:pt idx="0">
                  <c:v>-381.50885822796533</c:v>
                </c:pt>
                <c:pt idx="1">
                  <c:v>33.58647609599705</c:v>
                </c:pt>
                <c:pt idx="2">
                  <c:v>34.22774302246593</c:v>
                </c:pt>
                <c:pt idx="3">
                  <c:v>33.305284351902642</c:v>
                </c:pt>
                <c:pt idx="4">
                  <c:v>-384.68178152857701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BB-4E65-93F4-855D933E455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'Inner Dipole'!$C$3:$G$3</c:f>
              <c:numCache>
                <c:formatCode>General</c:formatCode>
                <c:ptCount val="5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</c:numCache>
            </c:numRef>
          </c:xVal>
          <c:yVal>
            <c:numRef>
              <c:f>'Inner Dipole'!$AA$11:$AE$11</c:f>
              <c:numCache>
                <c:formatCode>General</c:formatCode>
                <c:ptCount val="5"/>
                <c:pt idx="0">
                  <c:v>-393.78399999999999</c:v>
                </c:pt>
                <c:pt idx="1">
                  <c:v>21.314599999999999</c:v>
                </c:pt>
                <c:pt idx="2">
                  <c:v>21.956099999999999</c:v>
                </c:pt>
                <c:pt idx="3">
                  <c:v>21.0336</c:v>
                </c:pt>
                <c:pt idx="4">
                  <c:v>-396.95100000000002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B-4E65-93F4-855D933E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31279"/>
        <c:axId val="535038767"/>
      </c:scatterChart>
      <c:valAx>
        <c:axId val="5350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038767"/>
        <c:crosses val="autoZero"/>
        <c:crossBetween val="midCat"/>
      </c:valAx>
      <c:valAx>
        <c:axId val="5350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0312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Dipole'!$C$15:$C$29</c:f>
              <c:numCache>
                <c:formatCode>General</c:formatCode>
                <c:ptCount val="15"/>
                <c:pt idx="0">
                  <c:v>-9.4199393864754258E-8</c:v>
                </c:pt>
                <c:pt idx="1">
                  <c:v>194.39205159819809</c:v>
                </c:pt>
                <c:pt idx="2">
                  <c:v>72.430811436863593</c:v>
                </c:pt>
                <c:pt idx="3">
                  <c:v>11.779464136351891</c:v>
                </c:pt>
                <c:pt idx="4">
                  <c:v>-2.7114356913695778</c:v>
                </c:pt>
                <c:pt idx="5">
                  <c:v>-1.7904316329804819</c:v>
                </c:pt>
                <c:pt idx="6">
                  <c:v>4.396750034928798E-2</c:v>
                </c:pt>
                <c:pt idx="7">
                  <c:v>1.423102097722925</c:v>
                </c:pt>
                <c:pt idx="8">
                  <c:v>1.0570295757873041</c:v>
                </c:pt>
                <c:pt idx="9">
                  <c:v>-4.9030328116281603E-18</c:v>
                </c:pt>
                <c:pt idx="10">
                  <c:v>-0.36903509111617733</c:v>
                </c:pt>
                <c:pt idx="11">
                  <c:v>-4.1804435779791628E-2</c:v>
                </c:pt>
                <c:pt idx="12">
                  <c:v>0.2167637573076879</c:v>
                </c:pt>
                <c:pt idx="13">
                  <c:v>0.124879320069198</c:v>
                </c:pt>
                <c:pt idx="14">
                  <c:v>-0.14010681513568779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3-4DD2-AA72-620D98B653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Dipole'!$O$15:$O$29</c:f>
              <c:numCache>
                <c:formatCode>General</c:formatCode>
                <c:ptCount val="15"/>
                <c:pt idx="0" formatCode="0.00E+00">
                  <c:v>-9.4199999999999996E-8</c:v>
                </c:pt>
                <c:pt idx="1">
                  <c:v>185.96</c:v>
                </c:pt>
                <c:pt idx="2">
                  <c:v>72.117000000000004</c:v>
                </c:pt>
                <c:pt idx="3">
                  <c:v>12.628</c:v>
                </c:pt>
                <c:pt idx="4">
                  <c:v>-1.9628000000000001</c:v>
                </c:pt>
                <c:pt idx="5">
                  <c:v>-2.2475000000000001</c:v>
                </c:pt>
                <c:pt idx="6">
                  <c:v>-0.55374000000000001</c:v>
                </c:pt>
                <c:pt idx="7">
                  <c:v>1.0077</c:v>
                </c:pt>
                <c:pt idx="8">
                  <c:v>0.92191000000000001</c:v>
                </c:pt>
                <c:pt idx="9" formatCode="0.00E+00">
                  <c:v>-2.2715E-16</c:v>
                </c:pt>
                <c:pt idx="10">
                  <c:v>8.4972000000000006E-2</c:v>
                </c:pt>
                <c:pt idx="11">
                  <c:v>3.5503E-2</c:v>
                </c:pt>
                <c:pt idx="12">
                  <c:v>-0.16744000000000001</c:v>
                </c:pt>
                <c:pt idx="13">
                  <c:v>0.10947999999999999</c:v>
                </c:pt>
                <c:pt idx="14">
                  <c:v>-0.14011999999999999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B3-4DD2-AA72-620D98B6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Dipole'!$D$15:$D$29</c:f>
              <c:numCache>
                <c:formatCode>General</c:formatCode>
                <c:ptCount val="15"/>
                <c:pt idx="0">
                  <c:v>-3.4540887315621942E-3</c:v>
                </c:pt>
                <c:pt idx="1">
                  <c:v>-1.3979717869311159</c:v>
                </c:pt>
                <c:pt idx="2">
                  <c:v>-10.46032502387496</c:v>
                </c:pt>
                <c:pt idx="3">
                  <c:v>0.2420806849972939</c:v>
                </c:pt>
                <c:pt idx="4">
                  <c:v>1.127298262254393</c:v>
                </c:pt>
                <c:pt idx="5">
                  <c:v>-3.3187292568403033E-2</c:v>
                </c:pt>
                <c:pt idx="6">
                  <c:v>0.87528602932945154</c:v>
                </c:pt>
                <c:pt idx="7">
                  <c:v>4.9038269844162298E-2</c:v>
                </c:pt>
                <c:pt idx="8">
                  <c:v>0.36702790764792942</c:v>
                </c:pt>
                <c:pt idx="9">
                  <c:v>-2.8760267479327569E-18</c:v>
                </c:pt>
                <c:pt idx="10">
                  <c:v>-0.1028712755481886</c:v>
                </c:pt>
                <c:pt idx="11">
                  <c:v>-1.866632795912387E-3</c:v>
                </c:pt>
                <c:pt idx="12">
                  <c:v>-3.7049361920614587E-2</c:v>
                </c:pt>
                <c:pt idx="13">
                  <c:v>-3.011696148415711E-3</c:v>
                </c:pt>
                <c:pt idx="14">
                  <c:v>3.657620633727036E-3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9-458D-ACD9-E58283C003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Dipole'!$P$15:$P$29</c:f>
              <c:numCache>
                <c:formatCode>General</c:formatCode>
                <c:ptCount val="15"/>
                <c:pt idx="0" formatCode="0.00E+00">
                  <c:v>-3.4540999999999999E-3</c:v>
                </c:pt>
                <c:pt idx="1">
                  <c:v>-1.3979999999999999</c:v>
                </c:pt>
                <c:pt idx="2">
                  <c:v>-10.46</c:v>
                </c:pt>
                <c:pt idx="3">
                  <c:v>0.24207999999999999</c:v>
                </c:pt>
                <c:pt idx="4">
                  <c:v>1.1273</c:v>
                </c:pt>
                <c:pt idx="5">
                  <c:v>-3.3188000000000002E-2</c:v>
                </c:pt>
                <c:pt idx="6">
                  <c:v>0.87529000000000001</c:v>
                </c:pt>
                <c:pt idx="7">
                  <c:v>4.9037999999999998E-2</c:v>
                </c:pt>
                <c:pt idx="8">
                  <c:v>0.36703000000000002</c:v>
                </c:pt>
                <c:pt idx="9" formatCode="0.00E+00">
                  <c:v>-6.5518000000000003E-19</c:v>
                </c:pt>
                <c:pt idx="10">
                  <c:v>-0.10287</c:v>
                </c:pt>
                <c:pt idx="11">
                  <c:v>-1.8667E-3</c:v>
                </c:pt>
                <c:pt idx="12">
                  <c:v>-3.7048999999999999E-2</c:v>
                </c:pt>
                <c:pt idx="13">
                  <c:v>-3.0124000000000001E-3</c:v>
                </c:pt>
                <c:pt idx="14">
                  <c:v>3.6572000000000002E-3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09-458D-ACD9-E58283C0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Dipole'!$E$15:$E$29</c:f>
              <c:numCache>
                <c:formatCode>General</c:formatCode>
                <c:ptCount val="15"/>
                <c:pt idx="0">
                  <c:v>-7.9567852602698483E-3</c:v>
                </c:pt>
                <c:pt idx="1">
                  <c:v>-0.89006521375048153</c:v>
                </c:pt>
                <c:pt idx="2">
                  <c:v>-15.89767079736556</c:v>
                </c:pt>
                <c:pt idx="3">
                  <c:v>1.060754051362625E-2</c:v>
                </c:pt>
                <c:pt idx="4">
                  <c:v>1.630047228252677</c:v>
                </c:pt>
                <c:pt idx="5">
                  <c:v>-0.30472893400069029</c:v>
                </c:pt>
                <c:pt idx="6">
                  <c:v>2.970165143131188</c:v>
                </c:pt>
                <c:pt idx="7">
                  <c:v>-5.7502803822113223E-2</c:v>
                </c:pt>
                <c:pt idx="8">
                  <c:v>0.86815511734148987</c:v>
                </c:pt>
                <c:pt idx="9">
                  <c:v>-2.769730322854582E-18</c:v>
                </c:pt>
                <c:pt idx="10">
                  <c:v>-8.103763273569306E-2</c:v>
                </c:pt>
                <c:pt idx="11">
                  <c:v>1.075508099213196E-2</c:v>
                </c:pt>
                <c:pt idx="12">
                  <c:v>-5.0772089717200597E-2</c:v>
                </c:pt>
                <c:pt idx="13">
                  <c:v>-1.8677259349229441E-4</c:v>
                </c:pt>
                <c:pt idx="14">
                  <c:v>-2.2356598054463668E-3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0-43D1-96D9-1F1FF3E670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Dipole'!$Q$15:$Q$29</c:f>
              <c:numCache>
                <c:formatCode>General</c:formatCode>
                <c:ptCount val="15"/>
                <c:pt idx="0" formatCode="0.00E+00">
                  <c:v>-7.9568E-3</c:v>
                </c:pt>
                <c:pt idx="1">
                  <c:v>-0.89007000000000003</c:v>
                </c:pt>
                <c:pt idx="2">
                  <c:v>-15.898</c:v>
                </c:pt>
                <c:pt idx="3">
                  <c:v>1.0607999999999999E-2</c:v>
                </c:pt>
                <c:pt idx="4">
                  <c:v>1.63</c:v>
                </c:pt>
                <c:pt idx="5">
                  <c:v>-0.30473</c:v>
                </c:pt>
                <c:pt idx="6">
                  <c:v>2.9702000000000002</c:v>
                </c:pt>
                <c:pt idx="7">
                  <c:v>-5.7501999999999998E-2</c:v>
                </c:pt>
                <c:pt idx="8">
                  <c:v>0.86816000000000004</c:v>
                </c:pt>
                <c:pt idx="9" formatCode="0.00E+00">
                  <c:v>-1.2082E-18</c:v>
                </c:pt>
                <c:pt idx="10">
                  <c:v>-8.1037999999999999E-2</c:v>
                </c:pt>
                <c:pt idx="11">
                  <c:v>1.0755000000000001E-2</c:v>
                </c:pt>
                <c:pt idx="12">
                  <c:v>-5.0771999999999998E-2</c:v>
                </c:pt>
                <c:pt idx="13">
                  <c:v>-1.8691000000000001E-4</c:v>
                </c:pt>
                <c:pt idx="14">
                  <c:v>-2.2355000000000001E-3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0-43D1-96D9-1F1FF3E6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Dipole'!$F$15:$F$29</c:f>
              <c:numCache>
                <c:formatCode>General</c:formatCode>
                <c:ptCount val="15"/>
                <c:pt idx="0">
                  <c:v>-3.50436889528949E-3</c:v>
                </c:pt>
                <c:pt idx="1">
                  <c:v>-1.2525624729867599</c:v>
                </c:pt>
                <c:pt idx="2">
                  <c:v>-3.2528873489018451</c:v>
                </c:pt>
                <c:pt idx="3">
                  <c:v>-6.6979845171301622E-3</c:v>
                </c:pt>
                <c:pt idx="4">
                  <c:v>2.456863875004081</c:v>
                </c:pt>
                <c:pt idx="5">
                  <c:v>9.6103266432746304E-2</c:v>
                </c:pt>
                <c:pt idx="6">
                  <c:v>1.187673528675578</c:v>
                </c:pt>
                <c:pt idx="7">
                  <c:v>-1.495032338697515E-2</c:v>
                </c:pt>
                <c:pt idx="8">
                  <c:v>0.41886586467391163</c:v>
                </c:pt>
                <c:pt idx="9">
                  <c:v>5.5937245580515577E-18</c:v>
                </c:pt>
                <c:pt idx="10">
                  <c:v>-9.5634784213847801E-2</c:v>
                </c:pt>
                <c:pt idx="11">
                  <c:v>1.9260966140164079E-5</c:v>
                </c:pt>
                <c:pt idx="12">
                  <c:v>-4.0145201784172267E-2</c:v>
                </c:pt>
                <c:pt idx="13">
                  <c:v>2.628379770790341E-3</c:v>
                </c:pt>
                <c:pt idx="14">
                  <c:v>5.2971857332843528E-3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E-4F8E-B318-D22BC152FF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Dipole'!$R$15:$R$29</c:f>
              <c:numCache>
                <c:formatCode>General</c:formatCode>
                <c:ptCount val="15"/>
                <c:pt idx="0" formatCode="0.00E+00">
                  <c:v>-3.5044E-3</c:v>
                </c:pt>
                <c:pt idx="1">
                  <c:v>-1.2525999999999999</c:v>
                </c:pt>
                <c:pt idx="2">
                  <c:v>-3.2528999999999999</c:v>
                </c:pt>
                <c:pt idx="3">
                  <c:v>-6.6959999999999997E-3</c:v>
                </c:pt>
                <c:pt idx="4">
                  <c:v>2.4569000000000001</c:v>
                </c:pt>
                <c:pt idx="5">
                  <c:v>9.6103999999999995E-2</c:v>
                </c:pt>
                <c:pt idx="6">
                  <c:v>1.1877</c:v>
                </c:pt>
                <c:pt idx="7">
                  <c:v>-1.4951000000000001E-2</c:v>
                </c:pt>
                <c:pt idx="8">
                  <c:v>0.41887000000000002</c:v>
                </c:pt>
                <c:pt idx="9" formatCode="0.00E+00">
                  <c:v>-2.6543999999999999E-18</c:v>
                </c:pt>
                <c:pt idx="10">
                  <c:v>-9.5634999999999998E-2</c:v>
                </c:pt>
                <c:pt idx="11" formatCode="0.00E+00">
                  <c:v>1.8783999999999998E-5</c:v>
                </c:pt>
                <c:pt idx="12">
                  <c:v>-4.0145E-2</c:v>
                </c:pt>
                <c:pt idx="13">
                  <c:v>2.6281E-3</c:v>
                </c:pt>
                <c:pt idx="14">
                  <c:v>5.2972999999999996E-3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E-4F8E-B318-D22BC152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Dipole'!$G$15:$G$29</c:f>
              <c:numCache>
                <c:formatCode>General</c:formatCode>
                <c:ptCount val="15"/>
                <c:pt idx="0">
                  <c:v>-1.1676965147237701E-6</c:v>
                </c:pt>
                <c:pt idx="1">
                  <c:v>54.247454898493558</c:v>
                </c:pt>
                <c:pt idx="2">
                  <c:v>-8.1284067859505402</c:v>
                </c:pt>
                <c:pt idx="3">
                  <c:v>3.0800833755545272</c:v>
                </c:pt>
                <c:pt idx="4">
                  <c:v>0.78082772891759178</c:v>
                </c:pt>
                <c:pt idx="5">
                  <c:v>-0.58979376312517728</c:v>
                </c:pt>
                <c:pt idx="6">
                  <c:v>-0.35249524639414931</c:v>
                </c:pt>
                <c:pt idx="7">
                  <c:v>0.26480672362272051</c:v>
                </c:pt>
                <c:pt idx="8">
                  <c:v>0.26650290549882311</c:v>
                </c:pt>
                <c:pt idx="9">
                  <c:v>4.4958672283644321E-17</c:v>
                </c:pt>
                <c:pt idx="10">
                  <c:v>0.2736233350962794</c:v>
                </c:pt>
                <c:pt idx="11">
                  <c:v>-0.2042361871319289</c:v>
                </c:pt>
                <c:pt idx="12">
                  <c:v>-0.11961078228496699</c:v>
                </c:pt>
                <c:pt idx="13">
                  <c:v>1.9955153686429621E-2</c:v>
                </c:pt>
                <c:pt idx="14">
                  <c:v>-0.16477030927035119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C-4D1F-A9A0-00CD9FA4BB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Dipole'!$S$15:$S$29</c:f>
              <c:numCache>
                <c:formatCode>General</c:formatCode>
                <c:ptCount val="15"/>
                <c:pt idx="0" formatCode="0.00E+00">
                  <c:v>-1.1677000000000001E-6</c:v>
                </c:pt>
                <c:pt idx="1">
                  <c:v>54.395000000000003</c:v>
                </c:pt>
                <c:pt idx="2">
                  <c:v>-8.1425000000000001</c:v>
                </c:pt>
                <c:pt idx="3">
                  <c:v>3.0668000000000002</c:v>
                </c:pt>
                <c:pt idx="4">
                  <c:v>1.0117</c:v>
                </c:pt>
                <c:pt idx="5">
                  <c:v>-0.71826000000000001</c:v>
                </c:pt>
                <c:pt idx="6">
                  <c:v>-0.35163</c:v>
                </c:pt>
                <c:pt idx="7">
                  <c:v>0.24876999999999999</c:v>
                </c:pt>
                <c:pt idx="8">
                  <c:v>0.31064999999999998</c:v>
                </c:pt>
                <c:pt idx="9" formatCode="0.00E+00">
                  <c:v>-7.7958000000000004E-17</c:v>
                </c:pt>
                <c:pt idx="10">
                  <c:v>0.41099000000000002</c:v>
                </c:pt>
                <c:pt idx="11">
                  <c:v>-0.35866999999999999</c:v>
                </c:pt>
                <c:pt idx="12">
                  <c:v>-0.2273</c:v>
                </c:pt>
                <c:pt idx="13">
                  <c:v>2.6442E-2</c:v>
                </c:pt>
                <c:pt idx="14">
                  <c:v>-0.16477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C-4D1F-A9A0-00CD9FA4B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Dipole'!$C$33:$C$45</c:f>
              <c:numCache>
                <c:formatCode>General</c:formatCode>
                <c:ptCount val="13"/>
                <c:pt idx="0">
                  <c:v>-7.8728440827649431</c:v>
                </c:pt>
                <c:pt idx="1">
                  <c:v>-16.21529666532286</c:v>
                </c:pt>
                <c:pt idx="2">
                  <c:v>-1.901016137810948</c:v>
                </c:pt>
                <c:pt idx="3">
                  <c:v>9.0670660875855014E-2</c:v>
                </c:pt>
                <c:pt idx="4">
                  <c:v>1.1531824016197769</c:v>
                </c:pt>
                <c:pt idx="5">
                  <c:v>-0.44740165966243278</c:v>
                </c:pt>
                <c:pt idx="6">
                  <c:v>-0.59359051074079083</c:v>
                </c:pt>
                <c:pt idx="7">
                  <c:v>6.4977950700612993E-17</c:v>
                </c:pt>
                <c:pt idx="8">
                  <c:v>0.24604656957446669</c:v>
                </c:pt>
                <c:pt idx="9">
                  <c:v>-0.10838919661940551</c:v>
                </c:pt>
                <c:pt idx="10">
                  <c:v>0.43966438116897277</c:v>
                </c:pt>
                <c:pt idx="11">
                  <c:v>0.73315387707278701</c:v>
                </c:pt>
                <c:pt idx="12">
                  <c:v>-1.7785743016543759E-2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9-47AD-AE6F-45D15CC1D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Dipole'!$O$33:$O$45</c:f>
              <c:numCache>
                <c:formatCode>General</c:formatCode>
                <c:ptCount val="13"/>
                <c:pt idx="0">
                  <c:v>-4.0265000000000004</c:v>
                </c:pt>
                <c:pt idx="1">
                  <c:v>-15.984999999999999</c:v>
                </c:pt>
                <c:pt idx="2">
                  <c:v>-2.3488000000000002</c:v>
                </c:pt>
                <c:pt idx="3">
                  <c:v>-0.62058000000000002</c:v>
                </c:pt>
                <c:pt idx="4">
                  <c:v>1.4222999999999999</c:v>
                </c:pt>
                <c:pt idx="5">
                  <c:v>1.7947999999999999E-2</c:v>
                </c:pt>
                <c:pt idx="6">
                  <c:v>-0.14119000000000001</c:v>
                </c:pt>
                <c:pt idx="7" formatCode="0.00E+00">
                  <c:v>-2.1016E-16</c:v>
                </c:pt>
                <c:pt idx="8">
                  <c:v>0.1464</c:v>
                </c:pt>
                <c:pt idx="9">
                  <c:v>-0.58638000000000001</c:v>
                </c:pt>
                <c:pt idx="10">
                  <c:v>0.16450999999999999</c:v>
                </c:pt>
                <c:pt idx="11">
                  <c:v>0.60507999999999995</c:v>
                </c:pt>
                <c:pt idx="12">
                  <c:v>-1.7739999999999999E-2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9-47AD-AE6F-45D15CC1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Dipole'!$D$33:$D$45</c:f>
              <c:numCache>
                <c:formatCode>General</c:formatCode>
                <c:ptCount val="13"/>
                <c:pt idx="0">
                  <c:v>0.93804121999778545</c:v>
                </c:pt>
                <c:pt idx="1">
                  <c:v>0.33415114141206059</c:v>
                </c:pt>
                <c:pt idx="2">
                  <c:v>-1.7761607281574721E-2</c:v>
                </c:pt>
                <c:pt idx="3">
                  <c:v>0.2367849657393431</c:v>
                </c:pt>
                <c:pt idx="4">
                  <c:v>-3.625546001766039E-2</c:v>
                </c:pt>
                <c:pt idx="5">
                  <c:v>1.8542928368846329E-2</c:v>
                </c:pt>
                <c:pt idx="6">
                  <c:v>1.488916591967143E-2</c:v>
                </c:pt>
                <c:pt idx="7">
                  <c:v>-2.3541411089362199E-18</c:v>
                </c:pt>
                <c:pt idx="8">
                  <c:v>-1.1480273378708911E-2</c:v>
                </c:pt>
                <c:pt idx="9">
                  <c:v>-4.1912570104555118E-3</c:v>
                </c:pt>
                <c:pt idx="10">
                  <c:v>9.0128304058219311E-4</c:v>
                </c:pt>
                <c:pt idx="11">
                  <c:v>5.5478775043516317E-4</c:v>
                </c:pt>
                <c:pt idx="12">
                  <c:v>1.948072963221362E-3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0-4B50-81C2-056305B43A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Dipole'!$P$33:$P$45</c:f>
              <c:numCache>
                <c:formatCode>General</c:formatCode>
                <c:ptCount val="13"/>
                <c:pt idx="0">
                  <c:v>0.93803999999999998</c:v>
                </c:pt>
                <c:pt idx="1">
                  <c:v>0.33415</c:v>
                </c:pt>
                <c:pt idx="2">
                  <c:v>-1.7763999999999999E-2</c:v>
                </c:pt>
                <c:pt idx="3">
                  <c:v>0.23679</c:v>
                </c:pt>
                <c:pt idx="4">
                  <c:v>-3.6255000000000003E-2</c:v>
                </c:pt>
                <c:pt idx="5">
                  <c:v>1.8544000000000001E-2</c:v>
                </c:pt>
                <c:pt idx="6">
                  <c:v>1.4888999999999999E-2</c:v>
                </c:pt>
                <c:pt idx="7" formatCode="0.00E+00">
                  <c:v>-3.4153999999999999E-18</c:v>
                </c:pt>
                <c:pt idx="8">
                  <c:v>-1.1480000000000001E-2</c:v>
                </c:pt>
                <c:pt idx="9">
                  <c:v>-4.1913000000000002E-3</c:v>
                </c:pt>
                <c:pt idx="10">
                  <c:v>9.0132000000000005E-4</c:v>
                </c:pt>
                <c:pt idx="11">
                  <c:v>5.5482000000000003E-4</c:v>
                </c:pt>
                <c:pt idx="12">
                  <c:v>1.9484000000000001E-3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E0-4B50-81C2-056305B4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Dipole'!$E$33:$E$45</c:f>
              <c:numCache>
                <c:formatCode>General</c:formatCode>
                <c:ptCount val="13"/>
                <c:pt idx="0">
                  <c:v>-0.36029140203947391</c:v>
                </c:pt>
                <c:pt idx="1">
                  <c:v>-0.29352267204561872</c:v>
                </c:pt>
                <c:pt idx="2">
                  <c:v>-6.4891842876750427E-2</c:v>
                </c:pt>
                <c:pt idx="3">
                  <c:v>0.54768557669232509</c:v>
                </c:pt>
                <c:pt idx="4">
                  <c:v>3.4901389165046148E-2</c:v>
                </c:pt>
                <c:pt idx="5">
                  <c:v>5.10397798400887E-2</c:v>
                </c:pt>
                <c:pt idx="6">
                  <c:v>6.7281872279917054E-3</c:v>
                </c:pt>
                <c:pt idx="7">
                  <c:v>3.458541512246673E-19</c:v>
                </c:pt>
                <c:pt idx="8">
                  <c:v>2.2168338170154081E-3</c:v>
                </c:pt>
                <c:pt idx="9">
                  <c:v>-1.378053888325669E-2</c:v>
                </c:pt>
                <c:pt idx="10">
                  <c:v>-1.46292384338593E-3</c:v>
                </c:pt>
                <c:pt idx="11">
                  <c:v>5.2205501606190626E-4</c:v>
                </c:pt>
                <c:pt idx="12">
                  <c:v>-1.653416298043418E-5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7-4870-B615-7CB8D9FE9B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Dipole'!$Q$33:$Q$45</c:f>
              <c:numCache>
                <c:formatCode>General</c:formatCode>
                <c:ptCount val="13"/>
                <c:pt idx="0">
                  <c:v>-0.36029</c:v>
                </c:pt>
                <c:pt idx="1">
                  <c:v>-0.29353000000000001</c:v>
                </c:pt>
                <c:pt idx="2">
                  <c:v>-6.4891000000000004E-2</c:v>
                </c:pt>
                <c:pt idx="3">
                  <c:v>0.54769000000000001</c:v>
                </c:pt>
                <c:pt idx="4">
                  <c:v>3.4901000000000001E-2</c:v>
                </c:pt>
                <c:pt idx="5">
                  <c:v>5.1039000000000001E-2</c:v>
                </c:pt>
                <c:pt idx="6">
                  <c:v>6.7282000000000002E-3</c:v>
                </c:pt>
                <c:pt idx="7" formatCode="0.00E+00">
                  <c:v>2.1832000000000001E-18</c:v>
                </c:pt>
                <c:pt idx="8">
                  <c:v>2.2168999999999999E-3</c:v>
                </c:pt>
                <c:pt idx="9">
                  <c:v>-1.3781E-2</c:v>
                </c:pt>
                <c:pt idx="10">
                  <c:v>-1.4630999999999999E-3</c:v>
                </c:pt>
                <c:pt idx="11">
                  <c:v>5.2212000000000005E-4</c:v>
                </c:pt>
                <c:pt idx="12" formatCode="0.00E+00">
                  <c:v>-1.6637999999999999E-5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7-4870-B615-7CB8D9FE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Dipole'!$P$16:$P$29</c:f>
              <c:numCache>
                <c:formatCode>General</c:formatCode>
                <c:ptCount val="14"/>
                <c:pt idx="0">
                  <c:v>7.8323245443493974</c:v>
                </c:pt>
                <c:pt idx="1">
                  <c:v>-22.029412645905889</c:v>
                </c:pt>
                <c:pt idx="2">
                  <c:v>1.695942738371351</c:v>
                </c:pt>
                <c:pt idx="3">
                  <c:v>-12.57021804815316</c:v>
                </c:pt>
                <c:pt idx="4">
                  <c:v>0.99126837896238995</c:v>
                </c:pt>
                <c:pt idx="5">
                  <c:v>-11.23471886395572</c:v>
                </c:pt>
                <c:pt idx="6">
                  <c:v>0.29480056692539558</c:v>
                </c:pt>
                <c:pt idx="7">
                  <c:v>-2.8978089585821309</c:v>
                </c:pt>
                <c:pt idx="8">
                  <c:v>-8.2228591932523839E-19</c:v>
                </c:pt>
                <c:pt idx="9">
                  <c:v>-1.5707763379297409E-2</c:v>
                </c:pt>
                <c:pt idx="10">
                  <c:v>0.21359487084272291</c:v>
                </c:pt>
                <c:pt idx="11">
                  <c:v>-1.6194120560556029</c:v>
                </c:pt>
                <c:pt idx="12">
                  <c:v>-6.153164590949757E-3</c:v>
                </c:pt>
                <c:pt idx="13">
                  <c:v>-4.1865190926729098E-3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BB-4581-AC1F-F4F7556F76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Dipole'!$AB$16:$AB$29</c:f>
              <c:numCache>
                <c:formatCode>General</c:formatCode>
                <c:ptCount val="14"/>
                <c:pt idx="0">
                  <c:v>7.8323</c:v>
                </c:pt>
                <c:pt idx="1">
                  <c:v>-22.029</c:v>
                </c:pt>
                <c:pt idx="2">
                  <c:v>1.6959</c:v>
                </c:pt>
                <c:pt idx="3">
                  <c:v>-12.57</c:v>
                </c:pt>
                <c:pt idx="4">
                  <c:v>0.99126999999999998</c:v>
                </c:pt>
                <c:pt idx="5">
                  <c:v>-11.234999999999999</c:v>
                </c:pt>
                <c:pt idx="6">
                  <c:v>0.29480000000000001</c:v>
                </c:pt>
                <c:pt idx="7">
                  <c:v>-2.8978000000000002</c:v>
                </c:pt>
                <c:pt idx="8" formatCode="0.00E+00">
                  <c:v>-1.1414E-18</c:v>
                </c:pt>
                <c:pt idx="9">
                  <c:v>-1.5708E-2</c:v>
                </c:pt>
                <c:pt idx="10">
                  <c:v>0.21359</c:v>
                </c:pt>
                <c:pt idx="11">
                  <c:v>-1.6194</c:v>
                </c:pt>
                <c:pt idx="12">
                  <c:v>-6.1532999999999996E-3</c:v>
                </c:pt>
                <c:pt idx="13">
                  <c:v>-4.1857999999999999E-3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BB-4581-AC1F-F4F7556F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Dipole'!$F$32:$F$45</c:f>
              <c:numCache>
                <c:formatCode>General</c:formatCode>
                <c:ptCount val="14"/>
                <c:pt idx="0">
                  <c:v>1.354463068121031</c:v>
                </c:pt>
                <c:pt idx="1">
                  <c:v>-0.57834337292747229</c:v>
                </c:pt>
                <c:pt idx="2">
                  <c:v>-0.8206699928504354</c:v>
                </c:pt>
                <c:pt idx="3">
                  <c:v>-0.16215498517089791</c:v>
                </c:pt>
                <c:pt idx="4">
                  <c:v>0.40872506756228011</c:v>
                </c:pt>
                <c:pt idx="5">
                  <c:v>-1.1440120012038091E-2</c:v>
                </c:pt>
                <c:pt idx="6">
                  <c:v>-0.1013438518021509</c:v>
                </c:pt>
                <c:pt idx="7">
                  <c:v>-7.2614772570298858E-3</c:v>
                </c:pt>
                <c:pt idx="8">
                  <c:v>2.5560317104864449E-19</c:v>
                </c:pt>
                <c:pt idx="9">
                  <c:v>5.7836903947733331E-4</c:v>
                </c:pt>
                <c:pt idx="10">
                  <c:v>-3.4322765120529228E-3</c:v>
                </c:pt>
                <c:pt idx="11">
                  <c:v>-4.0158018278202076E-3</c:v>
                </c:pt>
                <c:pt idx="12">
                  <c:v>6.4247096497342168E-3</c:v>
                </c:pt>
                <c:pt idx="13">
                  <c:v>2.079686565193161E-4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7-47DF-91CC-5922618476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Dipole'!$R$32:$R$45</c:f>
              <c:numCache>
                <c:formatCode>General</c:formatCode>
                <c:ptCount val="14"/>
                <c:pt idx="0">
                  <c:v>1.3545</c:v>
                </c:pt>
                <c:pt idx="1">
                  <c:v>-0.57833999999999997</c:v>
                </c:pt>
                <c:pt idx="2">
                  <c:v>-0.82067000000000001</c:v>
                </c:pt>
                <c:pt idx="3">
                  <c:v>-0.16214999999999999</c:v>
                </c:pt>
                <c:pt idx="4">
                  <c:v>0.40872000000000003</c:v>
                </c:pt>
                <c:pt idx="5">
                  <c:v>-1.1440000000000001E-2</c:v>
                </c:pt>
                <c:pt idx="6">
                  <c:v>-0.10134</c:v>
                </c:pt>
                <c:pt idx="7">
                  <c:v>-7.2614999999999997E-3</c:v>
                </c:pt>
                <c:pt idx="8" formatCode="0.00E+00">
                  <c:v>-1.0419E-19</c:v>
                </c:pt>
                <c:pt idx="9">
                  <c:v>5.7832000000000001E-4</c:v>
                </c:pt>
                <c:pt idx="10">
                  <c:v>-3.4323999999999999E-3</c:v>
                </c:pt>
                <c:pt idx="11">
                  <c:v>-4.0157999999999999E-3</c:v>
                </c:pt>
                <c:pt idx="12">
                  <c:v>6.4247999999999996E-3</c:v>
                </c:pt>
                <c:pt idx="13">
                  <c:v>2.0781E-4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17-47DF-91CC-59226184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Dipole'!$G$33:$G$45</c:f>
              <c:numCache>
                <c:formatCode>General</c:formatCode>
                <c:ptCount val="13"/>
                <c:pt idx="0">
                  <c:v>-3.3267208276005928</c:v>
                </c:pt>
                <c:pt idx="1">
                  <c:v>1.3928557604614711</c:v>
                </c:pt>
                <c:pt idx="2">
                  <c:v>1.151550005975664</c:v>
                </c:pt>
                <c:pt idx="3">
                  <c:v>-1.3680005485219531</c:v>
                </c:pt>
                <c:pt idx="4">
                  <c:v>0.62449678034824219</c:v>
                </c:pt>
                <c:pt idx="5">
                  <c:v>-0.30198943434474029</c:v>
                </c:pt>
                <c:pt idx="6">
                  <c:v>6.2243287674268052E-2</c:v>
                </c:pt>
                <c:pt idx="7">
                  <c:v>1.159364144912594E-17</c:v>
                </c:pt>
                <c:pt idx="8">
                  <c:v>0.2337222118610853</c:v>
                </c:pt>
                <c:pt idx="9">
                  <c:v>-0.246537369850858</c:v>
                </c:pt>
                <c:pt idx="10">
                  <c:v>-3.3799463235943072E-2</c:v>
                </c:pt>
                <c:pt idx="11">
                  <c:v>0.39835605869536178</c:v>
                </c:pt>
                <c:pt idx="12">
                  <c:v>2.7684035638746791E-2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C-4C4D-A627-623BF4036C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'Outer Dipole'!$B$15:$B$29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'Outer Dipole'!$S$33:$S$45</c:f>
              <c:numCache>
                <c:formatCode>General</c:formatCode>
                <c:ptCount val="13"/>
                <c:pt idx="0">
                  <c:v>-2.7776000000000001</c:v>
                </c:pt>
                <c:pt idx="1">
                  <c:v>1.4923</c:v>
                </c:pt>
                <c:pt idx="2">
                  <c:v>1.008</c:v>
                </c:pt>
                <c:pt idx="3">
                  <c:v>-1.5002</c:v>
                </c:pt>
                <c:pt idx="4">
                  <c:v>0.69943</c:v>
                </c:pt>
                <c:pt idx="5">
                  <c:v>-0.13305</c:v>
                </c:pt>
                <c:pt idx="6">
                  <c:v>6.7546999999999996E-2</c:v>
                </c:pt>
                <c:pt idx="7" formatCode="0.00E+00">
                  <c:v>-3.3003000000000002E-17</c:v>
                </c:pt>
                <c:pt idx="8">
                  <c:v>0.10566</c:v>
                </c:pt>
                <c:pt idx="9">
                  <c:v>-0.33961000000000002</c:v>
                </c:pt>
                <c:pt idx="10">
                  <c:v>3.5262000000000002E-2</c:v>
                </c:pt>
                <c:pt idx="11">
                  <c:v>0.25439000000000001</c:v>
                </c:pt>
                <c:pt idx="12">
                  <c:v>2.7607E-2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C-4C4D-A627-623BF403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9759"/>
        <c:axId val="463636831"/>
      </c:scatterChart>
      <c:valAx>
        <c:axId val="46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36831"/>
        <c:crosses val="autoZero"/>
        <c:crossBetween val="midCat"/>
      </c:valAx>
      <c:valAx>
        <c:axId val="4636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6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'Outer Dipole'!$C$1:$G$1</c:f>
              <c:numCache>
                <c:formatCode>General</c:formatCode>
                <c:ptCount val="5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</c:numCache>
            </c:numRef>
          </c:xVal>
          <c:yVal>
            <c:numRef>
              <c:f>'Outer Dipole'!$C$11:$G$11</c:f>
              <c:numCache>
                <c:formatCode>General</c:formatCode>
                <c:ptCount val="5"/>
                <c:pt idx="0">
                  <c:v>-376.62159268885171</c:v>
                </c:pt>
                <c:pt idx="1">
                  <c:v>-1537.623389774621</c:v>
                </c:pt>
                <c:pt idx="2">
                  <c:v>-1537.244144187192</c:v>
                </c:pt>
                <c:pt idx="3">
                  <c:v>-1536.77687734695</c:v>
                </c:pt>
                <c:pt idx="4">
                  <c:v>-381.6751089302993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E0-403B-85F2-EBADAA07F19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'Outer Dipole'!$C$1:$G$1</c:f>
              <c:numCache>
                <c:formatCode>General</c:formatCode>
                <c:ptCount val="5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</c:numCache>
            </c:numRef>
          </c:xVal>
          <c:yVal>
            <c:numRef>
              <c:f>'Outer Dipole'!$O$11:$S$11</c:f>
              <c:numCache>
                <c:formatCode>General</c:formatCode>
                <c:ptCount val="5"/>
                <c:pt idx="0">
                  <c:v>-388.89399999999995</c:v>
                </c:pt>
                <c:pt idx="1">
                  <c:v>-1549.8969999999999</c:v>
                </c:pt>
                <c:pt idx="2">
                  <c:v>-1549.509</c:v>
                </c:pt>
                <c:pt idx="3">
                  <c:v>-1549.08</c:v>
                </c:pt>
                <c:pt idx="4">
                  <c:v>-393.94800000000004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E0-403B-85F2-EBADAA07F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98863"/>
        <c:axId val="159299279"/>
      </c:scatterChart>
      <c:valAx>
        <c:axId val="1592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99279"/>
        <c:crosses val="autoZero"/>
        <c:crossBetween val="midCat"/>
      </c:valAx>
      <c:valAx>
        <c:axId val="1592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988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Dipole'!$AC$16:$AC$29</c:f>
              <c:numCache>
                <c:formatCode>General</c:formatCode>
                <c:ptCount val="14"/>
                <c:pt idx="0">
                  <c:v>0.51809000000000005</c:v>
                </c:pt>
                <c:pt idx="1">
                  <c:v>-7.9466000000000001</c:v>
                </c:pt>
                <c:pt idx="2">
                  <c:v>0.56437999999999999</c:v>
                </c:pt>
                <c:pt idx="3">
                  <c:v>-6.3887999999999998</c:v>
                </c:pt>
                <c:pt idx="4">
                  <c:v>0.32523999999999997</c:v>
                </c:pt>
                <c:pt idx="5">
                  <c:v>0.59636999999999996</c:v>
                </c:pt>
                <c:pt idx="6">
                  <c:v>7.3713000000000001E-2</c:v>
                </c:pt>
                <c:pt idx="7">
                  <c:v>1.2401</c:v>
                </c:pt>
                <c:pt idx="8" formatCode="0.00E+00">
                  <c:v>9.3126000000000003E-21</c:v>
                </c:pt>
                <c:pt idx="9">
                  <c:v>2.9687999999999999</c:v>
                </c:pt>
                <c:pt idx="10">
                  <c:v>1.806E-2</c:v>
                </c:pt>
                <c:pt idx="11">
                  <c:v>-1.7927999999999999</c:v>
                </c:pt>
                <c:pt idx="12">
                  <c:v>1.1401E-2</c:v>
                </c:pt>
                <c:pt idx="13">
                  <c:v>0.24970000000000001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08-46DD-867D-128E3E9245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Dipole'!$AC$16:$AC$29</c:f>
              <c:numCache>
                <c:formatCode>General</c:formatCode>
                <c:ptCount val="14"/>
                <c:pt idx="0">
                  <c:v>0.51809000000000005</c:v>
                </c:pt>
                <c:pt idx="1">
                  <c:v>-7.9466000000000001</c:v>
                </c:pt>
                <c:pt idx="2">
                  <c:v>0.56437999999999999</c:v>
                </c:pt>
                <c:pt idx="3">
                  <c:v>-6.3887999999999998</c:v>
                </c:pt>
                <c:pt idx="4">
                  <c:v>0.32523999999999997</c:v>
                </c:pt>
                <c:pt idx="5">
                  <c:v>0.59636999999999996</c:v>
                </c:pt>
                <c:pt idx="6">
                  <c:v>7.3713000000000001E-2</c:v>
                </c:pt>
                <c:pt idx="7">
                  <c:v>1.2401</c:v>
                </c:pt>
                <c:pt idx="8" formatCode="0.00E+00">
                  <c:v>9.3126000000000003E-21</c:v>
                </c:pt>
                <c:pt idx="9">
                  <c:v>2.9687999999999999</c:v>
                </c:pt>
                <c:pt idx="10">
                  <c:v>1.806E-2</c:v>
                </c:pt>
                <c:pt idx="11">
                  <c:v>-1.7927999999999999</c:v>
                </c:pt>
                <c:pt idx="12">
                  <c:v>1.1401E-2</c:v>
                </c:pt>
                <c:pt idx="13">
                  <c:v>0.24970000000000001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08-46DD-867D-128E3E92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Dipole'!$R$16:$R$29</c:f>
              <c:numCache>
                <c:formatCode>General</c:formatCode>
                <c:ptCount val="14"/>
                <c:pt idx="0">
                  <c:v>0.86991072140566683</c:v>
                </c:pt>
                <c:pt idx="1">
                  <c:v>4.1124116590463462</c:v>
                </c:pt>
                <c:pt idx="2">
                  <c:v>-0.44106147711145283</c:v>
                </c:pt>
                <c:pt idx="3">
                  <c:v>-1.2042268883457541</c:v>
                </c:pt>
                <c:pt idx="4">
                  <c:v>-0.41594296733895147</c:v>
                </c:pt>
                <c:pt idx="5">
                  <c:v>-7.2267999365857438</c:v>
                </c:pt>
                <c:pt idx="6">
                  <c:v>-6.5185280312343746E-2</c:v>
                </c:pt>
                <c:pt idx="7">
                  <c:v>-1.563610228337617</c:v>
                </c:pt>
                <c:pt idx="8">
                  <c:v>-1.327281137732811E-17</c:v>
                </c:pt>
                <c:pt idx="9">
                  <c:v>0.59779992469302756</c:v>
                </c:pt>
                <c:pt idx="10">
                  <c:v>-6.4916313320177804E-2</c:v>
                </c:pt>
                <c:pt idx="11">
                  <c:v>-1.4095800339585529</c:v>
                </c:pt>
                <c:pt idx="12">
                  <c:v>-2.4207624617872431E-2</c:v>
                </c:pt>
                <c:pt idx="13">
                  <c:v>8.7449869412302803E-2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73-43A7-B5AA-1EF4E01CEE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Dipole'!$AD$16:$AD$29</c:f>
              <c:numCache>
                <c:formatCode>General</c:formatCode>
                <c:ptCount val="14"/>
                <c:pt idx="0">
                  <c:v>0.86990999999999996</c:v>
                </c:pt>
                <c:pt idx="1">
                  <c:v>4.1124000000000001</c:v>
                </c:pt>
                <c:pt idx="2">
                  <c:v>-0.44107000000000002</c:v>
                </c:pt>
                <c:pt idx="3">
                  <c:v>-1.2041999999999999</c:v>
                </c:pt>
                <c:pt idx="4">
                  <c:v>-0.41594999999999999</c:v>
                </c:pt>
                <c:pt idx="5">
                  <c:v>-7.2267999999999999</c:v>
                </c:pt>
                <c:pt idx="6">
                  <c:v>-6.5184000000000006E-2</c:v>
                </c:pt>
                <c:pt idx="7">
                  <c:v>-1.5636000000000001</c:v>
                </c:pt>
                <c:pt idx="8" formatCode="0.00E+00">
                  <c:v>-4.6238999999999997E-18</c:v>
                </c:pt>
                <c:pt idx="9">
                  <c:v>0.5978</c:v>
                </c:pt>
                <c:pt idx="10">
                  <c:v>-6.4918000000000003E-2</c:v>
                </c:pt>
                <c:pt idx="11">
                  <c:v>-1.4096</c:v>
                </c:pt>
                <c:pt idx="12">
                  <c:v>-2.4206999999999999E-2</c:v>
                </c:pt>
                <c:pt idx="13">
                  <c:v>8.745E-2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873-43A7-B5AA-1EF4E01C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Dipole'!$S$17:$S$29</c:f>
              <c:numCache>
                <c:formatCode>General</c:formatCode>
                <c:ptCount val="13"/>
                <c:pt idx="0">
                  <c:v>-7.7790724957498387</c:v>
                </c:pt>
                <c:pt idx="1">
                  <c:v>2.896517106126506</c:v>
                </c:pt>
                <c:pt idx="2">
                  <c:v>0.74329437748840799</c:v>
                </c:pt>
                <c:pt idx="3">
                  <c:v>-0.68386391819911807</c:v>
                </c:pt>
                <c:pt idx="4">
                  <c:v>-0.31018548782407901</c:v>
                </c:pt>
                <c:pt idx="5">
                  <c:v>0.26654667182048419</c:v>
                </c:pt>
                <c:pt idx="6">
                  <c:v>0.20427762585061501</c:v>
                </c:pt>
                <c:pt idx="7">
                  <c:v>-5.856855908237123E-17</c:v>
                </c:pt>
                <c:pt idx="8">
                  <c:v>0.34032444636145409</c:v>
                </c:pt>
                <c:pt idx="9">
                  <c:v>-0.26983695728096169</c:v>
                </c:pt>
                <c:pt idx="10">
                  <c:v>-0.26210150654896808</c:v>
                </c:pt>
                <c:pt idx="11">
                  <c:v>0.25586152471239543</c:v>
                </c:pt>
                <c:pt idx="12">
                  <c:v>-0.1467527339934126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2D-4F00-9190-4AA3BF9EE7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Dipole'!$AE$17:$AE$29</c:f>
              <c:numCache>
                <c:formatCode>General</c:formatCode>
                <c:ptCount val="13"/>
                <c:pt idx="0">
                  <c:v>-7.8144</c:v>
                </c:pt>
                <c:pt idx="1">
                  <c:v>2.891</c:v>
                </c:pt>
                <c:pt idx="2">
                  <c:v>0.79974000000000001</c:v>
                </c:pt>
                <c:pt idx="3">
                  <c:v>-0.75046999999999997</c:v>
                </c:pt>
                <c:pt idx="4">
                  <c:v>-0.31786999999999999</c:v>
                </c:pt>
                <c:pt idx="5">
                  <c:v>0.26840000000000003</c:v>
                </c:pt>
                <c:pt idx="6">
                  <c:v>0.20166999999999999</c:v>
                </c:pt>
                <c:pt idx="7" formatCode="0.00E+00">
                  <c:v>-4.0325999999999999E-17</c:v>
                </c:pt>
                <c:pt idx="8">
                  <c:v>0.40989999999999999</c:v>
                </c:pt>
                <c:pt idx="9">
                  <c:v>-0.32397999999999999</c:v>
                </c:pt>
                <c:pt idx="10">
                  <c:v>-0.30848999999999999</c:v>
                </c:pt>
                <c:pt idx="11">
                  <c:v>0.23674999999999999</c:v>
                </c:pt>
                <c:pt idx="12">
                  <c:v>-0.14685000000000001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92D-4F00-9190-4AA3BF9E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Dipole'!$O$33:$O$45</c:f>
              <c:numCache>
                <c:formatCode>General</c:formatCode>
                <c:ptCount val="13"/>
                <c:pt idx="0">
                  <c:v>-6.6438600682444733</c:v>
                </c:pt>
                <c:pt idx="1">
                  <c:v>-15.02420324288456</c:v>
                </c:pt>
                <c:pt idx="2">
                  <c:v>-2.236641080740716</c:v>
                </c:pt>
                <c:pt idx="3">
                  <c:v>0.31950945399894459</c:v>
                </c:pt>
                <c:pt idx="4">
                  <c:v>1.264806266978058</c:v>
                </c:pt>
                <c:pt idx="5">
                  <c:v>-0.13030654762916241</c:v>
                </c:pt>
                <c:pt idx="6">
                  <c:v>-0.46892112082844328</c:v>
                </c:pt>
                <c:pt idx="7">
                  <c:v>1.509079508762928E-17</c:v>
                </c:pt>
                <c:pt idx="8">
                  <c:v>0.2455776694486953</c:v>
                </c:pt>
                <c:pt idx="9">
                  <c:v>-0.12929402759754349</c:v>
                </c:pt>
                <c:pt idx="10">
                  <c:v>0.50430539758240711</c:v>
                </c:pt>
                <c:pt idx="11">
                  <c:v>0.60012681006148316</c:v>
                </c:pt>
                <c:pt idx="12">
                  <c:v>-6.6304908180974731E-2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8C-4D1C-8F83-5A989BEF07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Dipole'!$AA$33:$AA$45</c:f>
              <c:numCache>
                <c:formatCode>General</c:formatCode>
                <c:ptCount val="13"/>
                <c:pt idx="0">
                  <c:v>-3.4220999999999999</c:v>
                </c:pt>
                <c:pt idx="1">
                  <c:v>-14.701000000000001</c:v>
                </c:pt>
                <c:pt idx="2">
                  <c:v>-2.6806000000000001</c:v>
                </c:pt>
                <c:pt idx="3">
                  <c:v>-0.49580999999999997</c:v>
                </c:pt>
                <c:pt idx="4">
                  <c:v>1.4595</c:v>
                </c:pt>
                <c:pt idx="5">
                  <c:v>0.19697000000000001</c:v>
                </c:pt>
                <c:pt idx="6">
                  <c:v>-0.19774</c:v>
                </c:pt>
                <c:pt idx="7" formatCode="0.00E+00">
                  <c:v>1.4435999999999999E-16</c:v>
                </c:pt>
                <c:pt idx="8">
                  <c:v>0.35011999999999999</c:v>
                </c:pt>
                <c:pt idx="9">
                  <c:v>-0.51776999999999995</c:v>
                </c:pt>
                <c:pt idx="10">
                  <c:v>0.29775000000000001</c:v>
                </c:pt>
                <c:pt idx="11">
                  <c:v>0.49492000000000003</c:v>
                </c:pt>
                <c:pt idx="12">
                  <c:v>-6.6336999999999993E-2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8C-4D1C-8F83-5A989BEF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Dipole'!$P$33:$P$45</c:f>
              <c:numCache>
                <c:formatCode>General</c:formatCode>
                <c:ptCount val="13"/>
                <c:pt idx="0">
                  <c:v>-1.304828239067005</c:v>
                </c:pt>
                <c:pt idx="1">
                  <c:v>-1.271831498968361</c:v>
                </c:pt>
                <c:pt idx="2">
                  <c:v>-0.29804744248919351</c:v>
                </c:pt>
                <c:pt idx="3">
                  <c:v>-0.26642602180094033</c:v>
                </c:pt>
                <c:pt idx="4">
                  <c:v>-0.25570094677521932</c:v>
                </c:pt>
                <c:pt idx="5">
                  <c:v>-7.4581255328607252E-2</c:v>
                </c:pt>
                <c:pt idx="6">
                  <c:v>-8.5076784998015964E-2</c:v>
                </c:pt>
                <c:pt idx="7">
                  <c:v>5.2534094930369229E-18</c:v>
                </c:pt>
                <c:pt idx="8">
                  <c:v>-3.7107342388084268E-2</c:v>
                </c:pt>
                <c:pt idx="9">
                  <c:v>-8.4259522972184878E-2</c:v>
                </c:pt>
                <c:pt idx="10">
                  <c:v>-1.485206506984099E-2</c:v>
                </c:pt>
                <c:pt idx="11">
                  <c:v>-4.4035293687493711E-3</c:v>
                </c:pt>
                <c:pt idx="12">
                  <c:v>-8.7634804559346274E-3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35-466F-B5B3-C0AB110B6B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Dipole'!$AB$33:$AB$45</c:f>
              <c:numCache>
                <c:formatCode>General</c:formatCode>
                <c:ptCount val="13"/>
                <c:pt idx="0">
                  <c:v>-1.3048</c:v>
                </c:pt>
                <c:pt idx="1">
                  <c:v>-1.2718</c:v>
                </c:pt>
                <c:pt idx="2">
                  <c:v>-0.29804999999999998</c:v>
                </c:pt>
                <c:pt idx="3">
                  <c:v>-0.26643</c:v>
                </c:pt>
                <c:pt idx="4">
                  <c:v>-0.25569999999999998</c:v>
                </c:pt>
                <c:pt idx="5">
                  <c:v>-7.4581999999999996E-2</c:v>
                </c:pt>
                <c:pt idx="6">
                  <c:v>-8.5077E-2</c:v>
                </c:pt>
                <c:pt idx="7" formatCode="0.00E+00">
                  <c:v>-1.1496999999999999E-18</c:v>
                </c:pt>
                <c:pt idx="8">
                  <c:v>-3.7107000000000001E-2</c:v>
                </c:pt>
                <c:pt idx="9">
                  <c:v>-8.4260000000000002E-2</c:v>
                </c:pt>
                <c:pt idx="10">
                  <c:v>-1.4852000000000001E-2</c:v>
                </c:pt>
                <c:pt idx="11">
                  <c:v>-4.4034E-3</c:v>
                </c:pt>
                <c:pt idx="12">
                  <c:v>-8.7638999999999998E-3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35-466F-B5B3-C0AB110B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Dipole'!$Q$32:$Q$45</c:f>
              <c:numCache>
                <c:formatCode>General</c:formatCode>
                <c:ptCount val="14"/>
                <c:pt idx="0">
                  <c:v>1.902236015655226</c:v>
                </c:pt>
                <c:pt idx="1">
                  <c:v>-0.50901949119490286</c:v>
                </c:pt>
                <c:pt idx="2">
                  <c:v>1.97237187515687</c:v>
                </c:pt>
                <c:pt idx="3">
                  <c:v>-0.14507222509307691</c:v>
                </c:pt>
                <c:pt idx="4">
                  <c:v>0.74761459081107851</c:v>
                </c:pt>
                <c:pt idx="5">
                  <c:v>-9.8845203958376926E-2</c:v>
                </c:pt>
                <c:pt idx="6">
                  <c:v>0.1756582708555334</c:v>
                </c:pt>
                <c:pt idx="7">
                  <c:v>-3.170058612475352E-3</c:v>
                </c:pt>
                <c:pt idx="8">
                  <c:v>-1.879191766670934E-17</c:v>
                </c:pt>
                <c:pt idx="9">
                  <c:v>2.7954466628437341E-2</c:v>
                </c:pt>
                <c:pt idx="10">
                  <c:v>2.758488745933738E-2</c:v>
                </c:pt>
                <c:pt idx="11">
                  <c:v>-3.4248987494048817E-2</c:v>
                </c:pt>
                <c:pt idx="12">
                  <c:v>-1.331761007449179E-3</c:v>
                </c:pt>
                <c:pt idx="13">
                  <c:v>2.2742776640954709E-2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D1-43E4-97C1-66E3456EBB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Dipole'!$AC$32:$AC$45</c:f>
              <c:numCache>
                <c:formatCode>General</c:formatCode>
                <c:ptCount val="14"/>
                <c:pt idx="0">
                  <c:v>1.9021999999999999</c:v>
                </c:pt>
                <c:pt idx="1">
                  <c:v>-0.50902000000000003</c:v>
                </c:pt>
                <c:pt idx="2">
                  <c:v>1.9723999999999999</c:v>
                </c:pt>
                <c:pt idx="3">
                  <c:v>-0.14507</c:v>
                </c:pt>
                <c:pt idx="4">
                  <c:v>0.74761</c:v>
                </c:pt>
                <c:pt idx="5">
                  <c:v>-9.8845000000000002E-2</c:v>
                </c:pt>
                <c:pt idx="6">
                  <c:v>0.17566000000000001</c:v>
                </c:pt>
                <c:pt idx="7">
                  <c:v>-3.1700999999999999E-3</c:v>
                </c:pt>
                <c:pt idx="8" formatCode="0.00E+00">
                  <c:v>2.6210000000000002E-17</c:v>
                </c:pt>
                <c:pt idx="9">
                  <c:v>2.7954E-2</c:v>
                </c:pt>
                <c:pt idx="10">
                  <c:v>2.7584999999999998E-2</c:v>
                </c:pt>
                <c:pt idx="11">
                  <c:v>-3.4249000000000002E-2</c:v>
                </c:pt>
                <c:pt idx="12">
                  <c:v>-1.3322E-3</c:v>
                </c:pt>
                <c:pt idx="13">
                  <c:v>2.2742999999999999E-2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D1-43E4-97C1-66E3456E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Dipole'!$R$32:$R$45</c:f>
              <c:numCache>
                <c:formatCode>General</c:formatCode>
                <c:ptCount val="14"/>
                <c:pt idx="0">
                  <c:v>-2.3516896172333239</c:v>
                </c:pt>
                <c:pt idx="1">
                  <c:v>-0.73678888641825324</c:v>
                </c:pt>
                <c:pt idx="2">
                  <c:v>0.67844642181815396</c:v>
                </c:pt>
                <c:pt idx="3">
                  <c:v>-0.21264055515677849</c:v>
                </c:pt>
                <c:pt idx="4">
                  <c:v>0.52617875581254414</c:v>
                </c:pt>
                <c:pt idx="5">
                  <c:v>-0.14532414537850349</c:v>
                </c:pt>
                <c:pt idx="6">
                  <c:v>0.15271277169088121</c:v>
                </c:pt>
                <c:pt idx="7">
                  <c:v>1.7612426252030161E-2</c:v>
                </c:pt>
                <c:pt idx="8">
                  <c:v>-1.8787000605433369E-19</c:v>
                </c:pt>
                <c:pt idx="9">
                  <c:v>-0.1741523003310754</c:v>
                </c:pt>
                <c:pt idx="10">
                  <c:v>9.2539657461745112E-2</c:v>
                </c:pt>
                <c:pt idx="11">
                  <c:v>-1.161396273604909E-2</c:v>
                </c:pt>
                <c:pt idx="12">
                  <c:v>-1.177211709215292E-3</c:v>
                </c:pt>
                <c:pt idx="13">
                  <c:v>-6.6413232720895976E-3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97-487C-8204-895A2A36B7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'Inner Dipole'!$B$16:$B$29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'Inner Dipole'!$AD$32:$AD$45</c:f>
              <c:numCache>
                <c:formatCode>General</c:formatCode>
                <c:ptCount val="14"/>
                <c:pt idx="0">
                  <c:v>-2.3517000000000001</c:v>
                </c:pt>
                <c:pt idx="1">
                  <c:v>-0.73678999999999994</c:v>
                </c:pt>
                <c:pt idx="2">
                  <c:v>0.67845</c:v>
                </c:pt>
                <c:pt idx="3">
                  <c:v>-0.21264</c:v>
                </c:pt>
                <c:pt idx="4">
                  <c:v>0.52619000000000005</c:v>
                </c:pt>
                <c:pt idx="5">
                  <c:v>-0.14532</c:v>
                </c:pt>
                <c:pt idx="6">
                  <c:v>0.15271999999999999</c:v>
                </c:pt>
                <c:pt idx="7">
                  <c:v>1.7613E-2</c:v>
                </c:pt>
                <c:pt idx="8" formatCode="0.00E+00">
                  <c:v>8.3045000000000008E-18</c:v>
                </c:pt>
                <c:pt idx="9">
                  <c:v>-0.17415</c:v>
                </c:pt>
                <c:pt idx="10">
                  <c:v>9.2544000000000001E-2</c:v>
                </c:pt>
                <c:pt idx="11">
                  <c:v>-1.1615E-2</c:v>
                </c:pt>
                <c:pt idx="12">
                  <c:v>-1.178E-3</c:v>
                </c:pt>
                <c:pt idx="13">
                  <c:v>-6.6414000000000004E-3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97-487C-8204-895A2A36B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5648"/>
        <c:axId val="269711072"/>
      </c:lineChart>
      <c:catAx>
        <c:axId val="269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1072"/>
        <c:crosses val="autoZero"/>
        <c:auto val="1"/>
        <c:lblAlgn val="ctr"/>
        <c:lblOffset val="100"/>
        <c:noMultiLvlLbl val="0"/>
      </c:catAx>
      <c:valAx>
        <c:axId val="2697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7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188480</xdr:colOff>
      <xdr:row>8</xdr:row>
      <xdr:rowOff>148648</xdr:rowOff>
    </xdr:from>
    <xdr:to>
      <xdr:col>34</xdr:col>
      <xdr:colOff>252847</xdr:colOff>
      <xdr:row>23</xdr:row>
      <xdr:rowOff>129598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464706</xdr:colOff>
      <xdr:row>8</xdr:row>
      <xdr:rowOff>116898</xdr:rowOff>
    </xdr:from>
    <xdr:to>
      <xdr:col>37</xdr:col>
      <xdr:colOff>116321</xdr:colOff>
      <xdr:row>23</xdr:row>
      <xdr:rowOff>97271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432955</xdr:colOff>
      <xdr:row>8</xdr:row>
      <xdr:rowOff>116898</xdr:rowOff>
    </xdr:from>
    <xdr:to>
      <xdr:col>42</xdr:col>
      <xdr:colOff>116322</xdr:colOff>
      <xdr:row>23</xdr:row>
      <xdr:rowOff>97271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278247</xdr:colOff>
      <xdr:row>8</xdr:row>
      <xdr:rowOff>154998</xdr:rowOff>
    </xdr:from>
    <xdr:to>
      <xdr:col>46</xdr:col>
      <xdr:colOff>575830</xdr:colOff>
      <xdr:row>23</xdr:row>
      <xdr:rowOff>135948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432955</xdr:colOff>
      <xdr:row>8</xdr:row>
      <xdr:rowOff>116898</xdr:rowOff>
    </xdr:from>
    <xdr:to>
      <xdr:col>52</xdr:col>
      <xdr:colOff>116321</xdr:colOff>
      <xdr:row>23</xdr:row>
      <xdr:rowOff>97271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68696</xdr:colOff>
      <xdr:row>25</xdr:row>
      <xdr:rowOff>8948</xdr:rowOff>
    </xdr:from>
    <xdr:to>
      <xdr:col>34</xdr:col>
      <xdr:colOff>135372</xdr:colOff>
      <xdr:row>39</xdr:row>
      <xdr:rowOff>180398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464706</xdr:colOff>
      <xdr:row>25</xdr:row>
      <xdr:rowOff>116898</xdr:rowOff>
    </xdr:from>
    <xdr:to>
      <xdr:col>37</xdr:col>
      <xdr:colOff>116321</xdr:colOff>
      <xdr:row>40</xdr:row>
      <xdr:rowOff>97271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432955</xdr:colOff>
      <xdr:row>25</xdr:row>
      <xdr:rowOff>116898</xdr:rowOff>
    </xdr:from>
    <xdr:to>
      <xdr:col>42</xdr:col>
      <xdr:colOff>116322</xdr:colOff>
      <xdr:row>40</xdr:row>
      <xdr:rowOff>97271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432956</xdr:colOff>
      <xdr:row>25</xdr:row>
      <xdr:rowOff>116898</xdr:rowOff>
    </xdr:from>
    <xdr:to>
      <xdr:col>47</xdr:col>
      <xdr:colOff>116321</xdr:colOff>
      <xdr:row>40</xdr:row>
      <xdr:rowOff>97271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432955</xdr:colOff>
      <xdr:row>25</xdr:row>
      <xdr:rowOff>116898</xdr:rowOff>
    </xdr:from>
    <xdr:to>
      <xdr:col>52</xdr:col>
      <xdr:colOff>116321</xdr:colOff>
      <xdr:row>40</xdr:row>
      <xdr:rowOff>97271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553357</xdr:colOff>
      <xdr:row>53</xdr:row>
      <xdr:rowOff>125185</xdr:rowOff>
    </xdr:from>
    <xdr:to>
      <xdr:col>34</xdr:col>
      <xdr:colOff>553357</xdr:colOff>
      <xdr:row>68</xdr:row>
      <xdr:rowOff>146956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263525</xdr:colOff>
      <xdr:row>14</xdr:row>
      <xdr:rowOff>31750</xdr:rowOff>
    </xdr:from>
    <xdr:to>
      <xdr:col>25</xdr:col>
      <xdr:colOff>263525</xdr:colOff>
      <xdr:row>28</xdr:row>
      <xdr:rowOff>107950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32</xdr:col>
      <xdr:colOff>0</xdr:colOff>
      <xdr:row>28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14</xdr:row>
      <xdr:rowOff>0</xdr:rowOff>
    </xdr:from>
    <xdr:to>
      <xdr:col>39</xdr:col>
      <xdr:colOff>0</xdr:colOff>
      <xdr:row>28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14</xdr:row>
      <xdr:rowOff>0</xdr:rowOff>
    </xdr:from>
    <xdr:to>
      <xdr:col>46</xdr:col>
      <xdr:colOff>0</xdr:colOff>
      <xdr:row>28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14</xdr:row>
      <xdr:rowOff>0</xdr:rowOff>
    </xdr:from>
    <xdr:to>
      <xdr:col>53</xdr:col>
      <xdr:colOff>0</xdr:colOff>
      <xdr:row>28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399142</xdr:colOff>
      <xdr:row>31</xdr:row>
      <xdr:rowOff>0</xdr:rowOff>
    </xdr:from>
    <xdr:to>
      <xdr:col>25</xdr:col>
      <xdr:colOff>399142</xdr:colOff>
      <xdr:row>46</xdr:row>
      <xdr:rowOff>21772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32</xdr:col>
      <xdr:colOff>0</xdr:colOff>
      <xdr:row>46</xdr:row>
      <xdr:rowOff>21772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31</xdr:row>
      <xdr:rowOff>0</xdr:rowOff>
    </xdr:from>
    <xdr:to>
      <xdr:col>39</xdr:col>
      <xdr:colOff>0</xdr:colOff>
      <xdr:row>46</xdr:row>
      <xdr:rowOff>21772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46</xdr:col>
      <xdr:colOff>0</xdr:colOff>
      <xdr:row>46</xdr:row>
      <xdr:rowOff>21772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31</xdr:row>
      <xdr:rowOff>0</xdr:rowOff>
    </xdr:from>
    <xdr:to>
      <xdr:col>53</xdr:col>
      <xdr:colOff>0</xdr:colOff>
      <xdr:row>46</xdr:row>
      <xdr:rowOff>21772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285750</xdr:colOff>
      <xdr:row>47</xdr:row>
      <xdr:rowOff>7256</xdr:rowOff>
    </xdr:from>
    <xdr:to>
      <xdr:col>25</xdr:col>
      <xdr:colOff>285750</xdr:colOff>
      <xdr:row>62</xdr:row>
      <xdr:rowOff>29028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abSelected="1" topLeftCell="M1" zoomScale="70" zoomScaleNormal="70" workbookViewId="0">
      <selection activeCell="O14" sqref="O14"/>
    </sheetView>
  </sheetViews>
  <sheetFormatPr baseColWidth="10" defaultColWidth="8.7265625" defaultRowHeight="14.5" x14ac:dyDescent="0.35"/>
  <cols>
    <col min="1" max="1" width="22.1796875" customWidth="1"/>
    <col min="3" max="13" width="10.90625" customWidth="1"/>
    <col min="14" max="24" width="14.81640625" customWidth="1"/>
    <col min="25" max="25" width="10.90625" customWidth="1"/>
    <col min="26" max="26" width="10.90625"/>
    <col min="27" max="31" width="10.90625" customWidth="1"/>
    <col min="33" max="37" width="14.54296875" customWidth="1"/>
  </cols>
  <sheetData>
    <row r="1" spans="1:37" ht="15" thickBot="1" x14ac:dyDescent="0.4">
      <c r="C1" s="23" t="s">
        <v>49</v>
      </c>
      <c r="D1" s="24"/>
      <c r="E1" s="24"/>
      <c r="F1" s="24"/>
      <c r="G1" s="25"/>
      <c r="I1" s="23" t="s">
        <v>50</v>
      </c>
      <c r="J1" s="24"/>
      <c r="K1" s="24"/>
      <c r="L1" s="24"/>
      <c r="M1" s="25"/>
      <c r="O1" s="23" t="s">
        <v>52</v>
      </c>
      <c r="P1" s="24"/>
      <c r="Q1" s="24"/>
      <c r="R1" s="24"/>
      <c r="S1" s="25"/>
      <c r="T1" s="29"/>
      <c r="Z1" t="s">
        <v>48</v>
      </c>
      <c r="AA1" s="1">
        <v>0</v>
      </c>
      <c r="AB1" s="1">
        <v>600</v>
      </c>
      <c r="AC1" s="1">
        <v>1200</v>
      </c>
      <c r="AD1" s="1">
        <v>1800</v>
      </c>
      <c r="AE1" s="1">
        <v>2400</v>
      </c>
    </row>
    <row r="2" spans="1:37" x14ac:dyDescent="0.35">
      <c r="C2" s="9">
        <v>0</v>
      </c>
      <c r="D2" s="9">
        <v>600</v>
      </c>
      <c r="E2" s="9">
        <v>1200</v>
      </c>
      <c r="F2" s="9">
        <v>1800</v>
      </c>
      <c r="G2" s="9">
        <v>2400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Z2" t="s">
        <v>39</v>
      </c>
      <c r="AA2">
        <v>23.225999999999999</v>
      </c>
      <c r="AB2">
        <v>23.247</v>
      </c>
      <c r="AC2">
        <v>23.268000000000001</v>
      </c>
      <c r="AD2">
        <v>23.105</v>
      </c>
      <c r="AE2">
        <v>23.219000000000001</v>
      </c>
      <c r="AF2" t="s">
        <v>39</v>
      </c>
    </row>
    <row r="3" spans="1:37" ht="15" thickBot="1" x14ac:dyDescent="0.4">
      <c r="A3" s="1" t="s">
        <v>0</v>
      </c>
      <c r="B3" s="3"/>
      <c r="C3">
        <v>0</v>
      </c>
      <c r="D3">
        <v>600</v>
      </c>
      <c r="E3">
        <v>1200</v>
      </c>
      <c r="F3">
        <v>1800</v>
      </c>
      <c r="G3">
        <v>2400</v>
      </c>
      <c r="Z3" t="s">
        <v>46</v>
      </c>
      <c r="AA3">
        <v>23.2</v>
      </c>
      <c r="AB3">
        <v>23.2</v>
      </c>
      <c r="AC3">
        <v>23.2</v>
      </c>
      <c r="AD3">
        <v>23.2</v>
      </c>
      <c r="AE3">
        <v>23.2</v>
      </c>
      <c r="AF3" t="s">
        <v>40</v>
      </c>
    </row>
    <row r="4" spans="1:37" x14ac:dyDescent="0.35">
      <c r="A4" s="1"/>
      <c r="B4" s="3"/>
      <c r="I4" s="28">
        <v>-2.4150839818391399</v>
      </c>
      <c r="J4" s="28">
        <v>-0.48020351410422829</v>
      </c>
      <c r="K4" s="28">
        <v>0.40543582672080153</v>
      </c>
      <c r="L4" s="28">
        <v>0.29832445616978048</v>
      </c>
      <c r="M4" s="28">
        <v>-4.4529557159239257</v>
      </c>
      <c r="N4" s="26" t="s">
        <v>51</v>
      </c>
      <c r="O4" s="28">
        <f>O7*1000</f>
        <v>-2.4153405713171909</v>
      </c>
      <c r="P4" s="28">
        <f t="shared" ref="P4:S5" si="0">P7*1000</f>
        <v>-0.48019219031980037</v>
      </c>
      <c r="Q4" s="28">
        <f t="shared" si="0"/>
        <v>0.4054361743528625</v>
      </c>
      <c r="R4" s="28">
        <f t="shared" si="0"/>
        <v>0.29833403201478287</v>
      </c>
      <c r="S4" s="28">
        <f t="shared" si="0"/>
        <v>-4.4546872340058883</v>
      </c>
      <c r="T4" s="28"/>
      <c r="U4" s="30">
        <f>((O4)-AA7)/AA4</f>
        <v>95.513230171429385</v>
      </c>
      <c r="V4" s="30">
        <f>((P4)-AB7)/AB4</f>
        <v>-4.6597492620287601E-5</v>
      </c>
      <c r="W4" s="30">
        <f>((Q4)-AC7)/AC4</f>
        <v>-5.6447786699212844E-5</v>
      </c>
      <c r="X4" s="30">
        <f>((R4)-AD7)/AD4</f>
        <v>6.2694386350130483E-5</v>
      </c>
      <c r="Z4" t="s">
        <v>47</v>
      </c>
      <c r="AA4">
        <v>2.55196E-2</v>
      </c>
      <c r="AB4">
        <v>4.7005100000000001E-2</v>
      </c>
      <c r="AC4">
        <v>6.7773199999999992E-2</v>
      </c>
      <c r="AD4">
        <v>-9.519169999999999E-2</v>
      </c>
      <c r="AE4">
        <v>1.8579999999999999E-2</v>
      </c>
    </row>
    <row r="5" spans="1:37" ht="15" thickBot="1" x14ac:dyDescent="0.4">
      <c r="A5" s="1"/>
      <c r="B5" s="3"/>
      <c r="I5" s="28">
        <v>-2.0217963907545697</v>
      </c>
      <c r="J5" s="28">
        <v>1.8809811322602153E-2</v>
      </c>
      <c r="K5" s="28">
        <v>-0.9234896800670942</v>
      </c>
      <c r="L5" s="28">
        <v>-1.202086707748089</v>
      </c>
      <c r="M5" s="28">
        <v>-0.55241992057058098</v>
      </c>
      <c r="N5" s="27"/>
      <c r="O5" s="28">
        <f>O8*1000</f>
        <v>-2.0221212386465379</v>
      </c>
      <c r="P5" s="28">
        <f t="shared" si="0"/>
        <v>1.8810225063190932E-2</v>
      </c>
      <c r="Q5" s="28">
        <f t="shared" si="0"/>
        <v>-0.92348952269249351</v>
      </c>
      <c r="R5" s="28">
        <f t="shared" si="0"/>
        <v>-1.202076632857118</v>
      </c>
      <c r="S5" s="28">
        <f t="shared" si="0"/>
        <v>-0.55534662785577815</v>
      </c>
      <c r="T5" s="28"/>
      <c r="U5" s="30">
        <f>((O5)-AA8)/AA5</f>
        <v>-6.3536629709956535E-2</v>
      </c>
      <c r="V5" s="30">
        <f>((P5)-AB8)/AB5</f>
        <v>9.6813843315750433E-9</v>
      </c>
      <c r="W5" s="30">
        <f>((Q5)-AC8)/AC5</f>
        <v>2.0513673672862505E-8</v>
      </c>
      <c r="X5" s="30">
        <f>((R5)-AD8)/AD5</f>
        <v>1.0113541120347831E-6</v>
      </c>
      <c r="AA5" s="19">
        <f>AA3+AA4</f>
        <v>23.225519599999998</v>
      </c>
      <c r="AB5" s="19">
        <f t="shared" ref="AB5:AE5" si="1">AB3+AB4</f>
        <v>23.247005099999999</v>
      </c>
      <c r="AC5" s="19">
        <f t="shared" si="1"/>
        <v>23.267773200000001</v>
      </c>
      <c r="AD5" s="19">
        <f t="shared" si="1"/>
        <v>23.104808299999998</v>
      </c>
      <c r="AE5" s="19">
        <f t="shared" si="1"/>
        <v>23.218579999999999</v>
      </c>
    </row>
    <row r="6" spans="1:37" x14ac:dyDescent="0.35">
      <c r="A6" s="1"/>
      <c r="B6" s="3"/>
    </row>
    <row r="7" spans="1:37" x14ac:dyDescent="0.35">
      <c r="A7" s="1" t="s">
        <v>1</v>
      </c>
      <c r="B7" s="3"/>
      <c r="C7">
        <v>-7.6167168401938684E-3</v>
      </c>
      <c r="D7">
        <v>1.067810516643323E-2</v>
      </c>
      <c r="E7">
        <v>-1.655274320592371E-2</v>
      </c>
      <c r="F7">
        <v>-4.3743378554368818E-3</v>
      </c>
      <c r="G7">
        <v>-6.0479241127930645E-4</v>
      </c>
      <c r="I7">
        <v>-7.6153150716443928E-3</v>
      </c>
      <c r="J7">
        <v>1.0677881369329579E-2</v>
      </c>
      <c r="K7">
        <v>-1.6552733336036171E-2</v>
      </c>
      <c r="L7">
        <v>-4.3743645052759491E-3</v>
      </c>
      <c r="M7">
        <v>-6.0304180584212753E-4</v>
      </c>
      <c r="O7">
        <v>-2.4153405713171908E-3</v>
      </c>
      <c r="P7">
        <v>-4.8019219031980039E-4</v>
      </c>
      <c r="Q7">
        <v>4.0543617435286251E-4</v>
      </c>
      <c r="R7">
        <v>2.9833403201478289E-4</v>
      </c>
      <c r="S7">
        <v>-4.4546872340058882E-3</v>
      </c>
      <c r="Z7" t="s">
        <v>44</v>
      </c>
      <c r="AA7" s="28">
        <v>-4.8528000000000002</v>
      </c>
      <c r="AB7" s="28">
        <v>-0.48019000000000001</v>
      </c>
      <c r="AC7" s="28">
        <v>0.40544000000000002</v>
      </c>
      <c r="AD7" s="28">
        <v>0.29833999999999999</v>
      </c>
      <c r="AE7" s="28">
        <v>-4.4581999999999997</v>
      </c>
    </row>
    <row r="8" spans="1:37" x14ac:dyDescent="0.35">
      <c r="A8" s="1" t="s">
        <v>2</v>
      </c>
      <c r="B8" s="3"/>
      <c r="C8">
        <v>-4.7490538327030608E-4</v>
      </c>
      <c r="D8">
        <v>-6.4540537823607391E-3</v>
      </c>
      <c r="E8">
        <v>-3.1778010950843448E-2</v>
      </c>
      <c r="F8">
        <v>-8.1323090137604206E-3</v>
      </c>
      <c r="G8">
        <v>1.2979507787902851E-3</v>
      </c>
      <c r="I8">
        <v>-4.7649015178235718E-4</v>
      </c>
      <c r="J8">
        <v>-6.4532000524989159E-3</v>
      </c>
      <c r="K8">
        <v>-3.1777993494304838E-2</v>
      </c>
      <c r="L8">
        <v>-8.1322153467043926E-3</v>
      </c>
      <c r="M8">
        <v>1.2969485985590209E-3</v>
      </c>
      <c r="O8">
        <v>-2.0221212386465378E-3</v>
      </c>
      <c r="P8">
        <v>1.8810225063190931E-5</v>
      </c>
      <c r="Q8">
        <v>-9.2348952269249356E-4</v>
      </c>
      <c r="R8">
        <v>-1.2020766328571179E-3</v>
      </c>
      <c r="S8">
        <v>-5.5534662785577818E-4</v>
      </c>
      <c r="Z8" t="s">
        <v>45</v>
      </c>
      <c r="AA8" s="28">
        <v>-0.54644999999999999</v>
      </c>
      <c r="AB8" s="28">
        <v>1.881E-2</v>
      </c>
      <c r="AC8" s="28">
        <v>-0.92349000000000003</v>
      </c>
      <c r="AD8" s="28">
        <v>-1.2020999999999999</v>
      </c>
      <c r="AE8" s="28">
        <v>0.25013000000000002</v>
      </c>
    </row>
    <row r="9" spans="1:37" ht="15" thickBot="1" x14ac:dyDescent="0.4">
      <c r="A9" s="1"/>
      <c r="B9" s="3"/>
      <c r="AG9" s="6"/>
      <c r="AH9" s="6"/>
      <c r="AI9" s="6"/>
      <c r="AJ9" s="6"/>
      <c r="AK9" s="6"/>
    </row>
    <row r="10" spans="1:37" ht="15" thickBot="1" x14ac:dyDescent="0.4">
      <c r="A10" s="1" t="s">
        <v>3</v>
      </c>
      <c r="B10" s="3"/>
      <c r="C10" s="16">
        <v>-0.38150881465740838</v>
      </c>
      <c r="D10" s="10">
        <v>3.3586477953659162E-2</v>
      </c>
      <c r="E10" s="10">
        <v>3.4227742638415853E-2</v>
      </c>
      <c r="F10" s="10">
        <v>3.3305283623115613E-2</v>
      </c>
      <c r="G10" s="17">
        <v>-0.3846817383895571</v>
      </c>
      <c r="H10" s="20"/>
      <c r="I10">
        <v>-0.38150885822796532</v>
      </c>
      <c r="J10">
        <v>3.3586476095997048E-2</v>
      </c>
      <c r="K10">
        <v>3.422774302246593E-2</v>
      </c>
      <c r="L10">
        <v>3.3305284351902643E-2</v>
      </c>
      <c r="M10">
        <v>-0.38468178152857702</v>
      </c>
      <c r="N10" s="20"/>
      <c r="O10">
        <v>-0.38150885822796532</v>
      </c>
      <c r="P10">
        <v>3.3586476095997048E-2</v>
      </c>
      <c r="Q10">
        <v>3.422774302246593E-2</v>
      </c>
      <c r="R10">
        <v>3.3305284351902643E-2</v>
      </c>
      <c r="S10">
        <v>-0.38468178152857702</v>
      </c>
      <c r="Z10" t="s">
        <v>43</v>
      </c>
      <c r="AA10">
        <v>-417.01</v>
      </c>
      <c r="AB10">
        <v>-1.9323999999999999</v>
      </c>
      <c r="AC10">
        <v>-1.3119000000000001</v>
      </c>
      <c r="AD10">
        <v>-2.0714000000000001</v>
      </c>
      <c r="AE10">
        <v>-420.17</v>
      </c>
      <c r="AG10" s="6"/>
      <c r="AH10" s="6"/>
      <c r="AI10" s="6"/>
      <c r="AJ10" s="6"/>
      <c r="AK10" s="6"/>
    </row>
    <row r="11" spans="1:37" x14ac:dyDescent="0.35">
      <c r="A11" s="1"/>
      <c r="B11" s="3"/>
      <c r="C11" s="22">
        <f>C10*1000</f>
        <v>-381.50881465740838</v>
      </c>
      <c r="D11" s="22">
        <f t="shared" ref="D11:G11" si="2">D10*1000</f>
        <v>33.586477953659163</v>
      </c>
      <c r="E11" s="22">
        <f t="shared" si="2"/>
        <v>34.227742638415855</v>
      </c>
      <c r="F11" s="22">
        <f t="shared" si="2"/>
        <v>33.305283623115614</v>
      </c>
      <c r="G11" s="22">
        <f t="shared" si="2"/>
        <v>-384.6817383895571</v>
      </c>
      <c r="H11" s="22"/>
      <c r="I11" s="22"/>
      <c r="J11" s="22"/>
      <c r="K11" s="22"/>
      <c r="L11" s="22"/>
      <c r="M11" s="22"/>
      <c r="N11" s="22"/>
      <c r="O11" s="22">
        <f>O10*1000</f>
        <v>-381.50885822796533</v>
      </c>
      <c r="P11" s="22">
        <f t="shared" ref="P11" si="3">P10*1000</f>
        <v>33.58647609599705</v>
      </c>
      <c r="Q11" s="22">
        <f t="shared" ref="Q11" si="4">Q10*1000</f>
        <v>34.22774302246593</v>
      </c>
      <c r="R11" s="22">
        <f t="shared" ref="R11" si="5">R10*1000</f>
        <v>33.305284351902642</v>
      </c>
      <c r="S11" s="22">
        <f t="shared" ref="S11" si="6">S10*1000</f>
        <v>-384.68178152857701</v>
      </c>
      <c r="T11" s="22"/>
      <c r="U11" s="31">
        <f>((O11)-AA11)</f>
        <v>12.275141772034658</v>
      </c>
      <c r="V11" s="31">
        <f>((P11)-AB11)</f>
        <v>12.271876095997051</v>
      </c>
      <c r="W11" s="31">
        <f>((Q11)-AC11)</f>
        <v>12.271643022465931</v>
      </c>
      <c r="X11" s="31">
        <f>((R11)-AD11)</f>
        <v>12.271684351902643</v>
      </c>
      <c r="AA11" s="22">
        <f>AA10+AA2</f>
        <v>-393.78399999999999</v>
      </c>
      <c r="AB11" s="22">
        <f t="shared" ref="AB11:AE11" si="7">AB10+AB2</f>
        <v>21.314599999999999</v>
      </c>
      <c r="AC11" s="22">
        <f t="shared" si="7"/>
        <v>21.956099999999999</v>
      </c>
      <c r="AD11" s="22">
        <f t="shared" si="7"/>
        <v>21.0336</v>
      </c>
      <c r="AE11" s="22">
        <f t="shared" si="7"/>
        <v>-396.95100000000002</v>
      </c>
      <c r="AG11" s="6"/>
      <c r="AH11" s="6"/>
      <c r="AI11" s="6"/>
      <c r="AJ11" s="6"/>
      <c r="AK11" s="6"/>
    </row>
    <row r="12" spans="1:37" x14ac:dyDescent="0.35">
      <c r="A12" s="1"/>
      <c r="B12" s="3"/>
      <c r="C12" s="20"/>
      <c r="D12" s="20"/>
      <c r="E12" s="20"/>
      <c r="F12" s="20"/>
      <c r="G12" s="20"/>
      <c r="H12" s="20"/>
      <c r="N12" s="20"/>
      <c r="O12" s="20"/>
      <c r="P12" s="20"/>
      <c r="Q12" s="20"/>
      <c r="R12" s="20"/>
      <c r="S12" s="20"/>
      <c r="T12" s="20"/>
      <c r="AG12" s="6"/>
      <c r="AH12" s="6"/>
      <c r="AI12" s="6"/>
      <c r="AJ12" s="6"/>
      <c r="AK12" s="6"/>
    </row>
    <row r="13" spans="1:37" x14ac:dyDescent="0.35">
      <c r="A13" s="1" t="s">
        <v>4</v>
      </c>
      <c r="B13" s="3"/>
      <c r="AG13" s="6"/>
      <c r="AH13" s="6"/>
      <c r="AI13" s="6"/>
      <c r="AJ13" s="6"/>
      <c r="AK13" s="6"/>
    </row>
    <row r="14" spans="1:37" ht="15" thickBot="1" x14ac:dyDescent="0.4">
      <c r="A14" s="7"/>
      <c r="B14" s="3"/>
      <c r="AA14" s="4"/>
      <c r="AB14" s="4"/>
      <c r="AC14" s="4"/>
      <c r="AD14" s="4"/>
      <c r="AE14" s="4"/>
      <c r="AG14" s="6"/>
      <c r="AH14" s="6"/>
      <c r="AI14" s="6"/>
      <c r="AJ14" s="6"/>
      <c r="AK14" s="6"/>
    </row>
    <row r="15" spans="1:37" ht="15" thickBot="1" x14ac:dyDescent="0.4">
      <c r="A15" s="11" t="s">
        <v>5</v>
      </c>
      <c r="B15" s="12">
        <v>1</v>
      </c>
      <c r="C15" s="13">
        <v>8.769670819994588E-7</v>
      </c>
      <c r="D15" s="13">
        <v>-2.6517150442349029E-3</v>
      </c>
      <c r="E15" s="13">
        <v>-6.8160973216577431E-3</v>
      </c>
      <c r="F15" s="13">
        <v>-2.6741339075026468E-3</v>
      </c>
      <c r="G15" s="13">
        <v>-1.094305108269711E-7</v>
      </c>
      <c r="H15" s="21"/>
      <c r="I15">
        <v>8.7696676248725375E-7</v>
      </c>
      <c r="J15">
        <v>-2.6517150453812012E-3</v>
      </c>
      <c r="K15">
        <v>-6.8160973193496666E-3</v>
      </c>
      <c r="L15">
        <v>-2.6741339049610388E-3</v>
      </c>
      <c r="M15">
        <v>-1.0943194576702169E-7</v>
      </c>
      <c r="N15" s="21"/>
      <c r="O15">
        <v>8.7696676248725375E-7</v>
      </c>
      <c r="P15">
        <v>-2.6517150453812012E-3</v>
      </c>
      <c r="Q15">
        <v>-6.8160973193496666E-3</v>
      </c>
      <c r="R15">
        <v>-2.6741339049610388E-3</v>
      </c>
      <c r="S15">
        <v>-1.0943194576702169E-7</v>
      </c>
      <c r="U15" s="30">
        <f>((O15*1000)-AA15)/AA15</f>
        <v>-3.6917029616520686E-6</v>
      </c>
      <c r="V15" s="30">
        <f>((P15*1000)-AB15)/AB15</f>
        <v>5.6738625038049482E-6</v>
      </c>
      <c r="W15" s="30">
        <f>((Q15*1000)-AC15)/AC15</f>
        <v>-3.9328213095762653E-7</v>
      </c>
      <c r="X15" s="30">
        <f>((R15*1000)-AD15)/AD15</f>
        <v>1.267901762788306E-5</v>
      </c>
      <c r="Z15" t="s">
        <v>42</v>
      </c>
      <c r="AA15" s="14">
        <v>8.7697000000000003E-4</v>
      </c>
      <c r="AB15" s="14">
        <v>-2.6516999999999999</v>
      </c>
      <c r="AC15" s="14">
        <v>-6.8160999999999996</v>
      </c>
      <c r="AD15" s="14">
        <v>-2.6741000000000001</v>
      </c>
      <c r="AE15" s="14">
        <v>-1.0943E-4</v>
      </c>
      <c r="AG15" s="6"/>
      <c r="AH15" s="6"/>
      <c r="AI15" s="6"/>
      <c r="AJ15" s="6"/>
      <c r="AK15" s="6"/>
    </row>
    <row r="16" spans="1:37" s="13" customFormat="1" ht="15" thickBot="1" x14ac:dyDescent="0.4">
      <c r="A16" s="8" t="s">
        <v>6</v>
      </c>
      <c r="B16" s="3">
        <v>2</v>
      </c>
      <c r="C16">
        <v>198.7000022665965</v>
      </c>
      <c r="D16">
        <v>7.4017488308242081</v>
      </c>
      <c r="E16">
        <v>0.67942306199443259</v>
      </c>
      <c r="F16">
        <v>0.31211236685236537</v>
      </c>
      <c r="G16">
        <v>51.093259944293543</v>
      </c>
      <c r="H16"/>
      <c r="I16">
        <v>198.70305063006111</v>
      </c>
      <c r="J16">
        <v>7.401755453881977</v>
      </c>
      <c r="K16">
        <v>0.67942155322567221</v>
      </c>
      <c r="L16">
        <v>0.31211524670269741</v>
      </c>
      <c r="M16">
        <v>51.097295977816181</v>
      </c>
      <c r="N16"/>
      <c r="O16">
        <v>190.56573947634831</v>
      </c>
      <c r="P16">
        <v>7.8323245443493974</v>
      </c>
      <c r="Q16">
        <v>0.51809044951606009</v>
      </c>
      <c r="R16">
        <v>0.86991072140566683</v>
      </c>
      <c r="S16">
        <v>52.512080535519431</v>
      </c>
      <c r="T16"/>
      <c r="U16" s="30">
        <f>((O16)-AA16)/AA16</f>
        <v>4.1570504352581465E-2</v>
      </c>
      <c r="V16" s="30">
        <f>((P16)-AB16)/AB16</f>
        <v>3.1337345859274555E-6</v>
      </c>
      <c r="W16" s="30">
        <f>((Q16)-AC16)/AC16</f>
        <v>8.676408732874798E-7</v>
      </c>
      <c r="X16" s="30">
        <f>((R16)-AD16)/AD16</f>
        <v>8.2928770432606768E-7</v>
      </c>
      <c r="Y16"/>
      <c r="Z16" t="s">
        <v>6</v>
      </c>
      <c r="AA16">
        <v>182.96</v>
      </c>
      <c r="AB16">
        <v>7.8323</v>
      </c>
      <c r="AC16">
        <v>0.51809000000000005</v>
      </c>
      <c r="AD16">
        <v>0.86990999999999996</v>
      </c>
      <c r="AE16">
        <v>52.655999999999999</v>
      </c>
      <c r="AG16" s="15"/>
      <c r="AH16" s="15"/>
      <c r="AI16" s="15"/>
      <c r="AJ16" s="15"/>
      <c r="AK16" s="15"/>
    </row>
    <row r="17" spans="1:37" ht="15" thickBot="1" x14ac:dyDescent="0.4">
      <c r="A17" s="11" t="s">
        <v>7</v>
      </c>
      <c r="B17" s="12">
        <v>3</v>
      </c>
      <c r="C17" s="13">
        <v>77.336158418049081</v>
      </c>
      <c r="D17" s="13">
        <v>-21.984853954688131</v>
      </c>
      <c r="E17" s="13">
        <v>-8.0572052954980435</v>
      </c>
      <c r="F17" s="13">
        <v>4.0538238593228009</v>
      </c>
      <c r="G17" s="13">
        <v>-7.2075407876605961</v>
      </c>
      <c r="H17" s="21"/>
      <c r="I17">
        <v>77.336209383446658</v>
      </c>
      <c r="J17">
        <v>-21.984850717947079</v>
      </c>
      <c r="K17">
        <v>-8.0572030534868535</v>
      </c>
      <c r="L17">
        <v>4.0538241960350199</v>
      </c>
      <c r="M17">
        <v>-7.2069177087655678</v>
      </c>
      <c r="N17" s="21"/>
      <c r="O17">
        <v>73.576772280396227</v>
      </c>
      <c r="P17">
        <v>-22.029412645905889</v>
      </c>
      <c r="Q17">
        <v>-7.9466263807770652</v>
      </c>
      <c r="R17">
        <v>4.1124116590463462</v>
      </c>
      <c r="S17">
        <v>-7.7790724957498387</v>
      </c>
      <c r="U17" s="30">
        <f>((O17)-AA17)/AA17</f>
        <v>6.0405042783376224E-3</v>
      </c>
      <c r="V17" s="30">
        <f>((P17)-AB17)/AB17</f>
        <v>1.8731939983182139E-5</v>
      </c>
      <c r="W17" s="30">
        <f>((Q17)-AC17)/AC17</f>
        <v>3.3197565078236568E-6</v>
      </c>
      <c r="X17" s="30">
        <f>((R17)-AD17)/AD17</f>
        <v>2.8350954056381529E-6</v>
      </c>
      <c r="Z17" t="s">
        <v>7</v>
      </c>
      <c r="AA17" s="13">
        <v>73.135000000000005</v>
      </c>
      <c r="AB17" s="13">
        <v>-22.029</v>
      </c>
      <c r="AC17" s="13">
        <v>-7.9466000000000001</v>
      </c>
      <c r="AD17" s="13">
        <v>4.1124000000000001</v>
      </c>
      <c r="AE17" s="13">
        <v>-7.8144</v>
      </c>
      <c r="AG17" s="6"/>
      <c r="AH17" s="6"/>
      <c r="AI17" s="6"/>
      <c r="AJ17" s="6"/>
      <c r="AK17" s="6"/>
    </row>
    <row r="18" spans="1:37" s="13" customFormat="1" ht="15" thickBot="1" x14ac:dyDescent="0.4">
      <c r="A18" s="8" t="s">
        <v>8</v>
      </c>
      <c r="B18" s="3">
        <v>4</v>
      </c>
      <c r="C18">
        <v>11.831072030089921</v>
      </c>
      <c r="D18">
        <v>1.2477298871963609</v>
      </c>
      <c r="E18">
        <v>0.79303752595112698</v>
      </c>
      <c r="F18">
        <v>-0.49692912311718868</v>
      </c>
      <c r="G18">
        <v>3.2249385686370662</v>
      </c>
      <c r="H18"/>
      <c r="I18">
        <v>11.83100443227122</v>
      </c>
      <c r="J18">
        <v>1.247734183575067</v>
      </c>
      <c r="K18">
        <v>0.79303818641826196</v>
      </c>
      <c r="L18">
        <v>-0.49692807261011351</v>
      </c>
      <c r="M18">
        <v>3.224837217893787</v>
      </c>
      <c r="N18"/>
      <c r="O18">
        <v>11.82369682000664</v>
      </c>
      <c r="P18">
        <v>1.695942738371351</v>
      </c>
      <c r="Q18">
        <v>0.56437750950815446</v>
      </c>
      <c r="R18">
        <v>-0.44106147711145283</v>
      </c>
      <c r="S18">
        <v>2.896517106126506</v>
      </c>
      <c r="T18"/>
      <c r="U18" s="30">
        <f>((O18)-AA18)/AA18</f>
        <v>-5.4104254399468775E-2</v>
      </c>
      <c r="V18" s="30">
        <f>((P18)-AB18)/AB18</f>
        <v>2.5200997317676532E-5</v>
      </c>
      <c r="W18" s="30">
        <f>((Q18)-AC18)/AC18</f>
        <v>-4.4127925254800079E-6</v>
      </c>
      <c r="X18" s="30">
        <f>((R18)-AD18)/AD18</f>
        <v>-1.9323210708484085E-5</v>
      </c>
      <c r="Y18"/>
      <c r="Z18" t="s">
        <v>8</v>
      </c>
      <c r="AA18">
        <v>12.5</v>
      </c>
      <c r="AB18">
        <v>1.6959</v>
      </c>
      <c r="AC18">
        <v>0.56437999999999999</v>
      </c>
      <c r="AD18">
        <v>-0.44107000000000002</v>
      </c>
      <c r="AE18">
        <v>2.891</v>
      </c>
      <c r="AG18" s="15"/>
      <c r="AH18" s="15"/>
      <c r="AI18" s="15"/>
      <c r="AJ18" s="15"/>
      <c r="AK18" s="15"/>
    </row>
    <row r="19" spans="1:37" ht="15" thickBot="1" x14ac:dyDescent="0.4">
      <c r="A19" s="11" t="s">
        <v>9</v>
      </c>
      <c r="B19" s="12">
        <v>5</v>
      </c>
      <c r="C19" s="13">
        <v>-3.3821139677857199</v>
      </c>
      <c r="D19" s="13">
        <v>-12.52925691121809</v>
      </c>
      <c r="E19" s="13">
        <v>-6.4718985370665898</v>
      </c>
      <c r="F19" s="13">
        <v>-1.2097475222819269</v>
      </c>
      <c r="G19" s="13">
        <v>0.4503673698684309</v>
      </c>
      <c r="H19" s="21"/>
      <c r="I19">
        <v>-3.3824207850814889</v>
      </c>
      <c r="J19">
        <v>-12.52925434465452</v>
      </c>
      <c r="K19">
        <v>-6.4718976906120114</v>
      </c>
      <c r="L19">
        <v>-1.2097487308741</v>
      </c>
      <c r="M19">
        <v>0.45014925802503708</v>
      </c>
      <c r="N19" s="21"/>
      <c r="O19">
        <v>-2.5974903101576561</v>
      </c>
      <c r="P19">
        <v>-12.57021804815316</v>
      </c>
      <c r="Q19">
        <v>-6.3888052490620559</v>
      </c>
      <c r="R19">
        <v>-1.2042268883457541</v>
      </c>
      <c r="S19">
        <v>0.74329437748840799</v>
      </c>
      <c r="U19" s="30">
        <f>((O19)-AA19)/AA19</f>
        <v>0.40003789692106728</v>
      </c>
      <c r="V19" s="30">
        <f>((P19)-AB19)/AB19</f>
        <v>1.7346710673027479E-5</v>
      </c>
      <c r="W19" s="30">
        <f>((Q19)-AC19)/AC19</f>
        <v>8.2160375283667771E-7</v>
      </c>
      <c r="X19" s="30">
        <f>((R19)-AD19)/AD19</f>
        <v>2.2328803981191016E-5</v>
      </c>
      <c r="Z19" t="s">
        <v>9</v>
      </c>
      <c r="AA19" s="13">
        <v>-1.8552999999999999</v>
      </c>
      <c r="AB19" s="13">
        <v>-12.57</v>
      </c>
      <c r="AC19" s="13">
        <v>-6.3887999999999998</v>
      </c>
      <c r="AD19" s="13">
        <v>-1.2041999999999999</v>
      </c>
      <c r="AE19" s="13">
        <v>0.79974000000000001</v>
      </c>
      <c r="AG19" s="6"/>
      <c r="AH19" s="6"/>
      <c r="AI19" s="6"/>
      <c r="AJ19" s="6"/>
      <c r="AK19" s="6"/>
    </row>
    <row r="20" spans="1:37" s="13" customFormat="1" ht="15" thickBot="1" x14ac:dyDescent="0.4">
      <c r="A20" s="8" t="s">
        <v>10</v>
      </c>
      <c r="B20" s="3">
        <v>6</v>
      </c>
      <c r="C20">
        <v>-2.2042297656106702</v>
      </c>
      <c r="D20">
        <v>0.37279092509621431</v>
      </c>
      <c r="E20">
        <v>0.31284975583616281</v>
      </c>
      <c r="F20">
        <v>-8.5189750503813666E-2</v>
      </c>
      <c r="G20">
        <v>-0.77852018358543784</v>
      </c>
      <c r="H20"/>
      <c r="I20">
        <v>-2.204173944147243</v>
      </c>
      <c r="J20">
        <v>0.37279096812604412</v>
      </c>
      <c r="K20">
        <v>0.31284960678344209</v>
      </c>
      <c r="L20">
        <v>-8.5189406222987263E-2</v>
      </c>
      <c r="M20">
        <v>-0.77862230448374059</v>
      </c>
      <c r="N20"/>
      <c r="O20">
        <v>-1.783327258876312</v>
      </c>
      <c r="P20">
        <v>0.99126837896238995</v>
      </c>
      <c r="Q20">
        <v>0.32524151614906532</v>
      </c>
      <c r="R20">
        <v>-0.41594296733895147</v>
      </c>
      <c r="S20">
        <v>-0.68386391819911807</v>
      </c>
      <c r="T20"/>
      <c r="U20" s="30">
        <f>((O20)-AA20)/AA20</f>
        <v>-0.17227790258699838</v>
      </c>
      <c r="V20" s="30">
        <f>((P20)-AB20)/AB20</f>
        <v>-1.6353139003837547E-6</v>
      </c>
      <c r="W20" s="30">
        <f>((Q20)-AC20)/AC20</f>
        <v>4.6616316115802438E-6</v>
      </c>
      <c r="X20" s="30">
        <f>((R20)-AD20)/AD20</f>
        <v>-1.6907467360287619E-5</v>
      </c>
      <c r="Y20"/>
      <c r="Z20" t="s">
        <v>10</v>
      </c>
      <c r="AA20">
        <v>-2.1545000000000001</v>
      </c>
      <c r="AB20">
        <v>0.99126999999999998</v>
      </c>
      <c r="AC20">
        <v>0.32523999999999997</v>
      </c>
      <c r="AD20">
        <v>-0.41594999999999999</v>
      </c>
      <c r="AE20">
        <v>-0.75046999999999997</v>
      </c>
      <c r="AG20" s="15"/>
      <c r="AH20" s="15"/>
      <c r="AI20" s="15"/>
      <c r="AJ20" s="15"/>
      <c r="AK20" s="15"/>
    </row>
    <row r="21" spans="1:37" ht="15" thickBot="1" x14ac:dyDescent="0.4">
      <c r="A21" s="11" t="s">
        <v>11</v>
      </c>
      <c r="B21" s="12">
        <v>7</v>
      </c>
      <c r="C21" s="13">
        <v>0.63205130802646226</v>
      </c>
      <c r="D21" s="13">
        <v>-11.21814827065233</v>
      </c>
      <c r="E21" s="13">
        <v>0.56088689409988479</v>
      </c>
      <c r="F21" s="13">
        <v>-7.2236191845744431</v>
      </c>
      <c r="G21" s="13">
        <v>-0.19667951956204871</v>
      </c>
      <c r="H21" s="21"/>
      <c r="I21">
        <v>0.6319565003601022</v>
      </c>
      <c r="J21">
        <v>-11.21814830906275</v>
      </c>
      <c r="K21">
        <v>0.5608871295513258</v>
      </c>
      <c r="L21">
        <v>-7.2236188582718519</v>
      </c>
      <c r="M21">
        <v>-0.19673786939740209</v>
      </c>
      <c r="N21" s="21"/>
      <c r="O21">
        <v>8.893610158692844E-2</v>
      </c>
      <c r="P21">
        <v>-11.23471886395572</v>
      </c>
      <c r="Q21">
        <v>0.59637208672860198</v>
      </c>
      <c r="R21">
        <v>-7.2267999365857438</v>
      </c>
      <c r="S21">
        <v>-0.31018548782407901</v>
      </c>
      <c r="U21" s="30">
        <f>((O21)-AA21)/AA21</f>
        <v>-1.1524418532197398</v>
      </c>
      <c r="V21" s="30">
        <f>((P21)-AB21)/AB21</f>
        <v>-2.5023234915812291E-5</v>
      </c>
      <c r="W21" s="30">
        <f>((Q21)-AC21)/AC21</f>
        <v>3.4990502574312952E-6</v>
      </c>
      <c r="X21" s="30">
        <f>((R21)-AD21)/AD21</f>
        <v>-8.7748735357950418E-9</v>
      </c>
      <c r="Z21" t="s">
        <v>11</v>
      </c>
      <c r="AA21" s="13">
        <v>-0.58340999999999998</v>
      </c>
      <c r="AB21" s="13">
        <v>-11.234999999999999</v>
      </c>
      <c r="AC21" s="13">
        <v>0.59636999999999996</v>
      </c>
      <c r="AD21" s="13">
        <v>-7.2267999999999999</v>
      </c>
      <c r="AE21" s="13">
        <v>-0.31786999999999999</v>
      </c>
      <c r="AG21" s="6"/>
      <c r="AH21" s="6"/>
      <c r="AI21" s="6"/>
      <c r="AJ21" s="6"/>
      <c r="AK21" s="6"/>
    </row>
    <row r="22" spans="1:37" s="13" customFormat="1" ht="15" thickBot="1" x14ac:dyDescent="0.4">
      <c r="A22" s="8" t="s">
        <v>12</v>
      </c>
      <c r="B22" s="3">
        <v>8</v>
      </c>
      <c r="C22">
        <v>2.0910327781358382</v>
      </c>
      <c r="D22">
        <v>6.3266903396946544E-2</v>
      </c>
      <c r="E22">
        <v>-1.733154720751681E-3</v>
      </c>
      <c r="F22">
        <v>-2.0276974240641388E-2</v>
      </c>
      <c r="G22">
        <v>0.37041958249204382</v>
      </c>
      <c r="H22"/>
      <c r="I22">
        <v>2.0911124617559471</v>
      </c>
      <c r="J22">
        <v>6.3266159591346835E-2</v>
      </c>
      <c r="K22">
        <v>-1.733095867600565E-3</v>
      </c>
      <c r="L22">
        <v>-2.027747692308499E-2</v>
      </c>
      <c r="M22">
        <v>0.37069061295726402</v>
      </c>
      <c r="N22"/>
      <c r="O22">
        <v>1.6258925404661799</v>
      </c>
      <c r="P22">
        <v>0.29480056692539558</v>
      </c>
      <c r="Q22">
        <v>7.3712489445105708E-2</v>
      </c>
      <c r="R22">
        <v>-6.5185280312343746E-2</v>
      </c>
      <c r="S22">
        <v>0.26654667182048419</v>
      </c>
      <c r="T22"/>
      <c r="U22" s="30">
        <f>((O22)-AA22)/AA22</f>
        <v>0.16802625033489946</v>
      </c>
      <c r="V22" s="30">
        <f>((P22)-AB22)/AB22</f>
        <v>1.9230847882399108E-6</v>
      </c>
      <c r="W22" s="30">
        <f>((Q22)-AC22)/AC22</f>
        <v>-6.9262530936526025E-6</v>
      </c>
      <c r="X22" s="30">
        <f>((R22)-AD22)/AD22</f>
        <v>1.9641512391698668E-5</v>
      </c>
      <c r="Y22"/>
      <c r="Z22" t="s">
        <v>12</v>
      </c>
      <c r="AA22">
        <v>1.3919999999999999</v>
      </c>
      <c r="AB22">
        <v>0.29480000000000001</v>
      </c>
      <c r="AC22">
        <v>7.3713000000000001E-2</v>
      </c>
      <c r="AD22">
        <v>-6.5184000000000006E-2</v>
      </c>
      <c r="AE22">
        <v>0.26840000000000003</v>
      </c>
      <c r="AG22" s="15"/>
      <c r="AH22" s="15"/>
      <c r="AI22" s="15"/>
      <c r="AJ22" s="15"/>
      <c r="AK22" s="15"/>
    </row>
    <row r="23" spans="1:37" ht="15" thickBot="1" x14ac:dyDescent="0.4">
      <c r="A23" s="11" t="s">
        <v>13</v>
      </c>
      <c r="B23" s="12">
        <v>9</v>
      </c>
      <c r="C23" s="13">
        <v>1.241826277207752</v>
      </c>
      <c r="D23" s="13">
        <v>-2.8991712895746549</v>
      </c>
      <c r="E23" s="13">
        <v>1.204169720801141</v>
      </c>
      <c r="F23" s="13">
        <v>-1.577619706389966</v>
      </c>
      <c r="G23" s="13">
        <v>0.49306504784603811</v>
      </c>
      <c r="H23" s="21"/>
      <c r="I23">
        <v>1.24183322595368</v>
      </c>
      <c r="J23">
        <v>-2.8991710290457848</v>
      </c>
      <c r="K23">
        <v>1.2041696080610651</v>
      </c>
      <c r="L23">
        <v>-1.577619433295641</v>
      </c>
      <c r="M23">
        <v>0.49326799870167348</v>
      </c>
      <c r="N23" s="21"/>
      <c r="O23">
        <v>0.96662126660288905</v>
      </c>
      <c r="P23">
        <v>-2.8978089585821309</v>
      </c>
      <c r="Q23">
        <v>1.2401200029676851</v>
      </c>
      <c r="R23">
        <v>-1.563610228337617</v>
      </c>
      <c r="S23">
        <v>0.20427762585061501</v>
      </c>
      <c r="U23" s="30">
        <f>((O23)-AA23)/AA23</f>
        <v>0.25727903358769166</v>
      </c>
      <c r="V23" s="30">
        <f>((P23)-AB23)/AB23</f>
        <v>3.091511536611005E-6</v>
      </c>
      <c r="W23" s="30">
        <f>((Q23)-AC23)/AC23</f>
        <v>1.6130124736003281E-5</v>
      </c>
      <c r="X23" s="30">
        <f>((R23)-AD23)/AD23</f>
        <v>6.5415308370938291E-6</v>
      </c>
      <c r="Z23" t="s">
        <v>13</v>
      </c>
      <c r="AA23" s="13">
        <v>0.76881999999999995</v>
      </c>
      <c r="AB23" s="13">
        <v>-2.8978000000000002</v>
      </c>
      <c r="AC23" s="13">
        <v>1.2401</v>
      </c>
      <c r="AD23" s="13">
        <v>-1.5636000000000001</v>
      </c>
      <c r="AE23" s="13">
        <v>0.20166999999999999</v>
      </c>
      <c r="AG23" s="6"/>
      <c r="AH23" s="6"/>
      <c r="AI23" s="6"/>
      <c r="AJ23" s="6"/>
      <c r="AK23" s="6"/>
    </row>
    <row r="24" spans="1:37" s="13" customFormat="1" ht="15" thickBot="1" x14ac:dyDescent="0.4">
      <c r="A24" s="8" t="s">
        <v>14</v>
      </c>
      <c r="B24" s="3">
        <v>10</v>
      </c>
      <c r="C24">
        <v>-7.1504512008106369E-2</v>
      </c>
      <c r="D24">
        <v>-1.478586404523392E-2</v>
      </c>
      <c r="E24">
        <v>-0.2483401621404662</v>
      </c>
      <c r="F24">
        <v>-8.3333776970539467E-2</v>
      </c>
      <c r="G24">
        <v>0.31661044536397948</v>
      </c>
      <c r="H24"/>
      <c r="I24">
        <v>-7.1579067563465382E-2</v>
      </c>
      <c r="J24">
        <v>-1.478537697758236E-2</v>
      </c>
      <c r="K24">
        <v>-0.2483403167616503</v>
      </c>
      <c r="L24">
        <v>-8.3333756798978781E-2</v>
      </c>
      <c r="M24">
        <v>0.31633325120610017</v>
      </c>
      <c r="N24"/>
      <c r="O24">
        <v>5.687507120905854E-18</v>
      </c>
      <c r="P24">
        <v>-8.2228591932523839E-19</v>
      </c>
      <c r="Q24">
        <v>1.9136175262671801E-17</v>
      </c>
      <c r="R24">
        <v>-1.327281137732811E-17</v>
      </c>
      <c r="S24">
        <v>-5.856855908237123E-17</v>
      </c>
      <c r="T24"/>
      <c r="U24" s="30">
        <f>((O24)-AA24)/AA24</f>
        <v>-1.0181356051175212</v>
      </c>
      <c r="V24" s="30">
        <f>((P24)-AB24)/AB24</f>
        <v>-0.27958128673099841</v>
      </c>
      <c r="W24" s="30">
        <f>((Q24)-AC24)/AC24</f>
        <v>2053.8692376642184</v>
      </c>
      <c r="X24" s="30">
        <f>((R24)-AD24)/AD24</f>
        <v>1.87047976325788</v>
      </c>
      <c r="Y24"/>
      <c r="Z24" t="s">
        <v>14</v>
      </c>
      <c r="AA24" s="2">
        <v>-3.1360999999999998E-16</v>
      </c>
      <c r="AB24" s="2">
        <v>-1.1414E-18</v>
      </c>
      <c r="AC24" s="2">
        <v>9.3126000000000003E-21</v>
      </c>
      <c r="AD24" s="2">
        <v>-4.6238999999999997E-18</v>
      </c>
      <c r="AE24" s="2">
        <v>-4.0325999999999999E-17</v>
      </c>
      <c r="AG24" s="15"/>
      <c r="AH24" s="15"/>
      <c r="AI24" s="15"/>
      <c r="AJ24" s="15"/>
      <c r="AK24" s="15"/>
    </row>
    <row r="25" spans="1:37" ht="15" thickBot="1" x14ac:dyDescent="0.4">
      <c r="A25" s="11" t="s">
        <v>15</v>
      </c>
      <c r="B25" s="12">
        <v>11</v>
      </c>
      <c r="C25" s="13">
        <v>-0.97320780547576691</v>
      </c>
      <c r="D25" s="13">
        <v>-3.5821824819810551E-3</v>
      </c>
      <c r="E25" s="13">
        <v>2.9936264097967178</v>
      </c>
      <c r="F25" s="13">
        <v>0.62095845722835774</v>
      </c>
      <c r="G25" s="13">
        <v>-7.8514285650148424E-2</v>
      </c>
      <c r="H25" s="21"/>
      <c r="I25">
        <v>-0.97319725424432857</v>
      </c>
      <c r="J25">
        <v>-3.5817472760700801E-3</v>
      </c>
      <c r="K25">
        <v>2.9936264921550859</v>
      </c>
      <c r="L25">
        <v>0.62095769116733002</v>
      </c>
      <c r="M25">
        <v>-7.8374414626425304E-2</v>
      </c>
      <c r="N25" s="21"/>
      <c r="O25">
        <v>-0.60693255264429058</v>
      </c>
      <c r="P25">
        <v>-1.5707763379297409E-2</v>
      </c>
      <c r="Q25">
        <v>2.968844745980705</v>
      </c>
      <c r="R25">
        <v>0.59779992469302756</v>
      </c>
      <c r="S25">
        <v>0.34032444636145409</v>
      </c>
      <c r="U25" s="30">
        <f>((O25)-AA25)/AA25</f>
        <v>3.3642234316839761</v>
      </c>
      <c r="V25" s="30">
        <f>((P25)-AB25)/AB25</f>
        <v>-1.5063706556576316E-5</v>
      </c>
      <c r="W25" s="30">
        <f>((Q25)-AC25)/AC25</f>
        <v>1.5072076497285405E-5</v>
      </c>
      <c r="X25" s="30">
        <f>((R25)-AD25)/AD25</f>
        <v>-1.2597352364627008E-7</v>
      </c>
      <c r="Z25" t="s">
        <v>15</v>
      </c>
      <c r="AA25" s="13">
        <v>-0.13907</v>
      </c>
      <c r="AB25" s="13">
        <v>-1.5708E-2</v>
      </c>
      <c r="AC25" s="13">
        <v>2.9687999999999999</v>
      </c>
      <c r="AD25" s="13">
        <v>0.5978</v>
      </c>
      <c r="AE25" s="13">
        <v>0.40989999999999999</v>
      </c>
      <c r="AG25" s="6"/>
      <c r="AH25" s="6"/>
      <c r="AI25" s="6"/>
      <c r="AJ25" s="6"/>
      <c r="AK25" s="6"/>
    </row>
    <row r="26" spans="1:37" s="13" customFormat="1" ht="15" thickBot="1" x14ac:dyDescent="0.4">
      <c r="A26" s="8" t="s">
        <v>16</v>
      </c>
      <c r="B26" s="3">
        <v>12</v>
      </c>
      <c r="C26">
        <v>-0.71138450469634384</v>
      </c>
      <c r="D26">
        <v>2.7599384914109789E-2</v>
      </c>
      <c r="E26">
        <v>0.20095955721298989</v>
      </c>
      <c r="F26">
        <v>2.3256586699260812E-2</v>
      </c>
      <c r="G26">
        <v>-0.44873634609615359</v>
      </c>
      <c r="H26"/>
      <c r="I26">
        <v>-0.71144923759809908</v>
      </c>
      <c r="J26">
        <v>2.7599008608948029E-2</v>
      </c>
      <c r="K26">
        <v>0.2009596602809397</v>
      </c>
      <c r="L26">
        <v>2.3257115529117359E-2</v>
      </c>
      <c r="M26">
        <v>-0.44879547843038042</v>
      </c>
      <c r="N26"/>
      <c r="O26">
        <v>-0.21453215019872959</v>
      </c>
      <c r="P26">
        <v>0.21359487084272291</v>
      </c>
      <c r="Q26">
        <v>1.8060082168915081E-2</v>
      </c>
      <c r="R26">
        <v>-6.4916313320177804E-2</v>
      </c>
      <c r="S26">
        <v>-0.26983695728096169</v>
      </c>
      <c r="T26"/>
      <c r="U26" s="30">
        <f>((O26)-AA26)/AA26</f>
        <v>8.8963073253404179</v>
      </c>
      <c r="V26" s="30">
        <f>((P26)-AB26)/AB26</f>
        <v>2.2804638433023011E-5</v>
      </c>
      <c r="W26" s="30">
        <f>((Q26)-AC26)/AC26</f>
        <v>4.5497738140521426E-6</v>
      </c>
      <c r="X26" s="30">
        <f>((R26)-AD26)/AD26</f>
        <v>-2.5981697251906671E-5</v>
      </c>
      <c r="Y26"/>
      <c r="Z26" t="s">
        <v>16</v>
      </c>
      <c r="AA26">
        <v>-2.1677999999999999E-2</v>
      </c>
      <c r="AB26">
        <v>0.21359</v>
      </c>
      <c r="AC26">
        <v>1.806E-2</v>
      </c>
      <c r="AD26">
        <v>-6.4918000000000003E-2</v>
      </c>
      <c r="AE26">
        <v>-0.32397999999999999</v>
      </c>
      <c r="AG26" s="15"/>
      <c r="AH26" s="15"/>
      <c r="AI26" s="15"/>
      <c r="AJ26" s="15"/>
      <c r="AK26" s="15"/>
    </row>
    <row r="27" spans="1:37" ht="15" thickBot="1" x14ac:dyDescent="0.4">
      <c r="A27" s="11" t="s">
        <v>17</v>
      </c>
      <c r="B27" s="12">
        <v>13</v>
      </c>
      <c r="C27" s="13">
        <v>-0.2224358598029659</v>
      </c>
      <c r="D27" s="13">
        <v>-1.619517084664901</v>
      </c>
      <c r="E27" s="13">
        <v>-1.799242240496056</v>
      </c>
      <c r="F27" s="13">
        <v>-1.4114717216684589</v>
      </c>
      <c r="G27" s="13">
        <v>2.4221893862325342E-3</v>
      </c>
      <c r="H27" s="21"/>
      <c r="I27">
        <v>-0.22251587525427771</v>
      </c>
      <c r="J27">
        <v>-1.6195168825989781</v>
      </c>
      <c r="K27">
        <v>-1.7992424757255669</v>
      </c>
      <c r="L27">
        <v>-1.4114723904190449</v>
      </c>
      <c r="M27">
        <v>2.4575606589166549E-3</v>
      </c>
      <c r="N27" s="21"/>
      <c r="O27">
        <v>7.7032795243011723E-2</v>
      </c>
      <c r="P27">
        <v>-1.6194120560556029</v>
      </c>
      <c r="Q27">
        <v>-1.7927790780582169</v>
      </c>
      <c r="R27">
        <v>-1.4095800339585529</v>
      </c>
      <c r="S27">
        <v>-0.26210150654896808</v>
      </c>
      <c r="U27" s="30">
        <f>((O27)-AA27)/AA27</f>
        <v>-1.509173079800461</v>
      </c>
      <c r="V27" s="30">
        <f>((P27)-AB27)/AB27</f>
        <v>7.4447669525436586E-6</v>
      </c>
      <c r="W27" s="30">
        <f>((Q27)-AC27)/AC27</f>
        <v>-1.1669980914238908E-5</v>
      </c>
      <c r="X27" s="30">
        <f>((R27)-AD27)/AD27</f>
        <v>-1.4164331333038016E-5</v>
      </c>
      <c r="Z27" t="s">
        <v>17</v>
      </c>
      <c r="AA27" s="13">
        <v>-0.15129000000000001</v>
      </c>
      <c r="AB27" s="13">
        <v>-1.6194</v>
      </c>
      <c r="AC27" s="13">
        <v>-1.7927999999999999</v>
      </c>
      <c r="AD27" s="13">
        <v>-1.4096</v>
      </c>
      <c r="AE27" s="13">
        <v>-0.30848999999999999</v>
      </c>
      <c r="AG27" s="6"/>
      <c r="AH27" s="6"/>
      <c r="AI27" s="6"/>
      <c r="AJ27" s="6"/>
      <c r="AK27" s="6"/>
    </row>
    <row r="28" spans="1:37" s="13" customFormat="1" ht="15" thickBot="1" x14ac:dyDescent="0.4">
      <c r="A28" s="8" t="s">
        <v>18</v>
      </c>
      <c r="B28" s="3">
        <v>14</v>
      </c>
      <c r="C28">
        <v>-6.4812289137176661E-3</v>
      </c>
      <c r="D28">
        <v>-3.221316224216053E-3</v>
      </c>
      <c r="E28">
        <v>-2.2761817212532901E-2</v>
      </c>
      <c r="F28">
        <v>-1.715137556313576E-2</v>
      </c>
      <c r="G28">
        <v>0.1478870892454005</v>
      </c>
      <c r="H28"/>
      <c r="I28">
        <v>-6.3968414104984828E-3</v>
      </c>
      <c r="J28">
        <v>-3.2210862471174209E-3</v>
      </c>
      <c r="K28">
        <v>-2.276219118299536E-2</v>
      </c>
      <c r="L28">
        <v>-1.715196509203876E-2</v>
      </c>
      <c r="M28">
        <v>0.1479079718160333</v>
      </c>
      <c r="N28"/>
      <c r="O28">
        <v>-6.1770581521312207E-2</v>
      </c>
      <c r="P28">
        <v>-6.153164590949757E-3</v>
      </c>
      <c r="Q28">
        <v>1.1400132133724721E-2</v>
      </c>
      <c r="R28">
        <v>-2.4207624617872431E-2</v>
      </c>
      <c r="S28">
        <v>0.25586152471239543</v>
      </c>
      <c r="T28"/>
      <c r="U28" s="30">
        <f>((O28)-AA28)/AA28</f>
        <v>4.2981028837217776</v>
      </c>
      <c r="V28" s="30">
        <f>((P28)-AB28)/AB28</f>
        <v>-2.2005923690138368E-5</v>
      </c>
      <c r="W28" s="30">
        <f>((Q28)-AC28)/AC28</f>
        <v>-7.6121943275048022E-5</v>
      </c>
      <c r="X28" s="30">
        <f>((R28)-AD28)/AD28</f>
        <v>2.5803192152330085E-5</v>
      </c>
      <c r="Y28"/>
      <c r="Z28" t="s">
        <v>18</v>
      </c>
      <c r="AA28">
        <v>-1.1658999999999999E-2</v>
      </c>
      <c r="AB28">
        <v>-6.1532999999999996E-3</v>
      </c>
      <c r="AC28">
        <v>1.1401E-2</v>
      </c>
      <c r="AD28">
        <v>-2.4206999999999999E-2</v>
      </c>
      <c r="AE28">
        <v>0.23674999999999999</v>
      </c>
      <c r="AG28" s="15"/>
      <c r="AH28" s="15"/>
      <c r="AI28" s="15"/>
      <c r="AJ28" s="15"/>
      <c r="AK28" s="15"/>
    </row>
    <row r="29" spans="1:37" ht="15" thickBot="1" x14ac:dyDescent="0.4">
      <c r="A29" s="11" t="s">
        <v>19</v>
      </c>
      <c r="B29" s="12">
        <v>15</v>
      </c>
      <c r="C29" s="13">
        <v>-0.19462100496777979</v>
      </c>
      <c r="D29" s="13">
        <v>-4.1862479608668346E-3</v>
      </c>
      <c r="E29" s="13">
        <v>0.24969521559310431</v>
      </c>
      <c r="F29" s="13">
        <v>8.7450204392115483E-2</v>
      </c>
      <c r="G29" s="13">
        <v>-0.1467274465112314</v>
      </c>
      <c r="H29" s="21"/>
      <c r="I29">
        <v>-0.19461360810543291</v>
      </c>
      <c r="J29">
        <v>-4.1865190926729098E-3</v>
      </c>
      <c r="K29">
        <v>0.24969495810909861</v>
      </c>
      <c r="L29">
        <v>8.7449869412302803E-2</v>
      </c>
      <c r="M29">
        <v>-0.1467527339934126</v>
      </c>
      <c r="N29" s="21"/>
      <c r="O29">
        <v>-0.19461360810543291</v>
      </c>
      <c r="P29">
        <v>-4.1865190926729098E-3</v>
      </c>
      <c r="Q29">
        <v>0.24969495810909861</v>
      </c>
      <c r="R29">
        <v>8.7449869412302803E-2</v>
      </c>
      <c r="S29">
        <v>-0.1467527339934126</v>
      </c>
      <c r="U29" s="30">
        <f>((O29)-AA29)/AA29</f>
        <v>3.7837002895504875E-4</v>
      </c>
      <c r="V29" s="30">
        <f>((P29)-AB29)/AB29</f>
        <v>1.7179336636004213E-4</v>
      </c>
      <c r="W29" s="30">
        <f>((Q29)-AC29)/AC29</f>
        <v>-2.0191793758076178E-5</v>
      </c>
      <c r="X29" s="30">
        <f>((R29)-AD29)/AD29</f>
        <v>-1.4932841303307746E-6</v>
      </c>
      <c r="Z29" t="s">
        <v>19</v>
      </c>
      <c r="AA29" s="13">
        <v>-0.19453999999999999</v>
      </c>
      <c r="AB29" s="13">
        <v>-4.1857999999999999E-3</v>
      </c>
      <c r="AC29" s="13">
        <v>0.24970000000000001</v>
      </c>
      <c r="AD29" s="13">
        <v>8.745E-2</v>
      </c>
      <c r="AE29" s="13">
        <v>-0.14685000000000001</v>
      </c>
      <c r="AG29" s="6"/>
      <c r="AH29" s="6"/>
      <c r="AI29" s="6"/>
      <c r="AJ29" s="6"/>
      <c r="AK29" s="6"/>
    </row>
    <row r="30" spans="1:37" s="13" customFormat="1" ht="15" thickBot="1" x14ac:dyDescent="0.4">
      <c r="A30" s="9" t="s">
        <v>4</v>
      </c>
      <c r="B30" s="3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 s="30"/>
      <c r="V30" s="30"/>
      <c r="W30" s="30"/>
      <c r="X30" s="30"/>
      <c r="Y30"/>
      <c r="Z30"/>
      <c r="AA30"/>
      <c r="AB30"/>
      <c r="AC30"/>
      <c r="AD30"/>
      <c r="AE30"/>
      <c r="AG30" s="15"/>
      <c r="AH30" s="15"/>
      <c r="AI30" s="15"/>
      <c r="AJ30" s="15"/>
      <c r="AK30" s="15"/>
    </row>
    <row r="31" spans="1:37" ht="15" thickBot="1" x14ac:dyDescent="0.4">
      <c r="A31" s="1" t="s">
        <v>20</v>
      </c>
      <c r="B31" s="12">
        <v>1</v>
      </c>
      <c r="C31">
        <v>5.0398460361630872E-21</v>
      </c>
      <c r="D31">
        <v>-1.23497403709677E-19</v>
      </c>
      <c r="E31">
        <v>-2.9544509200229992E-19</v>
      </c>
      <c r="F31">
        <v>-1.385745901708036E-19</v>
      </c>
      <c r="G31">
        <v>4.6163295625359362E-21</v>
      </c>
      <c r="I31">
        <v>4.1928130889087868E-21</v>
      </c>
      <c r="J31">
        <v>-1.75505226671091E-19</v>
      </c>
      <c r="K31">
        <v>-3.4626706883755799E-19</v>
      </c>
      <c r="L31">
        <v>-1.6957599604031089E-19</v>
      </c>
      <c r="M31">
        <v>4.7433845046240824E-21</v>
      </c>
      <c r="O31">
        <v>4.1928130889087868E-21</v>
      </c>
      <c r="P31">
        <v>-1.75505226671091E-19</v>
      </c>
      <c r="Q31">
        <v>-3.4626706883755799E-19</v>
      </c>
      <c r="R31">
        <v>-1.6957599604031089E-19</v>
      </c>
      <c r="S31">
        <v>4.7433845046240824E-21</v>
      </c>
      <c r="U31" s="30"/>
      <c r="V31" s="30"/>
      <c r="W31" s="30"/>
      <c r="X31" s="30"/>
      <c r="AG31" s="6"/>
      <c r="AH31" s="6"/>
      <c r="AI31" s="6"/>
      <c r="AJ31" s="6"/>
      <c r="AK31" s="6"/>
    </row>
    <row r="32" spans="1:37" ht="15" thickBot="1" x14ac:dyDescent="0.4">
      <c r="A32" s="1" t="s">
        <v>21</v>
      </c>
      <c r="B32" s="3">
        <v>2</v>
      </c>
      <c r="C32">
        <v>317.8349820705788</v>
      </c>
      <c r="D32">
        <v>-10.17678142328711</v>
      </c>
      <c r="E32">
        <v>1.5885045519027969</v>
      </c>
      <c r="F32">
        <v>-2.276663727985698</v>
      </c>
      <c r="G32">
        <v>37.625919704002108</v>
      </c>
      <c r="I32">
        <v>317.83370271524888</v>
      </c>
      <c r="J32">
        <v>-10.176782828593041</v>
      </c>
      <c r="K32">
        <v>1.5884998393504191</v>
      </c>
      <c r="L32">
        <v>-2.2766719171118699</v>
      </c>
      <c r="M32">
        <v>37.624517803236039</v>
      </c>
      <c r="O32">
        <v>312.08633793191001</v>
      </c>
      <c r="P32">
        <v>-10.0318858979045</v>
      </c>
      <c r="Q32">
        <v>1.902236015655226</v>
      </c>
      <c r="R32">
        <v>-2.3516896172333239</v>
      </c>
      <c r="S32">
        <v>37.832146628047731</v>
      </c>
      <c r="U32" s="30">
        <f>((O32)-AA32)/AA32</f>
        <v>-1.4381196526307408E-2</v>
      </c>
      <c r="V32" s="30">
        <f>((P32)-AB32)/AB32</f>
        <v>-1.1373813347288836E-5</v>
      </c>
      <c r="W32" s="30">
        <f>((Q32)-AC32)/AC32</f>
        <v>1.8933684799785234E-5</v>
      </c>
      <c r="X32" s="30">
        <f>((R32)-AD32)/AD32</f>
        <v>-4.4150047523910247E-6</v>
      </c>
      <c r="Z32" t="s">
        <v>21</v>
      </c>
      <c r="AA32">
        <v>316.64</v>
      </c>
      <c r="AB32">
        <v>-10.032</v>
      </c>
      <c r="AC32">
        <v>1.9021999999999999</v>
      </c>
      <c r="AD32">
        <v>-2.3517000000000001</v>
      </c>
      <c r="AE32">
        <v>37.529000000000003</v>
      </c>
      <c r="AG32" s="6"/>
      <c r="AH32" s="6"/>
      <c r="AI32" s="6"/>
      <c r="AJ32" s="6"/>
      <c r="AK32" s="6"/>
    </row>
    <row r="33" spans="1:37" ht="15" thickBot="1" x14ac:dyDescent="0.4">
      <c r="A33" s="1" t="s">
        <v>22</v>
      </c>
      <c r="B33" s="12">
        <v>3</v>
      </c>
      <c r="C33">
        <v>-7.3572332630194843</v>
      </c>
      <c r="D33">
        <v>-1.349309094556407</v>
      </c>
      <c r="E33">
        <v>-0.51434843520242701</v>
      </c>
      <c r="F33">
        <v>-0.80216032120542913</v>
      </c>
      <c r="G33">
        <v>-1.2742376437543801</v>
      </c>
      <c r="I33">
        <v>-7.3558850724483626</v>
      </c>
      <c r="J33">
        <v>-1.349309943670939</v>
      </c>
      <c r="K33">
        <v>-0.51434641698604455</v>
      </c>
      <c r="L33">
        <v>-0.80215724536953203</v>
      </c>
      <c r="M33">
        <v>-1.272508945797068</v>
      </c>
      <c r="O33">
        <v>-6.6438600682444733</v>
      </c>
      <c r="P33">
        <v>-1.304828239067005</v>
      </c>
      <c r="Q33">
        <v>-0.50901949119490286</v>
      </c>
      <c r="R33">
        <v>-0.73678888641825324</v>
      </c>
      <c r="S33">
        <v>-2.0147608803693782</v>
      </c>
      <c r="U33" s="30">
        <f>((O33)-AA33)/AA33</f>
        <v>0.94145702002994458</v>
      </c>
      <c r="V33" s="30">
        <f>((P33)-AB33)/AB33</f>
        <v>2.1642448654964838E-5</v>
      </c>
      <c r="W33" s="30">
        <f>((Q33)-AC33)/AC33</f>
        <v>-9.9957781062782686E-7</v>
      </c>
      <c r="X33" s="30">
        <f>((R33)-AD33)/AD33</f>
        <v>-1.5113963906993797E-6</v>
      </c>
      <c r="Z33" t="s">
        <v>22</v>
      </c>
      <c r="AA33">
        <v>-3.4220999999999999</v>
      </c>
      <c r="AB33">
        <v>-1.3048</v>
      </c>
      <c r="AC33">
        <v>-0.50902000000000003</v>
      </c>
      <c r="AD33">
        <v>-0.73678999999999994</v>
      </c>
      <c r="AE33">
        <v>-1.8243</v>
      </c>
      <c r="AG33" s="6"/>
      <c r="AH33" s="6"/>
      <c r="AI33" s="6"/>
      <c r="AJ33" s="6"/>
      <c r="AK33" s="6"/>
    </row>
    <row r="34" spans="1:37" ht="15" thickBot="1" x14ac:dyDescent="0.4">
      <c r="A34" s="1" t="s">
        <v>23</v>
      </c>
      <c r="B34" s="3">
        <v>4</v>
      </c>
      <c r="C34">
        <v>-16.204320360942791</v>
      </c>
      <c r="D34">
        <v>-1.2969641311587981</v>
      </c>
      <c r="E34">
        <v>1.482847901031362</v>
      </c>
      <c r="F34">
        <v>0.45793618543675951</v>
      </c>
      <c r="G34">
        <v>1.7269006216501031</v>
      </c>
      <c r="I34">
        <v>-16.20295933264871</v>
      </c>
      <c r="J34">
        <v>-1.296966552180419</v>
      </c>
      <c r="K34">
        <v>1.482848624199141</v>
      </c>
      <c r="L34">
        <v>0.45794005193541087</v>
      </c>
      <c r="M34">
        <v>1.728613955604154</v>
      </c>
      <c r="O34">
        <v>-15.02420324288456</v>
      </c>
      <c r="P34">
        <v>-1.271831498968361</v>
      </c>
      <c r="Q34">
        <v>1.97237187515687</v>
      </c>
      <c r="R34">
        <v>0.67844642181815396</v>
      </c>
      <c r="S34">
        <v>1.505569407069594</v>
      </c>
      <c r="U34" s="30">
        <f>((O34)-AA34)/AA34</f>
        <v>2.1985119575849255E-2</v>
      </c>
      <c r="V34" s="30">
        <f>((P34)-AB34)/AB34</f>
        <v>2.4767234125621686E-5</v>
      </c>
      <c r="W34" s="30">
        <f>((Q34)-AC34)/AC34</f>
        <v>-1.4259198504346475E-5</v>
      </c>
      <c r="X34" s="30">
        <f>((R34)-AD34)/AD34</f>
        <v>-5.2740538669648546E-6</v>
      </c>
      <c r="Z34" t="s">
        <v>23</v>
      </c>
      <c r="AA34">
        <v>-14.701000000000001</v>
      </c>
      <c r="AB34">
        <v>-1.2718</v>
      </c>
      <c r="AC34">
        <v>1.9723999999999999</v>
      </c>
      <c r="AD34">
        <v>0.67845</v>
      </c>
      <c r="AE34">
        <v>1.5251999999999999</v>
      </c>
      <c r="AG34" s="6"/>
      <c r="AH34" s="6"/>
      <c r="AI34" s="6"/>
      <c r="AJ34" s="6"/>
      <c r="AK34" s="6"/>
    </row>
    <row r="35" spans="1:37" ht="15" thickBot="1" x14ac:dyDescent="0.4">
      <c r="A35" s="1" t="s">
        <v>24</v>
      </c>
      <c r="B35" s="12">
        <v>5</v>
      </c>
      <c r="C35">
        <v>-2.5652598508450368</v>
      </c>
      <c r="D35">
        <v>-0.31419291018629553</v>
      </c>
      <c r="E35">
        <v>-0.1475222467727324</v>
      </c>
      <c r="F35">
        <v>-0.26042355122547689</v>
      </c>
      <c r="G35">
        <v>0.1452076162711782</v>
      </c>
      <c r="I35">
        <v>-2.5652445055951651</v>
      </c>
      <c r="J35">
        <v>-0.31419412225599852</v>
      </c>
      <c r="K35">
        <v>-0.14752221523345449</v>
      </c>
      <c r="L35">
        <v>-0.26041964798630152</v>
      </c>
      <c r="M35">
        <v>0.14537762717199021</v>
      </c>
      <c r="O35">
        <v>-2.236641080740716</v>
      </c>
      <c r="P35">
        <v>-0.29804744248919351</v>
      </c>
      <c r="Q35">
        <v>-0.14507222509307691</v>
      </c>
      <c r="R35">
        <v>-0.21264055515677849</v>
      </c>
      <c r="S35">
        <v>0.40413983628289041</v>
      </c>
      <c r="U35" s="30">
        <f>((O35)-AA35)/AA35</f>
        <v>-0.16561923422341418</v>
      </c>
      <c r="V35" s="30">
        <f>((P35)-AB35)/AB35</f>
        <v>-8.5808112949734041E-6</v>
      </c>
      <c r="W35" s="30">
        <f>((Q35)-AC35)/AC35</f>
        <v>1.5338064912813712E-5</v>
      </c>
      <c r="X35" s="30">
        <f>((R35)-AD35)/AD35</f>
        <v>2.6107824421194118E-6</v>
      </c>
      <c r="Z35" t="s">
        <v>24</v>
      </c>
      <c r="AA35">
        <v>-2.6806000000000001</v>
      </c>
      <c r="AB35">
        <v>-0.29804999999999998</v>
      </c>
      <c r="AC35">
        <v>-0.14507</v>
      </c>
      <c r="AD35">
        <v>-0.21264</v>
      </c>
      <c r="AE35">
        <v>0.32926</v>
      </c>
      <c r="AG35" s="6"/>
      <c r="AH35" s="6"/>
      <c r="AI35" s="6"/>
      <c r="AJ35" s="6"/>
      <c r="AK35" s="6"/>
    </row>
    <row r="36" spans="1:37" ht="15" thickBot="1" x14ac:dyDescent="0.4">
      <c r="A36" s="1" t="s">
        <v>25</v>
      </c>
      <c r="B36" s="3">
        <v>6</v>
      </c>
      <c r="C36">
        <v>1.032526819509419</v>
      </c>
      <c r="D36">
        <v>-0.24306387588758921</v>
      </c>
      <c r="E36">
        <v>0.80765437033967047</v>
      </c>
      <c r="F36">
        <v>-0.58319701431854898</v>
      </c>
      <c r="G36">
        <v>-0.44159962730524949</v>
      </c>
      <c r="I36">
        <v>1.0322718043573591</v>
      </c>
      <c r="J36">
        <v>-0.2430626896358952</v>
      </c>
      <c r="K36">
        <v>0.80765396989622329</v>
      </c>
      <c r="L36">
        <v>-0.58319873658656207</v>
      </c>
      <c r="M36">
        <v>-0.44197398793908449</v>
      </c>
      <c r="O36">
        <v>0.31950945399894459</v>
      </c>
      <c r="P36">
        <v>-0.26642602180094033</v>
      </c>
      <c r="Q36">
        <v>0.74761459081107851</v>
      </c>
      <c r="R36">
        <v>0.52617875581254414</v>
      </c>
      <c r="S36">
        <v>-0.7283982084250582</v>
      </c>
      <c r="U36" s="30">
        <f>((O36)-AA36)/AA36</f>
        <v>-1.6444191403943942</v>
      </c>
      <c r="V36" s="30">
        <f>((P36)-AB36)/AB36</f>
        <v>-1.4931498178407936E-5</v>
      </c>
      <c r="W36" s="30">
        <f>((Q36)-AC36)/AC36</f>
        <v>6.1406496415359238E-6</v>
      </c>
      <c r="X36" s="30">
        <f>((R36)-AD36)/AD36</f>
        <v>-2.1369063372366438E-5</v>
      </c>
      <c r="Z36" t="s">
        <v>25</v>
      </c>
      <c r="AA36">
        <v>-0.49580999999999997</v>
      </c>
      <c r="AB36">
        <v>-0.26643</v>
      </c>
      <c r="AC36">
        <v>0.74761</v>
      </c>
      <c r="AD36">
        <v>0.52619000000000005</v>
      </c>
      <c r="AE36">
        <v>-0.79688999999999999</v>
      </c>
      <c r="AG36" s="6"/>
      <c r="AH36" s="6"/>
      <c r="AI36" s="6"/>
      <c r="AJ36" s="6"/>
      <c r="AK36" s="6"/>
    </row>
    <row r="37" spans="1:37" ht="15" thickBot="1" x14ac:dyDescent="0.4">
      <c r="A37" s="1" t="s">
        <v>26</v>
      </c>
      <c r="B37" s="12">
        <v>7</v>
      </c>
      <c r="C37">
        <v>2.0436002360662102</v>
      </c>
      <c r="D37">
        <v>-0.26197883813554568</v>
      </c>
      <c r="E37">
        <v>-0.10940499012945</v>
      </c>
      <c r="F37">
        <v>-0.15606341407053981</v>
      </c>
      <c r="G37">
        <v>0.48354150964262821</v>
      </c>
      <c r="I37">
        <v>2.0436295371028241</v>
      </c>
      <c r="J37">
        <v>-0.26197915461613031</v>
      </c>
      <c r="K37">
        <v>-0.1094052900355845</v>
      </c>
      <c r="L37">
        <v>-0.15606321235581941</v>
      </c>
      <c r="M37">
        <v>0.48353523719395181</v>
      </c>
      <c r="O37">
        <v>1.264806266978058</v>
      </c>
      <c r="P37">
        <v>-0.25570094677521932</v>
      </c>
      <c r="Q37">
        <v>-9.8845203958376926E-2</v>
      </c>
      <c r="R37">
        <v>-0.14532414537850349</v>
      </c>
      <c r="S37">
        <v>0.65476641818422321</v>
      </c>
      <c r="U37" s="30">
        <f>((O37)-AA37)/AA37</f>
        <v>-0.13339755602736694</v>
      </c>
      <c r="V37" s="30">
        <f>((P37)-AB37)/AB37</f>
        <v>3.7026797783920177E-6</v>
      </c>
      <c r="W37" s="30">
        <f>((Q37)-AC37)/AC37</f>
        <v>2.0634162266544894E-6</v>
      </c>
      <c r="X37" s="30">
        <f>((R37)-AD37)/AD37</f>
        <v>2.852586363535305E-5</v>
      </c>
      <c r="Z37" t="s">
        <v>26</v>
      </c>
      <c r="AA37">
        <v>1.4595</v>
      </c>
      <c r="AB37">
        <v>-0.25569999999999998</v>
      </c>
      <c r="AC37">
        <v>-9.8845000000000002E-2</v>
      </c>
      <c r="AD37">
        <v>-0.14532</v>
      </c>
      <c r="AE37">
        <v>0.69454000000000005</v>
      </c>
      <c r="AG37" s="6"/>
      <c r="AH37" s="6"/>
      <c r="AI37" s="6"/>
      <c r="AJ37" s="6"/>
      <c r="AK37" s="6"/>
    </row>
    <row r="38" spans="1:37" ht="15" thickBot="1" x14ac:dyDescent="0.4">
      <c r="A38" s="1" t="s">
        <v>27</v>
      </c>
      <c r="B38" s="3">
        <v>8</v>
      </c>
      <c r="C38">
        <v>0.1575431306808939</v>
      </c>
      <c r="D38">
        <v>-9.6187622251189958E-2</v>
      </c>
      <c r="E38">
        <v>0.35431502423284661</v>
      </c>
      <c r="F38">
        <v>-0.17352568331453011</v>
      </c>
      <c r="G38">
        <v>-0.24155148548164559</v>
      </c>
      <c r="I38">
        <v>0.1572850675088607</v>
      </c>
      <c r="J38">
        <v>-9.6187071244573166E-2</v>
      </c>
      <c r="K38">
        <v>0.35431524415497201</v>
      </c>
      <c r="L38">
        <v>-0.1735243808810179</v>
      </c>
      <c r="M38">
        <v>-0.2419760327954579</v>
      </c>
      <c r="O38">
        <v>-0.13030654762916241</v>
      </c>
      <c r="P38">
        <v>-7.4581255328607252E-2</v>
      </c>
      <c r="Q38">
        <v>0.1756582708555334</v>
      </c>
      <c r="R38">
        <v>0.15271277169088121</v>
      </c>
      <c r="S38">
        <v>-0.17044694203485361</v>
      </c>
      <c r="U38" s="30">
        <f>((O38)-AA38)/AA38</f>
        <v>-1.6615553009552846</v>
      </c>
      <c r="V38" s="30">
        <f>((P38)-AB38)/AB38</f>
        <v>-9.9845994039302121E-6</v>
      </c>
      <c r="W38" s="30">
        <f>((Q38)-AC38)/AC38</f>
        <v>-9.8437007093886469E-6</v>
      </c>
      <c r="X38" s="30">
        <f>((R38)-AD38)/AD38</f>
        <v>-4.7330468300053286E-5</v>
      </c>
      <c r="Z38" t="s">
        <v>27</v>
      </c>
      <c r="AA38">
        <v>0.19697000000000001</v>
      </c>
      <c r="AB38">
        <v>-7.4581999999999996E-2</v>
      </c>
      <c r="AC38">
        <v>0.17566000000000001</v>
      </c>
      <c r="AD38">
        <v>0.15271999999999999</v>
      </c>
      <c r="AE38">
        <v>-9.2468999999999996E-2</v>
      </c>
      <c r="AG38" s="6"/>
      <c r="AH38" s="6"/>
      <c r="AI38" s="6"/>
      <c r="AJ38" s="6"/>
      <c r="AK38" s="6"/>
    </row>
    <row r="39" spans="1:37" ht="15" thickBot="1" x14ac:dyDescent="0.4">
      <c r="A39" s="1" t="s">
        <v>28</v>
      </c>
      <c r="B39" s="12">
        <v>9</v>
      </c>
      <c r="C39">
        <v>-0.82559244951185629</v>
      </c>
      <c r="D39">
        <v>-8.7523474734184648E-2</v>
      </c>
      <c r="E39">
        <v>-4.3468909889257668E-2</v>
      </c>
      <c r="F39">
        <v>-3.1579483422912312E-3</v>
      </c>
      <c r="G39">
        <v>-4.6447646110326382E-2</v>
      </c>
      <c r="I39">
        <v>-0.82574668766427439</v>
      </c>
      <c r="J39">
        <v>-8.7523415418443884E-2</v>
      </c>
      <c r="K39">
        <v>-4.3469065792554523E-2</v>
      </c>
      <c r="L39">
        <v>-3.1576524476052692E-3</v>
      </c>
      <c r="M39">
        <v>-4.6557751138398662E-2</v>
      </c>
      <c r="O39">
        <v>-0.46892112082844328</v>
      </c>
      <c r="P39">
        <v>-8.5076784998015964E-2</v>
      </c>
      <c r="Q39">
        <v>-3.170058612475352E-3</v>
      </c>
      <c r="R39">
        <v>1.7612426252030161E-2</v>
      </c>
      <c r="S39">
        <v>-0.1081437488337865</v>
      </c>
      <c r="U39" s="30">
        <f>((O39)-AA39)/AA39</f>
        <v>1.3714024518480998</v>
      </c>
      <c r="V39" s="30">
        <f>((P39)-AB39)/AB39</f>
        <v>-2.5271458095112631E-6</v>
      </c>
      <c r="W39" s="30">
        <f>((Q39)-AC39)/AC39</f>
        <v>-1.3055589617958888E-5</v>
      </c>
      <c r="X39" s="30">
        <f>((R39)-AD39)/AD39</f>
        <v>-3.2575255200084229E-5</v>
      </c>
      <c r="Z39" t="s">
        <v>28</v>
      </c>
      <c r="AA39">
        <v>-0.19774</v>
      </c>
      <c r="AB39">
        <v>-8.5077E-2</v>
      </c>
      <c r="AC39">
        <v>-3.1700999999999999E-3</v>
      </c>
      <c r="AD39">
        <v>1.7613E-2</v>
      </c>
      <c r="AE39">
        <v>-0.11938</v>
      </c>
      <c r="AG39" s="6"/>
      <c r="AH39" s="6"/>
      <c r="AI39" s="6"/>
      <c r="AJ39" s="6"/>
      <c r="AK39" s="6"/>
    </row>
    <row r="40" spans="1:37" ht="15" thickBot="1" x14ac:dyDescent="0.4">
      <c r="A40" s="1" t="s">
        <v>29</v>
      </c>
      <c r="B40" s="3">
        <v>10</v>
      </c>
      <c r="C40">
        <v>-0.68712016719370728</v>
      </c>
      <c r="D40">
        <v>-3.1099080500201309E-2</v>
      </c>
      <c r="E40">
        <v>0.54426219039195178</v>
      </c>
      <c r="F40">
        <v>0.15530275110166361</v>
      </c>
      <c r="G40">
        <v>6.2077614716340157E-2</v>
      </c>
      <c r="I40">
        <v>-0.68707599340150094</v>
      </c>
      <c r="J40">
        <v>-3.1099356677582009E-2</v>
      </c>
      <c r="K40">
        <v>0.54426216529456284</v>
      </c>
      <c r="L40">
        <v>0.155302363214394</v>
      </c>
      <c r="M40">
        <v>6.2104817963375261E-2</v>
      </c>
      <c r="O40">
        <v>1.509079508762928E-17</v>
      </c>
      <c r="P40">
        <v>5.2534094930369229E-18</v>
      </c>
      <c r="Q40">
        <v>-1.879191766670934E-17</v>
      </c>
      <c r="R40">
        <v>-1.8787000605433369E-19</v>
      </c>
      <c r="S40">
        <v>1.8056111778573019E-19</v>
      </c>
      <c r="U40" s="30">
        <f>((O40)-AA40)/AA40</f>
        <v>-0.89546415151268166</v>
      </c>
      <c r="V40" s="30">
        <f>((P40)-AB40)/AB40</f>
        <v>-5.569374178513459</v>
      </c>
      <c r="W40" s="30">
        <f>((Q40)-AC40)/AC40</f>
        <v>-1.7169751112823097</v>
      </c>
      <c r="X40" s="30">
        <f>((R40)-AD40)/AD40</f>
        <v>-1.0226226751826519</v>
      </c>
      <c r="Z40" t="s">
        <v>29</v>
      </c>
      <c r="AA40" s="2">
        <v>1.4435999999999999E-16</v>
      </c>
      <c r="AB40" s="2">
        <v>-1.1496999999999999E-18</v>
      </c>
      <c r="AC40" s="2">
        <v>2.6210000000000002E-17</v>
      </c>
      <c r="AD40" s="2">
        <v>8.3045000000000008E-18</v>
      </c>
      <c r="AE40" s="2">
        <v>3.2377999999999998E-17</v>
      </c>
      <c r="AG40" s="6"/>
      <c r="AH40" s="6"/>
      <c r="AI40" s="6"/>
      <c r="AJ40" s="6"/>
      <c r="AK40" s="6"/>
    </row>
    <row r="41" spans="1:37" ht="15" thickBot="1" x14ac:dyDescent="0.4">
      <c r="A41" s="1" t="s">
        <v>30</v>
      </c>
      <c r="B41" s="12">
        <v>11</v>
      </c>
      <c r="C41">
        <v>-4.5364171465000838E-2</v>
      </c>
      <c r="D41">
        <v>-4.76485867872114E-2</v>
      </c>
      <c r="E41">
        <v>6.5246744429306919E-2</v>
      </c>
      <c r="F41">
        <v>-0.16913587633735949</v>
      </c>
      <c r="G41">
        <v>5.0400988272066433E-2</v>
      </c>
      <c r="I41">
        <v>-4.5461134982366369E-2</v>
      </c>
      <c r="J41">
        <v>-4.76488180154791E-2</v>
      </c>
      <c r="K41">
        <v>6.5246839137803367E-2</v>
      </c>
      <c r="L41">
        <v>-0.1691360442623949</v>
      </c>
      <c r="M41">
        <v>5.033621662002466E-2</v>
      </c>
      <c r="O41">
        <v>0.2455776694486953</v>
      </c>
      <c r="P41">
        <v>-3.7107342388084268E-2</v>
      </c>
      <c r="Q41">
        <v>2.7954466628437341E-2</v>
      </c>
      <c r="R41">
        <v>-0.1741523003310754</v>
      </c>
      <c r="S41">
        <v>0.20739102366471099</v>
      </c>
      <c r="U41" s="30">
        <f>((O41)-AA41)/AA41</f>
        <v>-0.29858999928968549</v>
      </c>
      <c r="V41" s="30">
        <f>((P41)-AB41)/AB41</f>
        <v>9.227048380804415E-6</v>
      </c>
      <c r="W41" s="30">
        <f>((Q41)-AC41)/AC41</f>
        <v>1.6692725096279954E-5</v>
      </c>
      <c r="X41" s="30">
        <f>((R41)-AD41)/AD41</f>
        <v>1.3208906548377564E-5</v>
      </c>
      <c r="Z41" t="s">
        <v>30</v>
      </c>
      <c r="AA41">
        <v>0.35011999999999999</v>
      </c>
      <c r="AB41">
        <v>-3.7107000000000001E-2</v>
      </c>
      <c r="AC41">
        <v>2.7954E-2</v>
      </c>
      <c r="AD41">
        <v>-0.17415</v>
      </c>
      <c r="AE41">
        <v>0.12623999999999999</v>
      </c>
      <c r="AG41" s="6"/>
      <c r="AH41" s="6"/>
      <c r="AI41" s="6"/>
      <c r="AJ41" s="6"/>
      <c r="AK41" s="6"/>
    </row>
    <row r="42" spans="1:37" ht="15" thickBot="1" x14ac:dyDescent="0.4">
      <c r="A42" s="1" t="s">
        <v>31</v>
      </c>
      <c r="B42" s="3">
        <v>12</v>
      </c>
      <c r="C42">
        <v>7.1979852380706519E-2</v>
      </c>
      <c r="D42">
        <v>-8.0477220957764328E-2</v>
      </c>
      <c r="E42">
        <v>-0.3665550790634301</v>
      </c>
      <c r="F42">
        <v>-0.31919976700763242</v>
      </c>
      <c r="G42">
        <v>-4.1193103014708507E-2</v>
      </c>
      <c r="I42">
        <v>7.2009388627166743E-2</v>
      </c>
      <c r="J42">
        <v>-8.047709371344651E-2</v>
      </c>
      <c r="K42">
        <v>-0.36655528873945259</v>
      </c>
      <c r="L42">
        <v>-0.31920029795781069</v>
      </c>
      <c r="M42">
        <v>-4.1116424856664981E-2</v>
      </c>
      <c r="O42">
        <v>-0.12929402759754349</v>
      </c>
      <c r="P42">
        <v>-8.4259522972184878E-2</v>
      </c>
      <c r="Q42">
        <v>2.758488745933738E-2</v>
      </c>
      <c r="R42">
        <v>9.2539657461745112E-2</v>
      </c>
      <c r="S42">
        <v>-0.2166166440571434</v>
      </c>
      <c r="U42" s="30">
        <f>((O42)-AA42)/AA42</f>
        <v>-0.75028675358258778</v>
      </c>
      <c r="V42" s="30">
        <f>((P42)-AB42)/AB42</f>
        <v>-5.6613792442906664E-6</v>
      </c>
      <c r="W42" s="30">
        <f>((Q42)-AC42)/AC42</f>
        <v>-4.0797775102001364E-6</v>
      </c>
      <c r="X42" s="30">
        <f>((R42)-AD42)/AD42</f>
        <v>-4.6924038888415295E-5</v>
      </c>
      <c r="Z42" t="s">
        <v>31</v>
      </c>
      <c r="AA42">
        <v>-0.51776999999999995</v>
      </c>
      <c r="AB42">
        <v>-8.4260000000000002E-2</v>
      </c>
      <c r="AC42">
        <v>2.7584999999999998E-2</v>
      </c>
      <c r="AD42">
        <v>9.2544000000000001E-2</v>
      </c>
      <c r="AE42">
        <v>-0.2641</v>
      </c>
      <c r="AG42" s="6"/>
      <c r="AH42" s="6"/>
      <c r="AI42" s="6"/>
      <c r="AJ42" s="6"/>
      <c r="AK42" s="6"/>
    </row>
    <row r="43" spans="1:37" ht="15" thickBot="1" x14ac:dyDescent="0.4">
      <c r="A43" s="1" t="s">
        <v>32</v>
      </c>
      <c r="B43" s="12">
        <v>13</v>
      </c>
      <c r="C43">
        <v>0.5918906561007341</v>
      </c>
      <c r="D43">
        <v>-1.498499240775303E-2</v>
      </c>
      <c r="E43">
        <v>-3.8735850712954101E-2</v>
      </c>
      <c r="F43">
        <v>-1.9039570756147341E-2</v>
      </c>
      <c r="G43">
        <v>0.42578332806147517</v>
      </c>
      <c r="I43">
        <v>0.59178954690088514</v>
      </c>
      <c r="J43">
        <v>-1.4984532076666311E-2</v>
      </c>
      <c r="K43">
        <v>-3.87358685386004E-2</v>
      </c>
      <c r="L43">
        <v>-1.9039342583592949E-2</v>
      </c>
      <c r="M43">
        <v>0.42582650609394201</v>
      </c>
      <c r="O43">
        <v>0.50430539758240711</v>
      </c>
      <c r="P43">
        <v>-1.485206506984099E-2</v>
      </c>
      <c r="Q43">
        <v>-3.4248987494048817E-2</v>
      </c>
      <c r="R43">
        <v>-1.161396273604909E-2</v>
      </c>
      <c r="S43">
        <v>0.11699765864057229</v>
      </c>
      <c r="U43" s="30">
        <f>((O43)-AA43)/AA43</f>
        <v>0.69372089868146791</v>
      </c>
      <c r="V43" s="30">
        <f>((P43)-AB43)/AB43</f>
        <v>4.3812174110810859E-6</v>
      </c>
      <c r="W43" s="30">
        <f>((Q43)-AC43)/AC43</f>
        <v>-3.6514792211011983E-7</v>
      </c>
      <c r="X43" s="30">
        <f>((R43)-AD43)/AD43</f>
        <v>-8.9303827026289027E-5</v>
      </c>
      <c r="Z43" t="s">
        <v>32</v>
      </c>
      <c r="AA43">
        <v>0.29775000000000001</v>
      </c>
      <c r="AB43">
        <v>-1.4852000000000001E-2</v>
      </c>
      <c r="AC43">
        <v>-3.4249000000000002E-2</v>
      </c>
      <c r="AD43">
        <v>-1.1615E-2</v>
      </c>
      <c r="AE43">
        <v>0.14645</v>
      </c>
      <c r="AG43" s="6"/>
      <c r="AH43" s="6"/>
      <c r="AI43" s="6"/>
      <c r="AJ43" s="6"/>
      <c r="AK43" s="6"/>
    </row>
    <row r="44" spans="1:37" ht="15" thickBot="1" x14ac:dyDescent="0.4">
      <c r="A44" s="1" t="s">
        <v>33</v>
      </c>
      <c r="B44" s="3">
        <v>14</v>
      </c>
      <c r="C44">
        <v>0.44166203665402742</v>
      </c>
      <c r="D44">
        <v>-5.7192231541382255E-4</v>
      </c>
      <c r="E44">
        <v>6.0378614052307641E-2</v>
      </c>
      <c r="F44">
        <v>2.434653905668617E-2</v>
      </c>
      <c r="G44">
        <v>0.38732655277996803</v>
      </c>
      <c r="I44">
        <v>0.4416949967565536</v>
      </c>
      <c r="J44">
        <v>-5.7207023639422282E-4</v>
      </c>
      <c r="K44">
        <v>6.0378576545573617E-2</v>
      </c>
      <c r="L44">
        <v>2.4345912309869589E-2</v>
      </c>
      <c r="M44">
        <v>0.38741308392772189</v>
      </c>
      <c r="O44">
        <v>0.60012681006148316</v>
      </c>
      <c r="P44">
        <v>-4.4035293687493711E-3</v>
      </c>
      <c r="Q44">
        <v>-1.331761007449179E-3</v>
      </c>
      <c r="R44">
        <v>-1.177211709215292E-3</v>
      </c>
      <c r="S44">
        <v>0.21053381000035271</v>
      </c>
      <c r="U44" s="30">
        <f>((O44)-AA44)/AA44</f>
        <v>0.21257336551661507</v>
      </c>
      <c r="V44" s="30">
        <f>((P44)-AB44)/AB44</f>
        <v>2.9379286317634079E-5</v>
      </c>
      <c r="W44" s="30">
        <f>((Q44)-AC44)/AC44</f>
        <v>-3.2952450894835935E-4</v>
      </c>
      <c r="X44" s="30">
        <f>((R44)-AD44)/AD44</f>
        <v>-6.6917723659422053E-4</v>
      </c>
      <c r="Z44" t="s">
        <v>33</v>
      </c>
      <c r="AA44">
        <v>0.49492000000000003</v>
      </c>
      <c r="AB44">
        <v>-4.4034E-3</v>
      </c>
      <c r="AC44">
        <v>-1.3322E-3</v>
      </c>
      <c r="AD44">
        <v>-1.178E-3</v>
      </c>
      <c r="AE44">
        <v>0.14893000000000001</v>
      </c>
      <c r="AG44" s="6"/>
      <c r="AH44" s="6"/>
      <c r="AI44" s="6"/>
      <c r="AJ44" s="6"/>
      <c r="AK44" s="6"/>
    </row>
    <row r="45" spans="1:37" ht="15" thickBot="1" x14ac:dyDescent="0.4">
      <c r="A45" s="1" t="s">
        <v>34</v>
      </c>
      <c r="B45" s="12">
        <v>15</v>
      </c>
      <c r="C45">
        <v>-6.6344145129822674E-2</v>
      </c>
      <c r="D45">
        <v>-8.76366004370846E-3</v>
      </c>
      <c r="E45">
        <v>2.274291423855599E-2</v>
      </c>
      <c r="F45">
        <v>-6.6414328328001093E-3</v>
      </c>
      <c r="G45">
        <v>0.13758922000534221</v>
      </c>
      <c r="I45">
        <v>-6.6304908180974731E-2</v>
      </c>
      <c r="J45">
        <v>-8.7634804559346274E-3</v>
      </c>
      <c r="K45">
        <v>2.2742776640954709E-2</v>
      </c>
      <c r="L45">
        <v>-6.6413232720895976E-3</v>
      </c>
      <c r="M45">
        <v>0.13728223697088709</v>
      </c>
      <c r="O45">
        <v>-6.6304908180974731E-2</v>
      </c>
      <c r="P45">
        <v>-8.7634804559346274E-3</v>
      </c>
      <c r="Q45">
        <v>2.2742776640954709E-2</v>
      </c>
      <c r="R45">
        <v>-6.6413232720895976E-3</v>
      </c>
      <c r="S45">
        <v>0.13728223697088709</v>
      </c>
      <c r="U45" s="30">
        <f>((O45)-AA45)/AA45</f>
        <v>-4.8376952568343851E-4</v>
      </c>
      <c r="V45" s="30">
        <f>((P45)-AB45)/AB45</f>
        <v>-4.7871845339675487E-5</v>
      </c>
      <c r="W45" s="30">
        <f>((Q45)-AC45)/AC45</f>
        <v>-9.8210018595001058E-6</v>
      </c>
      <c r="X45" s="30">
        <f>((R45)-AD45)/AD45</f>
        <v>-1.1552972325542193E-5</v>
      </c>
      <c r="Z45" t="s">
        <v>34</v>
      </c>
      <c r="AA45">
        <v>-6.6336999999999993E-2</v>
      </c>
      <c r="AB45">
        <v>-8.7638999999999998E-3</v>
      </c>
      <c r="AC45">
        <v>2.2742999999999999E-2</v>
      </c>
      <c r="AD45">
        <v>-6.6414000000000004E-3</v>
      </c>
      <c r="AE45">
        <v>0.13733000000000001</v>
      </c>
      <c r="AG45" s="6"/>
      <c r="AH45" s="6"/>
      <c r="AI45" s="6"/>
      <c r="AJ45" s="6"/>
      <c r="AK45" s="6"/>
    </row>
    <row r="46" spans="1:37" x14ac:dyDescent="0.35">
      <c r="A46" s="1" t="s">
        <v>4</v>
      </c>
      <c r="B46" s="3"/>
      <c r="AG46" s="6"/>
      <c r="AH46" s="6"/>
      <c r="AI46" s="6"/>
      <c r="AJ46" s="6"/>
      <c r="AK46" s="6"/>
    </row>
    <row r="47" spans="1:37" x14ac:dyDescent="0.35">
      <c r="A47" s="1" t="s">
        <v>35</v>
      </c>
      <c r="B47" s="3"/>
      <c r="C47">
        <v>5</v>
      </c>
      <c r="D47">
        <v>5</v>
      </c>
      <c r="E47">
        <v>5</v>
      </c>
      <c r="F47">
        <v>5</v>
      </c>
      <c r="G47">
        <v>5</v>
      </c>
      <c r="I47">
        <v>5</v>
      </c>
      <c r="J47">
        <v>5</v>
      </c>
      <c r="K47">
        <v>5</v>
      </c>
      <c r="L47">
        <v>5</v>
      </c>
      <c r="M47">
        <v>5</v>
      </c>
      <c r="O47">
        <v>5</v>
      </c>
      <c r="P47">
        <v>5</v>
      </c>
      <c r="Q47">
        <v>5</v>
      </c>
      <c r="R47">
        <v>5</v>
      </c>
      <c r="S47">
        <v>5</v>
      </c>
      <c r="AG47" s="5"/>
    </row>
    <row r="48" spans="1:37" x14ac:dyDescent="0.35">
      <c r="A48" s="1" t="s">
        <v>36</v>
      </c>
      <c r="B48" s="3"/>
      <c r="C48">
        <v>8.7696708199945885E-4</v>
      </c>
      <c r="D48">
        <v>-2.6517150442349031</v>
      </c>
      <c r="E48">
        <v>-6.8160973216577432</v>
      </c>
      <c r="F48">
        <v>-2.6741339075026471</v>
      </c>
      <c r="G48">
        <v>-1.094305108269711E-4</v>
      </c>
      <c r="I48">
        <v>8.7696676248725375E-4</v>
      </c>
      <c r="J48">
        <v>-2.6517150453812008</v>
      </c>
      <c r="K48">
        <v>-6.8160973193496668</v>
      </c>
      <c r="L48">
        <v>-2.6741339049610389</v>
      </c>
      <c r="M48">
        <v>-1.0943194576702169E-4</v>
      </c>
      <c r="O48">
        <v>8.7696708199945885E-4</v>
      </c>
      <c r="P48">
        <v>-2.6517150442349031</v>
      </c>
      <c r="Q48">
        <v>-6.8160973216577432</v>
      </c>
      <c r="R48">
        <v>-2.6741339075026471</v>
      </c>
      <c r="S48">
        <v>-1.094305108269711E-4</v>
      </c>
    </row>
    <row r="49" spans="1:19" x14ac:dyDescent="0.35">
      <c r="A49" s="1" t="s">
        <v>37</v>
      </c>
      <c r="B49" s="3"/>
      <c r="C49">
        <v>1.7539341639989179E-4</v>
      </c>
      <c r="D49">
        <v>-0.53034300884698049</v>
      </c>
      <c r="E49">
        <v>-1.3632194643315489</v>
      </c>
      <c r="F49">
        <v>-0.53482678150052942</v>
      </c>
      <c r="G49">
        <v>-2.1886102165394211E-5</v>
      </c>
      <c r="I49">
        <v>1.753933524974507E-4</v>
      </c>
      <c r="J49">
        <v>-0.53034300907624021</v>
      </c>
      <c r="K49">
        <v>-1.3632194638699331</v>
      </c>
      <c r="L49">
        <v>-0.53482678099220782</v>
      </c>
      <c r="M49">
        <v>-2.1886389153404339E-5</v>
      </c>
      <c r="O49">
        <v>1.7539341639989179E-4</v>
      </c>
      <c r="P49">
        <v>-0.53034300884698049</v>
      </c>
      <c r="Q49">
        <v>-1.3632194643315489</v>
      </c>
      <c r="R49">
        <v>-0.53482678150052942</v>
      </c>
      <c r="S49">
        <v>-2.1886102165394211E-5</v>
      </c>
    </row>
    <row r="50" spans="1:19" x14ac:dyDescent="0.35">
      <c r="A50" s="1" t="s">
        <v>38</v>
      </c>
      <c r="B50" s="3"/>
      <c r="C50">
        <v>-7.2230802379971823E-5</v>
      </c>
      <c r="D50">
        <v>0.2184067215971599</v>
      </c>
      <c r="E50">
        <v>0.56140325988156015</v>
      </c>
      <c r="F50">
        <v>0.22025323615342349</v>
      </c>
      <c r="G50">
        <v>9.0131702365165761E-6</v>
      </c>
      <c r="I50">
        <v>-7.2230776075159179E-5</v>
      </c>
      <c r="J50">
        <v>0.21840672172663311</v>
      </c>
      <c r="K50">
        <v>0.5614032597815749</v>
      </c>
      <c r="L50">
        <v>0.2202532359794413</v>
      </c>
      <c r="M50">
        <v>9.0132884258331183E-6</v>
      </c>
      <c r="O50">
        <v>-7.2230802379971823E-5</v>
      </c>
      <c r="P50">
        <v>0.2184067215971599</v>
      </c>
      <c r="Q50">
        <v>0.56140325988156015</v>
      </c>
      <c r="R50">
        <v>0.22025323615342349</v>
      </c>
      <c r="S50">
        <v>9.0131702365165761E-6</v>
      </c>
    </row>
  </sheetData>
  <mergeCells count="4">
    <mergeCell ref="C1:G1"/>
    <mergeCell ref="I1:M1"/>
    <mergeCell ref="N4:N5"/>
    <mergeCell ref="O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I11" sqref="I11:L11"/>
    </sheetView>
  </sheetViews>
  <sheetFormatPr baseColWidth="10" defaultRowHeight="14.5" x14ac:dyDescent="0.35"/>
  <cols>
    <col min="1" max="1" width="27.26953125" customWidth="1"/>
    <col min="2" max="2" width="8.7265625"/>
    <col min="3" max="12" width="14.90625" customWidth="1"/>
    <col min="15" max="15" width="11.36328125" bestFit="1" customWidth="1"/>
  </cols>
  <sheetData>
    <row r="1" spans="1:25" x14ac:dyDescent="0.35">
      <c r="C1" s="1">
        <v>0</v>
      </c>
      <c r="D1" s="1">
        <v>600</v>
      </c>
      <c r="E1" s="1">
        <v>1200</v>
      </c>
      <c r="F1" s="1">
        <v>1800</v>
      </c>
      <c r="G1" s="1">
        <v>2400</v>
      </c>
      <c r="H1" s="3"/>
      <c r="I1" s="3"/>
      <c r="J1" s="3"/>
      <c r="K1" s="3"/>
      <c r="L1" s="3"/>
      <c r="N1" t="s">
        <v>41</v>
      </c>
      <c r="O1" s="1">
        <v>0</v>
      </c>
      <c r="P1" s="1">
        <v>600</v>
      </c>
      <c r="Q1" s="1">
        <v>1200</v>
      </c>
      <c r="R1" s="1">
        <v>1800</v>
      </c>
      <c r="S1" s="1">
        <v>2400</v>
      </c>
    </row>
    <row r="2" spans="1:25" x14ac:dyDescent="0.35">
      <c r="A2" s="1" t="s">
        <v>0</v>
      </c>
      <c r="C2">
        <v>0</v>
      </c>
      <c r="D2">
        <v>600</v>
      </c>
      <c r="E2">
        <v>1200</v>
      </c>
      <c r="F2">
        <v>1800</v>
      </c>
      <c r="G2">
        <v>2400</v>
      </c>
      <c r="N2" t="s">
        <v>39</v>
      </c>
      <c r="O2">
        <v>23.135999999999999</v>
      </c>
      <c r="P2">
        <v>23.103000000000002</v>
      </c>
      <c r="Q2">
        <v>23.190999999999999</v>
      </c>
      <c r="R2">
        <v>23.22</v>
      </c>
      <c r="S2">
        <v>23.222000000000001</v>
      </c>
    </row>
    <row r="3" spans="1:25" x14ac:dyDescent="0.35">
      <c r="A3" s="1"/>
      <c r="N3" t="s">
        <v>46</v>
      </c>
      <c r="O3">
        <v>23.2</v>
      </c>
      <c r="P3">
        <v>23.2</v>
      </c>
      <c r="Q3">
        <v>23.2</v>
      </c>
      <c r="R3">
        <v>23.2</v>
      </c>
      <c r="S3">
        <v>23.2</v>
      </c>
    </row>
    <row r="4" spans="1:25" x14ac:dyDescent="0.35">
      <c r="A4" s="1"/>
      <c r="N4" t="s">
        <v>47</v>
      </c>
      <c r="O4">
        <v>-6.4172400000000004E-2</v>
      </c>
      <c r="P4">
        <v>-9.7362500000000005E-2</v>
      </c>
      <c r="Q4">
        <v>-9.2060900000000001E-3</v>
      </c>
      <c r="R4">
        <v>1.9520200000000001E-2</v>
      </c>
      <c r="S4">
        <v>2.22708E-2</v>
      </c>
    </row>
    <row r="5" spans="1:25" x14ac:dyDescent="0.35">
      <c r="A5" s="1"/>
      <c r="O5" s="19">
        <f>O3+O4</f>
        <v>23.135827599999999</v>
      </c>
      <c r="P5" s="19">
        <f t="shared" ref="P5:S5" si="0">P3+P4</f>
        <v>23.1026375</v>
      </c>
      <c r="Q5" s="19">
        <f t="shared" si="0"/>
        <v>23.19079391</v>
      </c>
      <c r="R5" s="19">
        <f t="shared" si="0"/>
        <v>23.219520199999998</v>
      </c>
      <c r="S5" s="19">
        <f t="shared" si="0"/>
        <v>23.2222708</v>
      </c>
    </row>
    <row r="6" spans="1:25" x14ac:dyDescent="0.35">
      <c r="A6" s="1"/>
      <c r="B6" s="3"/>
    </row>
    <row r="7" spans="1:25" x14ac:dyDescent="0.35">
      <c r="A7" s="1" t="s">
        <v>1</v>
      </c>
      <c r="B7" s="3"/>
      <c r="C7" s="18">
        <v>-2.6035287279053088</v>
      </c>
      <c r="D7" s="18">
        <v>-4.2944439175697331E-3</v>
      </c>
      <c r="E7" s="18">
        <v>-1.5962237805461941</v>
      </c>
      <c r="F7" s="18">
        <v>-0.93735419109666795</v>
      </c>
      <c r="G7" s="18">
        <v>-4.2708022464356876</v>
      </c>
      <c r="H7" s="18"/>
      <c r="I7" s="30">
        <f>(C7-O7)/O7</f>
        <v>-0.52240222921040691</v>
      </c>
      <c r="J7" s="30">
        <f t="shared" ref="J7:J8" si="1">(D7-P7)/P7</f>
        <v>-1.0619162966933956E-4</v>
      </c>
      <c r="K7" s="30">
        <f t="shared" ref="K7:K8" si="2">(E7-Q7)/Q7</f>
        <v>1.4898224654809994E-5</v>
      </c>
      <c r="L7" s="30">
        <f t="shared" ref="L7:L8" si="3">(F7-R7)/R7</f>
        <v>-6.1970889861060163E-6</v>
      </c>
      <c r="N7" t="s">
        <v>44</v>
      </c>
      <c r="O7" s="18">
        <v>-5.4512999999999998</v>
      </c>
      <c r="P7" s="18">
        <v>-4.2948999999999999E-3</v>
      </c>
      <c r="Q7" s="18">
        <v>-1.5962000000000001</v>
      </c>
      <c r="R7" s="18">
        <v>-0.93735999999999997</v>
      </c>
      <c r="S7" s="18">
        <v>-3.8332000000000002</v>
      </c>
      <c r="U7" s="4"/>
      <c r="V7" s="4"/>
      <c r="W7" s="4"/>
      <c r="X7" s="4"/>
      <c r="Y7" s="4"/>
    </row>
    <row r="8" spans="1:25" x14ac:dyDescent="0.35">
      <c r="A8" s="1" t="s">
        <v>2</v>
      </c>
      <c r="B8" s="3"/>
      <c r="C8" s="18">
        <v>-1.9156553417877948</v>
      </c>
      <c r="D8" s="18">
        <v>0.55365939543102038</v>
      </c>
      <c r="E8" s="18">
        <v>0.90280225497460642</v>
      </c>
      <c r="F8" s="18">
        <v>-2.21158325908269E-2</v>
      </c>
      <c r="G8" s="18">
        <v>-0.4394296025737322</v>
      </c>
      <c r="H8" s="18"/>
      <c r="I8" s="30">
        <f>(C8-O8)/O8</f>
        <v>4.6026419682609818</v>
      </c>
      <c r="J8" s="30">
        <f t="shared" si="1"/>
        <v>-1.0919498964280028E-6</v>
      </c>
      <c r="K8" s="30">
        <f t="shared" si="2"/>
        <v>-8.5787988542213477E-6</v>
      </c>
      <c r="L8" s="30">
        <f t="shared" si="3"/>
        <v>-9.799299995926469E-5</v>
      </c>
      <c r="N8" t="s">
        <v>45</v>
      </c>
      <c r="O8" s="18">
        <v>-0.34192</v>
      </c>
      <c r="P8" s="18">
        <v>0.55366000000000004</v>
      </c>
      <c r="Q8" s="18">
        <v>0.90281</v>
      </c>
      <c r="R8" s="18">
        <v>-2.2117999999999999E-2</v>
      </c>
      <c r="S8" s="18">
        <v>1.2809999999999999</v>
      </c>
      <c r="U8" s="4"/>
      <c r="V8" s="4"/>
      <c r="W8" s="4"/>
      <c r="X8" s="4"/>
      <c r="Y8" s="4"/>
    </row>
    <row r="9" spans="1:25" x14ac:dyDescent="0.35">
      <c r="A9" s="1"/>
      <c r="B9" s="3"/>
      <c r="I9" s="30"/>
      <c r="J9" s="30"/>
      <c r="K9" s="30"/>
      <c r="L9" s="30"/>
    </row>
    <row r="10" spans="1:25" x14ac:dyDescent="0.35">
      <c r="A10" s="1" t="s">
        <v>3</v>
      </c>
      <c r="B10" s="3"/>
      <c r="C10">
        <v>-0.3766215926888517</v>
      </c>
      <c r="D10">
        <v>-1.537623389774621</v>
      </c>
      <c r="E10">
        <v>-1.537244144187192</v>
      </c>
      <c r="F10">
        <v>-1.5367768773469499</v>
      </c>
      <c r="G10">
        <v>-0.38167510893029932</v>
      </c>
      <c r="I10" s="30"/>
      <c r="J10" s="30"/>
      <c r="K10" s="30"/>
      <c r="L10" s="30"/>
      <c r="N10" t="s">
        <v>43</v>
      </c>
      <c r="O10">
        <v>-412.03</v>
      </c>
      <c r="P10">
        <v>-1573</v>
      </c>
      <c r="Q10">
        <v>-1572.7</v>
      </c>
      <c r="R10">
        <v>-1572.3</v>
      </c>
      <c r="S10">
        <v>-417.17</v>
      </c>
    </row>
    <row r="11" spans="1:25" x14ac:dyDescent="0.35">
      <c r="A11" s="1"/>
      <c r="B11" s="3"/>
      <c r="C11" s="22">
        <f>C10*1000</f>
        <v>-376.62159268885171</v>
      </c>
      <c r="D11" s="22">
        <f t="shared" ref="D11:G11" si="4">D10*1000</f>
        <v>-1537.623389774621</v>
      </c>
      <c r="E11" s="22">
        <f t="shared" si="4"/>
        <v>-1537.244144187192</v>
      </c>
      <c r="F11" s="22">
        <f t="shared" si="4"/>
        <v>-1536.77687734695</v>
      </c>
      <c r="G11" s="22">
        <f t="shared" si="4"/>
        <v>-381.6751089302993</v>
      </c>
      <c r="H11" s="22"/>
      <c r="I11" s="31">
        <f>(C11-O11)</f>
        <v>12.272407311148243</v>
      </c>
      <c r="J11" s="31">
        <f t="shared" ref="J11:L11" si="5">(D11-P11)</f>
        <v>12.273610225378889</v>
      </c>
      <c r="K11" s="31">
        <f t="shared" si="5"/>
        <v>12.264855812808037</v>
      </c>
      <c r="L11" s="31">
        <f t="shared" si="5"/>
        <v>12.303122653049968</v>
      </c>
      <c r="M11" s="20"/>
      <c r="O11" s="22">
        <f>O10+O2</f>
        <v>-388.89399999999995</v>
      </c>
      <c r="P11" s="22">
        <f t="shared" ref="P11:S11" si="6">P10+P2</f>
        <v>-1549.8969999999999</v>
      </c>
      <c r="Q11" s="22">
        <f t="shared" si="6"/>
        <v>-1549.509</v>
      </c>
      <c r="R11" s="22">
        <f t="shared" si="6"/>
        <v>-1549.08</v>
      </c>
      <c r="S11" s="22">
        <f t="shared" si="6"/>
        <v>-393.94800000000004</v>
      </c>
    </row>
    <row r="12" spans="1:25" x14ac:dyDescent="0.35">
      <c r="A12" s="1"/>
      <c r="B12" s="3"/>
      <c r="I12" s="30"/>
      <c r="J12" s="30"/>
      <c r="K12" s="30"/>
      <c r="L12" s="30"/>
    </row>
    <row r="13" spans="1:25" x14ac:dyDescent="0.35">
      <c r="A13" s="1" t="s">
        <v>4</v>
      </c>
      <c r="B13" s="3"/>
      <c r="I13" s="30"/>
      <c r="J13" s="30"/>
      <c r="K13" s="30"/>
      <c r="L13" s="30"/>
    </row>
    <row r="14" spans="1:25" ht="15" thickBot="1" x14ac:dyDescent="0.4">
      <c r="A14" s="1"/>
      <c r="B14" s="3"/>
      <c r="I14" s="30"/>
      <c r="J14" s="30"/>
      <c r="K14" s="30"/>
      <c r="L14" s="30"/>
      <c r="O14" s="2">
        <v>-9.4199999999999999E-5</v>
      </c>
      <c r="P14">
        <v>-3.4540999999999999</v>
      </c>
      <c r="Q14">
        <v>-7.9568000000000003</v>
      </c>
      <c r="R14">
        <v>-3.5044</v>
      </c>
      <c r="S14">
        <v>-1.1677E-3</v>
      </c>
    </row>
    <row r="15" spans="1:25" ht="15" thickBot="1" x14ac:dyDescent="0.4">
      <c r="A15" s="1" t="s">
        <v>5</v>
      </c>
      <c r="B15" s="12">
        <v>1</v>
      </c>
      <c r="C15">
        <v>-9.4199393864754258E-8</v>
      </c>
      <c r="D15">
        <v>-3.4540887315621942E-3</v>
      </c>
      <c r="E15">
        <v>-7.9567852602698483E-3</v>
      </c>
      <c r="F15">
        <v>-3.50436889528949E-3</v>
      </c>
      <c r="G15">
        <v>-1.1676965147237701E-6</v>
      </c>
      <c r="I15" s="30">
        <f>(C15-O15)/O15</f>
        <v>-6.4345567488187128E-6</v>
      </c>
      <c r="J15" s="30">
        <f t="shared" ref="J15:L15" si="7">(D15-P15)/P15</f>
        <v>-3.262336876664209E-6</v>
      </c>
      <c r="K15" s="30">
        <f t="shared" si="7"/>
        <v>-1.8524696048289152E-6</v>
      </c>
      <c r="L15" s="30">
        <f t="shared" si="7"/>
        <v>-8.8759018690665936E-6</v>
      </c>
      <c r="N15" t="s">
        <v>42</v>
      </c>
      <c r="O15" s="2">
        <f>O14/1000</f>
        <v>-9.4199999999999996E-8</v>
      </c>
      <c r="P15" s="2">
        <f>P14/1000</f>
        <v>-3.4540999999999999E-3</v>
      </c>
      <c r="Q15" s="2">
        <f>Q14/1000</f>
        <v>-7.9568E-3</v>
      </c>
      <c r="R15" s="2">
        <f>R14/1000</f>
        <v>-3.5044E-3</v>
      </c>
      <c r="S15" s="2">
        <f>S14/1000</f>
        <v>-1.1677000000000001E-6</v>
      </c>
    </row>
    <row r="16" spans="1:25" ht="15" thickBot="1" x14ac:dyDescent="0.4">
      <c r="A16" s="1" t="s">
        <v>6</v>
      </c>
      <c r="B16" s="3">
        <v>2</v>
      </c>
      <c r="C16">
        <v>194.39205159819809</v>
      </c>
      <c r="D16">
        <v>-1.3979717869311159</v>
      </c>
      <c r="E16">
        <v>-0.89006521375048153</v>
      </c>
      <c r="F16">
        <v>-1.2525624729867599</v>
      </c>
      <c r="G16">
        <v>54.247454898493558</v>
      </c>
      <c r="I16" s="30">
        <f t="shared" ref="I16:I29" si="8">(C16-O16)/O16</f>
        <v>4.5343362003646408E-2</v>
      </c>
      <c r="J16" s="30">
        <f t="shared" ref="J16:J29" si="9">(D16-P16)/P16</f>
        <v>-2.0181022091565639E-5</v>
      </c>
      <c r="K16" s="30">
        <f t="shared" ref="K16:K29" si="10">(E16-Q16)/Q16</f>
        <v>-5.3773855073149552E-6</v>
      </c>
      <c r="L16" s="30">
        <f t="shared" ref="L16:L29" si="11">(F16-R16)/R16</f>
        <v>-2.9959295257865123E-5</v>
      </c>
      <c r="N16" t="s">
        <v>6</v>
      </c>
      <c r="O16">
        <v>185.96</v>
      </c>
      <c r="P16">
        <v>-1.3979999999999999</v>
      </c>
      <c r="Q16">
        <v>-0.89007000000000003</v>
      </c>
      <c r="R16">
        <v>-1.2525999999999999</v>
      </c>
      <c r="S16">
        <v>54.395000000000003</v>
      </c>
    </row>
    <row r="17" spans="1:19" ht="15" thickBot="1" x14ac:dyDescent="0.4">
      <c r="A17" s="1" t="s">
        <v>7</v>
      </c>
      <c r="B17" s="12">
        <v>3</v>
      </c>
      <c r="C17">
        <v>72.430811436863593</v>
      </c>
      <c r="D17">
        <v>-10.46032502387496</v>
      </c>
      <c r="E17">
        <v>-15.89767079736556</v>
      </c>
      <c r="F17">
        <v>-3.2528873489018451</v>
      </c>
      <c r="G17">
        <v>-8.1284067859505402</v>
      </c>
      <c r="I17" s="30">
        <f t="shared" si="8"/>
        <v>4.3514211193420166E-3</v>
      </c>
      <c r="J17" s="30">
        <f t="shared" si="9"/>
        <v>3.107302819875999E-5</v>
      </c>
      <c r="K17" s="30">
        <f t="shared" si="10"/>
        <v>-2.0707172879588368E-5</v>
      </c>
      <c r="L17" s="30">
        <f t="shared" si="11"/>
        <v>-3.8891752451190546E-6</v>
      </c>
      <c r="N17" t="s">
        <v>7</v>
      </c>
      <c r="O17">
        <v>72.117000000000004</v>
      </c>
      <c r="P17">
        <v>-10.46</v>
      </c>
      <c r="Q17">
        <v>-15.898</v>
      </c>
      <c r="R17">
        <v>-3.2528999999999999</v>
      </c>
      <c r="S17">
        <v>-8.1425000000000001</v>
      </c>
    </row>
    <row r="18" spans="1:19" ht="15" thickBot="1" x14ac:dyDescent="0.4">
      <c r="A18" s="1" t="s">
        <v>8</v>
      </c>
      <c r="B18" s="3">
        <v>4</v>
      </c>
      <c r="C18">
        <v>11.779464136351891</v>
      </c>
      <c r="D18">
        <v>0.2420806849972939</v>
      </c>
      <c r="E18">
        <v>1.060754051362625E-2</v>
      </c>
      <c r="F18">
        <v>-6.6979845171301622E-3</v>
      </c>
      <c r="G18">
        <v>3.0800833755545272</v>
      </c>
      <c r="I18" s="30">
        <f t="shared" si="8"/>
        <v>-6.7194794397221216E-2</v>
      </c>
      <c r="J18" s="30">
        <f t="shared" si="9"/>
        <v>2.8296319147179154E-6</v>
      </c>
      <c r="K18" s="30">
        <f t="shared" si="10"/>
        <v>-4.331508048169605E-5</v>
      </c>
      <c r="L18" s="30">
        <f t="shared" si="11"/>
        <v>2.9637352600992984E-4</v>
      </c>
      <c r="N18" t="s">
        <v>8</v>
      </c>
      <c r="O18">
        <v>12.628</v>
      </c>
      <c r="P18">
        <v>0.24207999999999999</v>
      </c>
      <c r="Q18">
        <v>1.0607999999999999E-2</v>
      </c>
      <c r="R18">
        <v>-6.6959999999999997E-3</v>
      </c>
      <c r="S18">
        <v>3.0668000000000002</v>
      </c>
    </row>
    <row r="19" spans="1:19" ht="15" thickBot="1" x14ac:dyDescent="0.4">
      <c r="A19" s="1" t="s">
        <v>9</v>
      </c>
      <c r="B19" s="12">
        <v>5</v>
      </c>
      <c r="C19">
        <v>-2.7114356913695778</v>
      </c>
      <c r="D19">
        <v>1.127298262254393</v>
      </c>
      <c r="E19">
        <v>1.630047228252677</v>
      </c>
      <c r="F19">
        <v>2.456863875004081</v>
      </c>
      <c r="G19">
        <v>0.78082772891759178</v>
      </c>
      <c r="I19" s="30">
        <f t="shared" si="8"/>
        <v>0.38141211094842964</v>
      </c>
      <c r="J19" s="30">
        <f t="shared" si="9"/>
        <v>-1.5415112276827038E-6</v>
      </c>
      <c r="K19" s="30">
        <f t="shared" si="10"/>
        <v>2.897438814546732E-5</v>
      </c>
      <c r="L19" s="30">
        <f t="shared" si="11"/>
        <v>-1.4703486474457927E-5</v>
      </c>
      <c r="N19" t="s">
        <v>9</v>
      </c>
      <c r="O19">
        <v>-1.9628000000000001</v>
      </c>
      <c r="P19">
        <v>1.1273</v>
      </c>
      <c r="Q19">
        <v>1.63</v>
      </c>
      <c r="R19">
        <v>2.4569000000000001</v>
      </c>
      <c r="S19">
        <v>1.0117</v>
      </c>
    </row>
    <row r="20" spans="1:19" ht="15" thickBot="1" x14ac:dyDescent="0.4">
      <c r="A20" s="1" t="s">
        <v>10</v>
      </c>
      <c r="B20" s="3">
        <v>6</v>
      </c>
      <c r="C20">
        <v>-1.7904316329804819</v>
      </c>
      <c r="D20">
        <v>-3.3187292568403033E-2</v>
      </c>
      <c r="E20">
        <v>-0.30472893400069029</v>
      </c>
      <c r="F20">
        <v>9.6103266432746304E-2</v>
      </c>
      <c r="G20">
        <v>-0.58979376312517728</v>
      </c>
      <c r="I20" s="30">
        <f t="shared" si="8"/>
        <v>-0.2033674602978946</v>
      </c>
      <c r="J20" s="30">
        <f t="shared" si="9"/>
        <v>-2.1315885168406226E-5</v>
      </c>
      <c r="K20" s="30">
        <f t="shared" si="10"/>
        <v>-3.4981764503424365E-6</v>
      </c>
      <c r="L20" s="30">
        <f t="shared" si="11"/>
        <v>-7.6330564148341922E-6</v>
      </c>
      <c r="N20" t="s">
        <v>10</v>
      </c>
      <c r="O20">
        <v>-2.2475000000000001</v>
      </c>
      <c r="P20">
        <v>-3.3188000000000002E-2</v>
      </c>
      <c r="Q20">
        <v>-0.30473</v>
      </c>
      <c r="R20">
        <v>9.6103999999999995E-2</v>
      </c>
      <c r="S20">
        <v>-0.71826000000000001</v>
      </c>
    </row>
    <row r="21" spans="1:19" ht="15" thickBot="1" x14ac:dyDescent="0.4">
      <c r="A21" s="1" t="s">
        <v>11</v>
      </c>
      <c r="B21" s="12">
        <v>7</v>
      </c>
      <c r="C21">
        <v>4.396750034928798E-2</v>
      </c>
      <c r="D21">
        <v>0.87528602932945154</v>
      </c>
      <c r="E21">
        <v>2.970165143131188</v>
      </c>
      <c r="F21">
        <v>1.187673528675578</v>
      </c>
      <c r="G21">
        <v>-0.35249524639414931</v>
      </c>
      <c r="I21" s="30">
        <f t="shared" si="8"/>
        <v>-1.0794009830412974</v>
      </c>
      <c r="J21" s="30">
        <f t="shared" si="9"/>
        <v>-4.5364057037894757E-6</v>
      </c>
      <c r="K21" s="30">
        <f t="shared" si="10"/>
        <v>-1.1735529194066523E-5</v>
      </c>
      <c r="L21" s="30">
        <f t="shared" si="11"/>
        <v>-2.2287887869004936E-5</v>
      </c>
      <c r="N21" t="s">
        <v>11</v>
      </c>
      <c r="O21">
        <v>-0.55374000000000001</v>
      </c>
      <c r="P21">
        <v>0.87529000000000001</v>
      </c>
      <c r="Q21">
        <v>2.9702000000000002</v>
      </c>
      <c r="R21">
        <v>1.1877</v>
      </c>
      <c r="S21">
        <v>-0.35163</v>
      </c>
    </row>
    <row r="22" spans="1:19" ht="15" thickBot="1" x14ac:dyDescent="0.4">
      <c r="A22" s="1" t="s">
        <v>12</v>
      </c>
      <c r="B22" s="3">
        <v>8</v>
      </c>
      <c r="C22">
        <v>1.423102097722925</v>
      </c>
      <c r="D22">
        <v>4.9038269844162298E-2</v>
      </c>
      <c r="E22">
        <v>-5.7502803822113223E-2</v>
      </c>
      <c r="F22">
        <v>-1.495032338697515E-2</v>
      </c>
      <c r="G22">
        <v>0.26480672362272051</v>
      </c>
      <c r="I22" s="30">
        <f t="shared" si="8"/>
        <v>0.41222794256517309</v>
      </c>
      <c r="J22" s="30">
        <f t="shared" si="9"/>
        <v>5.5027562767598244E-6</v>
      </c>
      <c r="K22" s="30">
        <f t="shared" si="10"/>
        <v>1.3979028785526201E-5</v>
      </c>
      <c r="L22" s="30">
        <f t="shared" si="11"/>
        <v>-4.5255369196118602E-5</v>
      </c>
      <c r="N22" t="s">
        <v>12</v>
      </c>
      <c r="O22">
        <v>1.0077</v>
      </c>
      <c r="P22">
        <v>4.9037999999999998E-2</v>
      </c>
      <c r="Q22">
        <v>-5.7501999999999998E-2</v>
      </c>
      <c r="R22">
        <v>-1.4951000000000001E-2</v>
      </c>
      <c r="S22">
        <v>0.24876999999999999</v>
      </c>
    </row>
    <row r="23" spans="1:19" ht="15" thickBot="1" x14ac:dyDescent="0.4">
      <c r="A23" s="1" t="s">
        <v>13</v>
      </c>
      <c r="B23" s="12">
        <v>9</v>
      </c>
      <c r="C23">
        <v>1.0570295757873041</v>
      </c>
      <c r="D23">
        <v>0.36702790764792942</v>
      </c>
      <c r="E23">
        <v>0.86815511734148987</v>
      </c>
      <c r="F23">
        <v>0.41886586467391163</v>
      </c>
      <c r="G23">
        <v>0.26650290549882311</v>
      </c>
      <c r="I23" s="30">
        <f t="shared" si="8"/>
        <v>0.14656482279973537</v>
      </c>
      <c r="J23" s="30">
        <f t="shared" si="9"/>
        <v>-5.7007657973571278E-6</v>
      </c>
      <c r="K23" s="30">
        <f t="shared" si="10"/>
        <v>-5.624145906485745E-6</v>
      </c>
      <c r="L23" s="30">
        <f t="shared" si="11"/>
        <v>-9.8725764279961093E-6</v>
      </c>
      <c r="N23" t="s">
        <v>13</v>
      </c>
      <c r="O23">
        <v>0.92191000000000001</v>
      </c>
      <c r="P23">
        <v>0.36703000000000002</v>
      </c>
      <c r="Q23">
        <v>0.86816000000000004</v>
      </c>
      <c r="R23">
        <v>0.41887000000000002</v>
      </c>
      <c r="S23">
        <v>0.31064999999999998</v>
      </c>
    </row>
    <row r="24" spans="1:19" ht="15" thickBot="1" x14ac:dyDescent="0.4">
      <c r="A24" s="1" t="s">
        <v>14</v>
      </c>
      <c r="B24" s="3">
        <v>10</v>
      </c>
      <c r="C24">
        <v>-4.9030328116281603E-18</v>
      </c>
      <c r="D24">
        <v>-2.8760267479327569E-18</v>
      </c>
      <c r="E24">
        <v>-2.769730322854582E-18</v>
      </c>
      <c r="F24">
        <v>5.5937245580515577E-18</v>
      </c>
      <c r="G24">
        <v>4.4958672283644321E-17</v>
      </c>
      <c r="I24" s="30">
        <f t="shared" si="8"/>
        <v>-0.97841499972868962</v>
      </c>
      <c r="J24" s="30">
        <f t="shared" si="9"/>
        <v>3.3896742085117935</v>
      </c>
      <c r="K24" s="30">
        <f t="shared" si="10"/>
        <v>1.2924435713082121</v>
      </c>
      <c r="L24" s="30">
        <f t="shared" si="11"/>
        <v>-3.1073404754564335</v>
      </c>
      <c r="N24" t="s">
        <v>14</v>
      </c>
      <c r="O24" s="2">
        <v>-2.2715E-16</v>
      </c>
      <c r="P24" s="2">
        <v>-6.5518000000000003E-19</v>
      </c>
      <c r="Q24" s="2">
        <v>-1.2082E-18</v>
      </c>
      <c r="R24" s="2">
        <v>-2.6543999999999999E-18</v>
      </c>
      <c r="S24" s="2">
        <v>-7.7958000000000004E-17</v>
      </c>
    </row>
    <row r="25" spans="1:19" ht="15" thickBot="1" x14ac:dyDescent="0.4">
      <c r="A25" s="1" t="s">
        <v>15</v>
      </c>
      <c r="B25" s="12">
        <v>11</v>
      </c>
      <c r="C25">
        <v>-0.36903509111617733</v>
      </c>
      <c r="D25">
        <v>-0.1028712755481886</v>
      </c>
      <c r="E25">
        <v>-8.103763273569306E-2</v>
      </c>
      <c r="F25">
        <v>-9.5634784213847801E-2</v>
      </c>
      <c r="G25">
        <v>0.2736233350962794</v>
      </c>
      <c r="I25" s="30">
        <f t="shared" si="8"/>
        <v>-5.3430199491147352</v>
      </c>
      <c r="J25" s="30">
        <f t="shared" si="9"/>
        <v>1.2399612993104406E-5</v>
      </c>
      <c r="K25" s="30">
        <f t="shared" si="10"/>
        <v>-4.5320011221718694E-6</v>
      </c>
      <c r="L25" s="30">
        <f t="shared" si="11"/>
        <v>-2.2563512542139467E-6</v>
      </c>
      <c r="N25" t="s">
        <v>15</v>
      </c>
      <c r="O25">
        <v>8.4972000000000006E-2</v>
      </c>
      <c r="P25">
        <v>-0.10287</v>
      </c>
      <c r="Q25">
        <v>-8.1037999999999999E-2</v>
      </c>
      <c r="R25">
        <v>-9.5634999999999998E-2</v>
      </c>
      <c r="S25">
        <v>0.41099000000000002</v>
      </c>
    </row>
    <row r="26" spans="1:19" ht="15" thickBot="1" x14ac:dyDescent="0.4">
      <c r="A26" s="1" t="s">
        <v>16</v>
      </c>
      <c r="B26" s="3">
        <v>12</v>
      </c>
      <c r="C26">
        <v>-4.1804435779791628E-2</v>
      </c>
      <c r="D26">
        <v>-1.866632795912387E-3</v>
      </c>
      <c r="E26">
        <v>1.075508099213196E-2</v>
      </c>
      <c r="F26">
        <v>1.9260966140164079E-5</v>
      </c>
      <c r="G26">
        <v>-0.2042361871319289</v>
      </c>
      <c r="I26" s="30">
        <f t="shared" si="8"/>
        <v>-2.1774902340588578</v>
      </c>
      <c r="J26" s="30">
        <f t="shared" si="9"/>
        <v>-3.6001546907907562E-5</v>
      </c>
      <c r="K26" s="30">
        <f t="shared" si="10"/>
        <v>7.5306491826541443E-6</v>
      </c>
      <c r="L26" s="30">
        <f t="shared" si="11"/>
        <v>2.5392149710609067E-2</v>
      </c>
      <c r="N26" t="s">
        <v>16</v>
      </c>
      <c r="O26">
        <v>3.5503E-2</v>
      </c>
      <c r="P26">
        <v>-1.8667E-3</v>
      </c>
      <c r="Q26">
        <v>1.0755000000000001E-2</v>
      </c>
      <c r="R26" s="2">
        <v>1.8783999999999998E-5</v>
      </c>
      <c r="S26">
        <v>-0.35866999999999999</v>
      </c>
    </row>
    <row r="27" spans="1:19" ht="15" thickBot="1" x14ac:dyDescent="0.4">
      <c r="A27" s="1" t="s">
        <v>17</v>
      </c>
      <c r="B27" s="12">
        <v>13</v>
      </c>
      <c r="C27">
        <v>0.2167637573076879</v>
      </c>
      <c r="D27">
        <v>-3.7049361920614587E-2</v>
      </c>
      <c r="E27">
        <v>-5.0772089717200597E-2</v>
      </c>
      <c r="F27">
        <v>-4.0145201784172267E-2</v>
      </c>
      <c r="G27">
        <v>-0.11961078228496699</v>
      </c>
      <c r="I27" s="30">
        <f t="shared" si="8"/>
        <v>-2.2945757125399422</v>
      </c>
      <c r="J27" s="30">
        <f t="shared" si="9"/>
        <v>9.7687013033776856E-6</v>
      </c>
      <c r="K27" s="30">
        <f t="shared" si="10"/>
        <v>1.7670605963769125E-6</v>
      </c>
      <c r="L27" s="30">
        <f t="shared" si="11"/>
        <v>5.0263836658879592E-6</v>
      </c>
      <c r="N27" t="s">
        <v>17</v>
      </c>
      <c r="O27">
        <v>-0.16744000000000001</v>
      </c>
      <c r="P27">
        <v>-3.7048999999999999E-2</v>
      </c>
      <c r="Q27">
        <v>-5.0771999999999998E-2</v>
      </c>
      <c r="R27">
        <v>-4.0145E-2</v>
      </c>
      <c r="S27">
        <v>-0.2273</v>
      </c>
    </row>
    <row r="28" spans="1:19" ht="15" thickBot="1" x14ac:dyDescent="0.4">
      <c r="A28" s="1" t="s">
        <v>18</v>
      </c>
      <c r="B28" s="3">
        <v>14</v>
      </c>
      <c r="C28">
        <v>0.124879320069198</v>
      </c>
      <c r="D28">
        <v>-3.011696148415711E-3</v>
      </c>
      <c r="E28">
        <v>-1.8677259349229441E-4</v>
      </c>
      <c r="F28">
        <v>2.628379770790341E-3</v>
      </c>
      <c r="G28">
        <v>1.9955153686429621E-2</v>
      </c>
      <c r="I28" s="30">
        <f t="shared" si="8"/>
        <v>0.1406587510887651</v>
      </c>
      <c r="J28" s="30">
        <f t="shared" si="9"/>
        <v>-2.336514354963146E-4</v>
      </c>
      <c r="K28" s="30">
        <f t="shared" si="10"/>
        <v>-7.3514797338614991E-4</v>
      </c>
      <c r="L28" s="30">
        <f t="shared" si="11"/>
        <v>1.0645363203112764E-4</v>
      </c>
      <c r="N28" t="s">
        <v>18</v>
      </c>
      <c r="O28">
        <v>0.10947999999999999</v>
      </c>
      <c r="P28">
        <v>-3.0124000000000001E-3</v>
      </c>
      <c r="Q28">
        <v>-1.8691000000000001E-4</v>
      </c>
      <c r="R28">
        <v>2.6281E-3</v>
      </c>
      <c r="S28">
        <v>2.6442E-2</v>
      </c>
    </row>
    <row r="29" spans="1:19" ht="15" thickBot="1" x14ac:dyDescent="0.4">
      <c r="A29" s="1" t="s">
        <v>19</v>
      </c>
      <c r="B29" s="12">
        <v>15</v>
      </c>
      <c r="C29">
        <v>-0.14010681513568779</v>
      </c>
      <c r="D29">
        <v>3.657620633727036E-3</v>
      </c>
      <c r="E29">
        <v>-2.2356598054463668E-3</v>
      </c>
      <c r="F29">
        <v>5.2971857332843528E-3</v>
      </c>
      <c r="G29">
        <v>-0.16477030927035119</v>
      </c>
      <c r="I29" s="30">
        <f t="shared" si="8"/>
        <v>-9.4096947703429623E-5</v>
      </c>
      <c r="J29" s="30">
        <f t="shared" si="9"/>
        <v>1.1501523762326362E-4</v>
      </c>
      <c r="K29" s="30">
        <f t="shared" si="10"/>
        <v>7.1485326041928316E-5</v>
      </c>
      <c r="L29" s="30">
        <f t="shared" si="11"/>
        <v>-2.1570746540087868E-5</v>
      </c>
      <c r="N29" t="s">
        <v>19</v>
      </c>
      <c r="O29">
        <v>-0.14011999999999999</v>
      </c>
      <c r="P29">
        <v>3.6572000000000002E-3</v>
      </c>
      <c r="Q29">
        <v>-2.2355000000000001E-3</v>
      </c>
      <c r="R29">
        <v>5.2972999999999996E-3</v>
      </c>
      <c r="S29">
        <v>-0.16477</v>
      </c>
    </row>
    <row r="30" spans="1:19" x14ac:dyDescent="0.35">
      <c r="A30" s="1" t="s">
        <v>4</v>
      </c>
      <c r="I30" s="30"/>
      <c r="J30" s="30"/>
      <c r="K30" s="30"/>
      <c r="L30" s="30"/>
    </row>
    <row r="31" spans="1:19" x14ac:dyDescent="0.35">
      <c r="A31" s="1" t="s">
        <v>20</v>
      </c>
      <c r="C31">
        <v>2.8375603733019058E-21</v>
      </c>
      <c r="D31">
        <v>1.904130065427667E-19</v>
      </c>
      <c r="E31">
        <v>5.8072578863754833E-19</v>
      </c>
      <c r="F31">
        <v>2.446231151670419E-19</v>
      </c>
      <c r="G31">
        <v>4.8704394467122269E-21</v>
      </c>
      <c r="I31" s="30"/>
      <c r="J31" s="30"/>
      <c r="K31" s="30"/>
      <c r="L31" s="30"/>
    </row>
    <row r="32" spans="1:19" x14ac:dyDescent="0.35">
      <c r="A32" s="1" t="s">
        <v>21</v>
      </c>
      <c r="B32" s="3"/>
      <c r="C32">
        <v>310.6909932171352</v>
      </c>
      <c r="D32">
        <v>10.503879079761751</v>
      </c>
      <c r="E32">
        <v>0.75358742409432122</v>
      </c>
      <c r="F32">
        <v>1.354463068121031</v>
      </c>
      <c r="G32">
        <v>37.865703324063482</v>
      </c>
      <c r="I32" s="30">
        <f t="shared" ref="I32:I45" si="12">(C32-O32)/O32</f>
        <v>-1.5429733752265183E-2</v>
      </c>
      <c r="J32" s="30">
        <f t="shared" ref="J31:J45" si="13">(D32-P32)/P32</f>
        <v>-1.1511827708402129E-5</v>
      </c>
      <c r="K32" s="30">
        <f t="shared" ref="K31:K45" si="14">(E32-Q32)/Q32</f>
        <v>-3.418179220476482E-6</v>
      </c>
      <c r="L32" s="30">
        <f t="shared" ref="L31:L45" si="15">(F32-R32)/R32</f>
        <v>-2.7266060516077148E-5</v>
      </c>
      <c r="N32" t="s">
        <v>21</v>
      </c>
      <c r="O32">
        <v>315.56</v>
      </c>
      <c r="P32">
        <v>10.504</v>
      </c>
      <c r="Q32">
        <v>0.75358999999999998</v>
      </c>
      <c r="R32">
        <v>1.3545</v>
      </c>
      <c r="S32">
        <v>37.453000000000003</v>
      </c>
    </row>
    <row r="33" spans="1:19" x14ac:dyDescent="0.35">
      <c r="A33" s="1" t="s">
        <v>22</v>
      </c>
      <c r="B33" s="3"/>
      <c r="C33">
        <v>-7.8728440827649431</v>
      </c>
      <c r="D33">
        <v>0.93804121999778545</v>
      </c>
      <c r="E33">
        <v>-0.36029140203947391</v>
      </c>
      <c r="F33">
        <v>-0.57834337292747229</v>
      </c>
      <c r="G33">
        <v>-3.3267208276005928</v>
      </c>
      <c r="I33" s="30">
        <f t="shared" si="12"/>
        <v>0.95525744015024028</v>
      </c>
      <c r="J33" s="30">
        <f t="shared" si="13"/>
        <v>1.300581836022038E-6</v>
      </c>
      <c r="K33" s="30">
        <f t="shared" si="14"/>
        <v>3.8914193397202902E-6</v>
      </c>
      <c r="L33" s="30">
        <f t="shared" si="15"/>
        <v>5.8320840203386434E-6</v>
      </c>
      <c r="N33" t="s">
        <v>22</v>
      </c>
      <c r="O33">
        <v>-4.0265000000000004</v>
      </c>
      <c r="P33">
        <v>0.93803999999999998</v>
      </c>
      <c r="Q33">
        <v>-0.36029</v>
      </c>
      <c r="R33">
        <v>-0.57833999999999997</v>
      </c>
      <c r="S33">
        <v>-2.7776000000000001</v>
      </c>
    </row>
    <row r="34" spans="1:19" x14ac:dyDescent="0.35">
      <c r="A34" s="1" t="s">
        <v>23</v>
      </c>
      <c r="B34" s="3"/>
      <c r="C34">
        <v>-16.21529666532286</v>
      </c>
      <c r="D34">
        <v>0.33415114141206059</v>
      </c>
      <c r="E34">
        <v>-0.29352267204561872</v>
      </c>
      <c r="F34">
        <v>-0.8206699928504354</v>
      </c>
      <c r="G34">
        <v>1.3928557604614711</v>
      </c>
      <c r="I34" s="30">
        <f t="shared" si="12"/>
        <v>1.4407048190357265E-2</v>
      </c>
      <c r="J34" s="30">
        <f t="shared" si="13"/>
        <v>3.4158673068686289E-6</v>
      </c>
      <c r="K34" s="30">
        <f t="shared" si="14"/>
        <v>-2.4964924816194698E-5</v>
      </c>
      <c r="L34" s="30">
        <f t="shared" si="15"/>
        <v>-8.7118629985400741E-9</v>
      </c>
      <c r="N34" t="s">
        <v>23</v>
      </c>
      <c r="O34">
        <v>-15.984999999999999</v>
      </c>
      <c r="P34">
        <v>0.33415</v>
      </c>
      <c r="Q34">
        <v>-0.29353000000000001</v>
      </c>
      <c r="R34">
        <v>-0.82067000000000001</v>
      </c>
      <c r="S34">
        <v>1.4923</v>
      </c>
    </row>
    <row r="35" spans="1:19" x14ac:dyDescent="0.35">
      <c r="A35" s="1" t="s">
        <v>24</v>
      </c>
      <c r="B35" s="3"/>
      <c r="C35">
        <v>-1.901016137810948</v>
      </c>
      <c r="D35">
        <v>-1.7761607281574721E-2</v>
      </c>
      <c r="E35">
        <v>-6.4891842876750427E-2</v>
      </c>
      <c r="F35">
        <v>-0.16215498517089791</v>
      </c>
      <c r="G35">
        <v>1.151550005975664</v>
      </c>
      <c r="I35" s="30">
        <f t="shared" si="12"/>
        <v>-0.19064367429711007</v>
      </c>
      <c r="J35" s="30">
        <f t="shared" si="13"/>
        <v>-1.3469479989180184E-4</v>
      </c>
      <c r="K35" s="30">
        <f t="shared" si="14"/>
        <v>1.2989116370885954E-5</v>
      </c>
      <c r="L35" s="30">
        <f t="shared" si="15"/>
        <v>3.0744193018315343E-5</v>
      </c>
      <c r="N35" t="s">
        <v>24</v>
      </c>
      <c r="O35">
        <v>-2.3488000000000002</v>
      </c>
      <c r="P35">
        <v>-1.7763999999999999E-2</v>
      </c>
      <c r="Q35">
        <v>-6.4891000000000004E-2</v>
      </c>
      <c r="R35">
        <v>-0.16214999999999999</v>
      </c>
      <c r="S35">
        <v>1.008</v>
      </c>
    </row>
    <row r="36" spans="1:19" x14ac:dyDescent="0.35">
      <c r="A36" s="1" t="s">
        <v>25</v>
      </c>
      <c r="B36" s="3"/>
      <c r="C36">
        <v>9.0670660875855014E-2</v>
      </c>
      <c r="D36">
        <v>0.2367849657393431</v>
      </c>
      <c r="E36">
        <v>0.54768557669232509</v>
      </c>
      <c r="F36">
        <v>0.40872506756228011</v>
      </c>
      <c r="G36">
        <v>-1.3680005485219531</v>
      </c>
      <c r="I36" s="30">
        <f t="shared" si="12"/>
        <v>-1.1461063213056415</v>
      </c>
      <c r="J36" s="30">
        <f t="shared" si="13"/>
        <v>-2.1260444515814961E-5</v>
      </c>
      <c r="K36" s="30">
        <f t="shared" si="14"/>
        <v>-8.0762980425363264E-6</v>
      </c>
      <c r="L36" s="30">
        <f t="shared" si="15"/>
        <v>1.2398615874146346E-5</v>
      </c>
      <c r="N36" t="s">
        <v>25</v>
      </c>
      <c r="O36">
        <v>-0.62058000000000002</v>
      </c>
      <c r="P36">
        <v>0.23679</v>
      </c>
      <c r="Q36">
        <v>0.54769000000000001</v>
      </c>
      <c r="R36">
        <v>0.40872000000000003</v>
      </c>
      <c r="S36">
        <v>-1.5002</v>
      </c>
    </row>
    <row r="37" spans="1:19" x14ac:dyDescent="0.35">
      <c r="A37" s="1" t="s">
        <v>26</v>
      </c>
      <c r="B37" s="3"/>
      <c r="C37">
        <v>1.1531824016197769</v>
      </c>
      <c r="D37">
        <v>-3.625546001766039E-2</v>
      </c>
      <c r="E37">
        <v>3.4901389165046148E-2</v>
      </c>
      <c r="F37">
        <v>-1.1440120012038091E-2</v>
      </c>
      <c r="G37">
        <v>0.62449678034824219</v>
      </c>
      <c r="I37" s="30">
        <f t="shared" si="12"/>
        <v>-0.18921296377713773</v>
      </c>
      <c r="J37" s="30">
        <f t="shared" si="13"/>
        <v>1.2688392232458397E-5</v>
      </c>
      <c r="K37" s="30">
        <f t="shared" si="14"/>
        <v>1.1150541421358506E-5</v>
      </c>
      <c r="L37" s="30">
        <f t="shared" si="15"/>
        <v>1.0490562770130897E-5</v>
      </c>
      <c r="N37" t="s">
        <v>26</v>
      </c>
      <c r="O37">
        <v>1.4222999999999999</v>
      </c>
      <c r="P37">
        <v>-3.6255000000000003E-2</v>
      </c>
      <c r="Q37">
        <v>3.4901000000000001E-2</v>
      </c>
      <c r="R37">
        <v>-1.1440000000000001E-2</v>
      </c>
      <c r="S37">
        <v>0.69943</v>
      </c>
    </row>
    <row r="38" spans="1:19" x14ac:dyDescent="0.35">
      <c r="A38" s="1" t="s">
        <v>27</v>
      </c>
      <c r="B38" s="3"/>
      <c r="C38">
        <v>-0.44740165966243278</v>
      </c>
      <c r="D38">
        <v>1.8542928368846329E-2</v>
      </c>
      <c r="E38">
        <v>5.10397798400887E-2</v>
      </c>
      <c r="F38">
        <v>-0.1013438518021509</v>
      </c>
      <c r="G38">
        <v>-0.30198943434474029</v>
      </c>
      <c r="I38" s="30">
        <f t="shared" si="12"/>
        <v>-25.927661001918477</v>
      </c>
      <c r="J38" s="30">
        <f t="shared" si="13"/>
        <v>-5.7788565232570435E-5</v>
      </c>
      <c r="K38" s="30">
        <f t="shared" si="14"/>
        <v>1.527929796232993E-5</v>
      </c>
      <c r="L38" s="30">
        <f t="shared" si="15"/>
        <v>3.8008704863828877E-5</v>
      </c>
      <c r="N38" t="s">
        <v>27</v>
      </c>
      <c r="O38">
        <v>1.7947999999999999E-2</v>
      </c>
      <c r="P38">
        <v>1.8544000000000001E-2</v>
      </c>
      <c r="Q38">
        <v>5.1039000000000001E-2</v>
      </c>
      <c r="R38">
        <v>-0.10134</v>
      </c>
      <c r="S38">
        <v>-0.13305</v>
      </c>
    </row>
    <row r="39" spans="1:19" x14ac:dyDescent="0.35">
      <c r="A39" s="1" t="s">
        <v>28</v>
      </c>
      <c r="B39" s="3"/>
      <c r="C39">
        <v>-0.59359051074079083</v>
      </c>
      <c r="D39">
        <v>1.488916591967143E-2</v>
      </c>
      <c r="E39">
        <v>6.7281872279917054E-3</v>
      </c>
      <c r="F39">
        <v>-7.2614772570298858E-3</v>
      </c>
      <c r="G39">
        <v>6.2243287674268052E-2</v>
      </c>
      <c r="I39" s="30">
        <f t="shared" si="12"/>
        <v>3.2041965489113307</v>
      </c>
      <c r="J39" s="30">
        <f t="shared" si="13"/>
        <v>1.1143775366439074E-5</v>
      </c>
      <c r="K39" s="30">
        <f t="shared" si="14"/>
        <v>-1.8982801187123227E-6</v>
      </c>
      <c r="L39" s="30">
        <f t="shared" si="15"/>
        <v>-3.1319934054873946E-6</v>
      </c>
      <c r="N39" t="s">
        <v>28</v>
      </c>
      <c r="O39">
        <v>-0.14119000000000001</v>
      </c>
      <c r="P39">
        <v>1.4888999999999999E-2</v>
      </c>
      <c r="Q39">
        <v>6.7282000000000002E-3</v>
      </c>
      <c r="R39">
        <v>-7.2614999999999997E-3</v>
      </c>
      <c r="S39">
        <v>6.7546999999999996E-2</v>
      </c>
    </row>
    <row r="40" spans="1:19" x14ac:dyDescent="0.35">
      <c r="A40" s="1" t="s">
        <v>29</v>
      </c>
      <c r="B40" s="3"/>
      <c r="C40">
        <v>6.4977950700612993E-17</v>
      </c>
      <c r="D40">
        <v>-2.3541411089362199E-18</v>
      </c>
      <c r="E40">
        <v>3.458541512246673E-19</v>
      </c>
      <c r="F40">
        <v>2.5560317104864449E-19</v>
      </c>
      <c r="G40">
        <v>1.159364144912594E-17</v>
      </c>
      <c r="I40" s="30">
        <f t="shared" si="12"/>
        <v>-1.309183244673644</v>
      </c>
      <c r="J40" s="30">
        <f t="shared" si="13"/>
        <v>-0.3107275549170756</v>
      </c>
      <c r="K40" s="30">
        <f t="shared" si="14"/>
        <v>-0.8415838442539999</v>
      </c>
      <c r="L40" s="30">
        <f t="shared" si="15"/>
        <v>-3.4532409161017803</v>
      </c>
      <c r="N40" t="s">
        <v>29</v>
      </c>
      <c r="O40" s="2">
        <v>-2.1016E-16</v>
      </c>
      <c r="P40" s="2">
        <v>-3.4153999999999999E-18</v>
      </c>
      <c r="Q40" s="2">
        <v>2.1832000000000001E-18</v>
      </c>
      <c r="R40" s="2">
        <v>-1.0419E-19</v>
      </c>
      <c r="S40" s="2">
        <v>-3.3003000000000002E-17</v>
      </c>
    </row>
    <row r="41" spans="1:19" x14ac:dyDescent="0.35">
      <c r="A41" s="1" t="s">
        <v>30</v>
      </c>
      <c r="B41" s="3"/>
      <c r="C41">
        <v>0.24604656957446669</v>
      </c>
      <c r="D41">
        <v>-1.1480273378708911E-2</v>
      </c>
      <c r="E41">
        <v>2.2168338170154081E-3</v>
      </c>
      <c r="F41">
        <v>5.7836903947733331E-4</v>
      </c>
      <c r="G41">
        <v>0.2337222118610853</v>
      </c>
      <c r="I41" s="30">
        <f t="shared" si="12"/>
        <v>0.68064596703870683</v>
      </c>
      <c r="J41" s="30">
        <f t="shared" si="13"/>
        <v>2.3813476385888921E-5</v>
      </c>
      <c r="K41" s="30">
        <f t="shared" si="14"/>
        <v>-2.9853843020363356E-5</v>
      </c>
      <c r="L41" s="30">
        <f t="shared" si="15"/>
        <v>8.4796440263707428E-5</v>
      </c>
      <c r="N41" t="s">
        <v>30</v>
      </c>
      <c r="O41">
        <v>0.1464</v>
      </c>
      <c r="P41">
        <v>-1.1480000000000001E-2</v>
      </c>
      <c r="Q41">
        <v>2.2168999999999999E-3</v>
      </c>
      <c r="R41">
        <v>5.7832000000000001E-4</v>
      </c>
      <c r="S41">
        <v>0.10566</v>
      </c>
    </row>
    <row r="42" spans="1:19" x14ac:dyDescent="0.35">
      <c r="A42" s="1" t="s">
        <v>31</v>
      </c>
      <c r="B42" s="3"/>
      <c r="C42">
        <v>-0.10838919661940551</v>
      </c>
      <c r="D42">
        <v>-4.1912570104555118E-3</v>
      </c>
      <c r="E42">
        <v>-1.378053888325669E-2</v>
      </c>
      <c r="F42">
        <v>-3.4322765120529228E-3</v>
      </c>
      <c r="G42">
        <v>-0.246537369850858</v>
      </c>
      <c r="I42" s="30">
        <f t="shared" si="12"/>
        <v>-0.81515536577065129</v>
      </c>
      <c r="J42" s="30">
        <f t="shared" si="13"/>
        <v>-1.0256852167218162E-5</v>
      </c>
      <c r="K42" s="30">
        <f t="shared" si="14"/>
        <v>-3.3460325325424512E-5</v>
      </c>
      <c r="L42" s="30">
        <f t="shared" si="15"/>
        <v>-3.597714342068271E-5</v>
      </c>
      <c r="N42" t="s">
        <v>31</v>
      </c>
      <c r="O42">
        <v>-0.58638000000000001</v>
      </c>
      <c r="P42">
        <v>-4.1913000000000002E-3</v>
      </c>
      <c r="Q42">
        <v>-1.3781E-2</v>
      </c>
      <c r="R42">
        <v>-3.4323999999999999E-3</v>
      </c>
      <c r="S42">
        <v>-0.33961000000000002</v>
      </c>
    </row>
    <row r="43" spans="1:19" x14ac:dyDescent="0.35">
      <c r="A43" s="1" t="s">
        <v>32</v>
      </c>
      <c r="B43" s="3"/>
      <c r="C43">
        <v>0.43966438116897277</v>
      </c>
      <c r="D43">
        <v>9.0128304058219311E-4</v>
      </c>
      <c r="E43">
        <v>-1.46292384338593E-3</v>
      </c>
      <c r="F43">
        <v>-4.0158018278202076E-3</v>
      </c>
      <c r="G43">
        <v>-3.3799463235943072E-2</v>
      </c>
      <c r="I43" s="30">
        <f t="shared" si="12"/>
        <v>1.6725693341983636</v>
      </c>
      <c r="J43" s="30">
        <f t="shared" si="13"/>
        <v>-4.100587783134073E-5</v>
      </c>
      <c r="K43" s="30">
        <f t="shared" si="14"/>
        <v>-1.2039957218916833E-4</v>
      </c>
      <c r="L43" s="30">
        <f t="shared" si="15"/>
        <v>4.5515718105716064E-7</v>
      </c>
      <c r="N43" t="s">
        <v>32</v>
      </c>
      <c r="O43">
        <v>0.16450999999999999</v>
      </c>
      <c r="P43">
        <v>9.0132000000000005E-4</v>
      </c>
      <c r="Q43">
        <v>-1.4630999999999999E-3</v>
      </c>
      <c r="R43">
        <v>-4.0157999999999999E-3</v>
      </c>
      <c r="S43">
        <v>3.5262000000000002E-2</v>
      </c>
    </row>
    <row r="44" spans="1:19" x14ac:dyDescent="0.35">
      <c r="A44" s="1" t="s">
        <v>33</v>
      </c>
      <c r="B44" s="3"/>
      <c r="C44">
        <v>0.73315387707278701</v>
      </c>
      <c r="D44">
        <v>5.5478775043516317E-4</v>
      </c>
      <c r="E44">
        <v>5.2205501606190626E-4</v>
      </c>
      <c r="F44">
        <v>6.4247096497342168E-3</v>
      </c>
      <c r="G44">
        <v>0.39835605869536178</v>
      </c>
      <c r="I44" s="30">
        <f t="shared" si="12"/>
        <v>0.21166437012095438</v>
      </c>
      <c r="J44" s="30">
        <f t="shared" si="13"/>
        <v>-5.8126175763052508E-5</v>
      </c>
      <c r="K44" s="30">
        <f t="shared" si="14"/>
        <v>-1.2446169097869042E-4</v>
      </c>
      <c r="L44" s="30">
        <f t="shared" si="15"/>
        <v>-1.4062735926854843E-5</v>
      </c>
      <c r="N44" t="s">
        <v>33</v>
      </c>
      <c r="O44">
        <v>0.60507999999999995</v>
      </c>
      <c r="P44">
        <v>5.5482000000000003E-4</v>
      </c>
      <c r="Q44">
        <v>5.2212000000000005E-4</v>
      </c>
      <c r="R44">
        <v>6.4247999999999996E-3</v>
      </c>
      <c r="S44">
        <v>0.25439000000000001</v>
      </c>
    </row>
    <row r="45" spans="1:19" x14ac:dyDescent="0.35">
      <c r="A45" s="1" t="s">
        <v>34</v>
      </c>
      <c r="B45" s="3"/>
      <c r="C45">
        <v>-1.7785743016543759E-2</v>
      </c>
      <c r="D45">
        <v>1.948072963221362E-3</v>
      </c>
      <c r="E45">
        <v>-1.653416298043418E-5</v>
      </c>
      <c r="F45">
        <v>2.079686565193161E-4</v>
      </c>
      <c r="G45">
        <v>2.7684035638746791E-2</v>
      </c>
      <c r="I45" s="30">
        <f t="shared" si="12"/>
        <v>2.5785240441803994E-3</v>
      </c>
      <c r="J45" s="30">
        <f t="shared" si="13"/>
        <v>-1.6784889069910218E-4</v>
      </c>
      <c r="K45" s="30">
        <f t="shared" si="14"/>
        <v>-6.2409556176114423E-3</v>
      </c>
      <c r="L45" s="30">
        <f t="shared" si="15"/>
        <v>7.6346912716467789E-4</v>
      </c>
      <c r="N45" t="s">
        <v>34</v>
      </c>
      <c r="O45">
        <v>-1.7739999999999999E-2</v>
      </c>
      <c r="P45">
        <v>1.9484000000000001E-3</v>
      </c>
      <c r="Q45" s="2">
        <v>-1.6637999999999999E-5</v>
      </c>
      <c r="R45">
        <v>2.0781E-4</v>
      </c>
      <c r="S45">
        <v>2.7607E-2</v>
      </c>
    </row>
    <row r="46" spans="1:19" x14ac:dyDescent="0.35">
      <c r="A46" s="1" t="s">
        <v>4</v>
      </c>
      <c r="B46" s="3"/>
    </row>
    <row r="47" spans="1:19" x14ac:dyDescent="0.35">
      <c r="A47" s="1" t="s">
        <v>35</v>
      </c>
      <c r="B47" s="3"/>
      <c r="C47">
        <v>5</v>
      </c>
      <c r="D47">
        <v>5</v>
      </c>
      <c r="E47">
        <v>5</v>
      </c>
      <c r="F47">
        <v>5</v>
      </c>
      <c r="G47">
        <v>5</v>
      </c>
    </row>
    <row r="48" spans="1:19" x14ac:dyDescent="0.35">
      <c r="A48" s="1" t="s">
        <v>36</v>
      </c>
      <c r="B48" s="3"/>
      <c r="C48">
        <v>-9.4199393864754258E-5</v>
      </c>
      <c r="D48">
        <v>-3.454088731562194</v>
      </c>
      <c r="E48">
        <v>-7.9567852602698483</v>
      </c>
      <c r="F48">
        <v>-3.50436889528949</v>
      </c>
      <c r="G48">
        <v>-1.1676965147237701E-3</v>
      </c>
    </row>
    <row r="49" spans="1:7" x14ac:dyDescent="0.35">
      <c r="A49" s="1" t="s">
        <v>37</v>
      </c>
      <c r="B49" s="3"/>
      <c r="C49">
        <v>-1.8839878772950852E-5</v>
      </c>
      <c r="D49">
        <v>-0.69081774631243875</v>
      </c>
      <c r="E49">
        <v>-1.5913570520539699</v>
      </c>
      <c r="F49">
        <v>-0.70087377905789794</v>
      </c>
      <c r="G49">
        <v>-2.33539302944754E-4</v>
      </c>
    </row>
    <row r="50" spans="1:7" x14ac:dyDescent="0.35">
      <c r="A50" s="1" t="s">
        <v>38</v>
      </c>
      <c r="B50" s="3"/>
      <c r="C50">
        <v>6.3151116990838868E-6</v>
      </c>
      <c r="D50">
        <v>0.23156153413980499</v>
      </c>
      <c r="E50">
        <v>0.53342156061398172</v>
      </c>
      <c r="F50">
        <v>0.23493230795435829</v>
      </c>
      <c r="G50">
        <v>7.8282180156051651E-5</v>
      </c>
    </row>
    <row r="51" spans="1:7" x14ac:dyDescent="0.35">
      <c r="B51" s="3"/>
    </row>
    <row r="52" spans="1:7" x14ac:dyDescent="0.35">
      <c r="B5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Inner Dipole</vt:lpstr>
      <vt:lpstr>Outer Dipole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</dc:creator>
  <cp:lastModifiedBy>Luis González</cp:lastModifiedBy>
  <dcterms:created xsi:type="dcterms:W3CDTF">2022-05-25T09:04:34Z</dcterms:created>
  <dcterms:modified xsi:type="dcterms:W3CDTF">2022-05-27T10:49:53Z</dcterms:modified>
</cp:coreProperties>
</file>