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<sst xmlns="http://schemas.openxmlformats.org/spreadsheetml/2006/main" count="43" uniqueCount="34">
  <si>
    <t xml:space="preserve">Cálculos para Voltaje</t>
  </si>
  <si>
    <t xml:space="preserve">Cálculos para Corriente</t>
  </si>
  <si>
    <t xml:space="preserve">Número de bits =</t>
  </si>
  <si>
    <t xml:space="preserve">Rshunt=</t>
  </si>
  <si>
    <t xml:space="preserve">Ohms</t>
  </si>
  <si>
    <t xml:space="preserve">Voltaje de resolución =</t>
  </si>
  <si>
    <t xml:space="preserve">V</t>
  </si>
  <si>
    <t xml:space="preserve">Corriente  a medir</t>
  </si>
  <si>
    <t xml:space="preserve">Volt en Shunt</t>
  </si>
  <si>
    <t xml:space="preserve">Voltaje LMP8601</t>
  </si>
  <si>
    <t xml:space="preserve">Valor Binario (Dec)</t>
  </si>
  <si>
    <t xml:space="preserve">Ajuste</t>
  </si>
  <si>
    <t xml:space="preserve">Multiplicador (Prog)</t>
  </si>
  <si>
    <t xml:space="preserve">Valor Desplegado</t>
  </si>
  <si>
    <t xml:space="preserve">Divisor de voltaje</t>
  </si>
  <si>
    <t xml:space="preserve">R1</t>
  </si>
  <si>
    <t xml:space="preserve">bit 10 en "0" y bit 9 en "0" restar 0.0</t>
  </si>
  <si>
    <t xml:space="preserve">(1000*Emedir)/(1000+8200)</t>
  </si>
  <si>
    <t xml:space="preserve">R2</t>
  </si>
  <si>
    <t xml:space="preserve">Dividir</t>
  </si>
  <si>
    <t xml:space="preserve">RutAjuste = 0</t>
  </si>
  <si>
    <t xml:space="preserve">Voltaje a medir</t>
  </si>
  <si>
    <t xml:space="preserve">Valor Binario</t>
  </si>
  <si>
    <t xml:space="preserve">bit 10 en "0" y bit 9 en "0" restar 0</t>
  </si>
  <si>
    <t xml:space="preserve">bit 10 en "0" y bit 9 en "1" restar 4</t>
  </si>
  <si>
    <t xml:space="preserve">RutAjuste = 1</t>
  </si>
  <si>
    <t xml:space="preserve">Este valor es para una R = 100 Ohms</t>
  </si>
  <si>
    <t xml:space="preserve">Este valor es para una R = 22 Ohms</t>
  </si>
  <si>
    <t xml:space="preserve">bit 10 en "1" restar 8</t>
  </si>
  <si>
    <t xml:space="preserve">RutAjuste = 2</t>
  </si>
  <si>
    <t xml:space="preserve">bit 10 en "1" restar 9</t>
  </si>
  <si>
    <t xml:space="preserve">bit 10 en "1" y bit 9 en "1" restar 18</t>
  </si>
  <si>
    <t xml:space="preserve">RutAjuste = 3</t>
  </si>
  <si>
    <t xml:space="preserve">bit 10 en "1" y bit 9 en "1" restar 11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</si>
</sst>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E+00"/>
    <numFmt numFmtId="166" formatCode="0.000"/>
    <numFmt numFmtId="167" formatCode="0.00000"/>
    <numFmt numFmtId="168" formatCode="0.0000"/>
    <numFmt numFmtId="169" formatCode="0.0"/>
    <numFmt numFmtId="170" formatCode="0.00"/>
    <numFmt numFmtId="171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omic Sans MS"/>
      <family val="4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"/>
  <sheetViews>
    <sheetView showFormulas="false" showGridLines="true" showRowColHeaders="true" showZeros="true" rightToLeft="false" tabSelected="true" showOutlineSymbols="true" defaultGridColor="true" view="normal" topLeftCell="A79" colorId="64" zoomScale="110" zoomScaleNormal="110" zoomScalePageLayoutView="100" workbookViewId="0">
      <selection pane="topLeft" activeCell="U13" activeCellId="0" sqref="G13:U28"/>
    </sheetView>
  </sheetViews>
  <sheetFormatPr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0.43"/>
    <col collapsed="false" customWidth="true" hidden="false" outlineLevel="0" max="3" min="3" style="0" width="3.28"/>
    <col collapsed="false" customWidth="true" hidden="false" outlineLevel="0" max="4" min="4" style="0" width="14.43"/>
    <col collapsed="false" customWidth="true" hidden="false" outlineLevel="0" max="5" min="5" style="0" width="20.28"/>
    <col collapsed="false" customWidth="true" hidden="false" outlineLevel="0" max="6" min="6" style="0" width="12.28"/>
    <col collapsed="false" customWidth="true" hidden="false" outlineLevel="0" max="9" min="7" style="0" width="15.14"/>
    <col collapsed="false" customWidth="true" hidden="false" outlineLevel="0" max="10" min="10" style="1" width="0.57"/>
    <col collapsed="false" customWidth="true" hidden="false" outlineLevel="0" max="11" min="11" style="0" width="16.85"/>
    <col collapsed="false" customWidth="true" hidden="false" outlineLevel="0" max="12" min="12" style="0" width="13.43"/>
    <col collapsed="false" customWidth="true" hidden="false" outlineLevel="0" max="13" min="13" style="0" width="2.71"/>
    <col collapsed="false" customWidth="true" hidden="false" outlineLevel="0" max="14" min="14" style="0" width="17"/>
    <col collapsed="false" customWidth="true" hidden="false" outlineLevel="0" max="15" min="15" style="0" width="17.14"/>
    <col collapsed="false" customWidth="true" hidden="false" outlineLevel="0" max="16" min="16" style="0" width="15.85"/>
    <col collapsed="false" customWidth="true" hidden="false" outlineLevel="0" max="17" min="17" style="0" width="17.43"/>
    <col collapsed="false" customWidth="true" hidden="false" outlineLevel="0" max="19" min="18" style="0" width="10.57"/>
    <col collapsed="false" customWidth="true" hidden="false" outlineLevel="0" max="20" min="20" style="0" width="18.43"/>
    <col collapsed="false" customWidth="true" hidden="false" outlineLevel="0" max="21" min="21" style="0" width="16.71"/>
    <col collapsed="false" customWidth="true" hidden="false" outlineLevel="0" max="1025" min="22" style="0" width="10.57"/>
  </cols>
  <sheetData>
    <row r="1" customFormat="false" ht="24.75" hidden="false" customHeight="false" outlineLevel="0" collapsed="false">
      <c r="A1" s="2" t="s">
        <v>0</v>
      </c>
      <c r="K1" s="2" t="s">
        <v>1</v>
      </c>
    </row>
    <row r="3" customFormat="false" ht="15" hidden="false" customHeight="false" outlineLevel="0" collapsed="false">
      <c r="A3" s="0" t="s">
        <v>2</v>
      </c>
      <c r="B3" s="0" t="n">
        <v>10</v>
      </c>
      <c r="K3" s="3" t="s">
        <v>3</v>
      </c>
      <c r="L3" s="0" t="n">
        <v>0.05</v>
      </c>
      <c r="M3" s="0" t="s">
        <v>4</v>
      </c>
    </row>
    <row r="4" customFormat="false" ht="15" hidden="false" customHeight="false" outlineLevel="0" collapsed="false">
      <c r="A4" s="0" t="s">
        <v>5</v>
      </c>
      <c r="B4" s="4" t="n">
        <f aca="false">5/(POWER(2,B3)-1)</f>
        <v>0.00488758553274682</v>
      </c>
      <c r="C4" s="0" t="s">
        <v>6</v>
      </c>
    </row>
    <row r="5" customFormat="false" ht="15" hidden="false" customHeight="false" outlineLevel="0" collapsed="false">
      <c r="N5" s="5" t="s">
        <v>7</v>
      </c>
      <c r="O5" s="5" t="s">
        <v>8</v>
      </c>
      <c r="P5" s="5" t="s">
        <v>9</v>
      </c>
      <c r="Q5" s="5" t="s">
        <v>10</v>
      </c>
      <c r="R5" s="5"/>
      <c r="S5" s="5" t="s">
        <v>11</v>
      </c>
      <c r="T5" s="5" t="s">
        <v>12</v>
      </c>
      <c r="U5" s="5" t="s">
        <v>13</v>
      </c>
      <c r="V5" s="5"/>
      <c r="W5" s="5"/>
    </row>
    <row r="6" customFormat="false" ht="15" hidden="false" customHeight="false" outlineLevel="0" collapsed="false">
      <c r="A6" s="0" t="s">
        <v>14</v>
      </c>
      <c r="C6" s="0" t="s">
        <v>15</v>
      </c>
      <c r="D6" s="0" t="n">
        <v>8200</v>
      </c>
      <c r="K6" s="0" t="s">
        <v>16</v>
      </c>
      <c r="N6" s="6" t="n">
        <v>0.001</v>
      </c>
      <c r="O6" s="7" t="n">
        <f aca="false">N6*L3</f>
        <v>5E-005</v>
      </c>
      <c r="P6" s="8" t="n">
        <f aca="false">O6*20</f>
        <v>0.001</v>
      </c>
      <c r="Q6" s="9" t="n">
        <f aca="false">INT(P6/B4)</f>
        <v>0</v>
      </c>
      <c r="R6" s="3" t="str">
        <f aca="false">DEC2BIN(Q6,10)</f>
        <v>0000000000</v>
      </c>
      <c r="S6" s="9" t="n">
        <f aca="false">Q6-0</f>
        <v>0</v>
      </c>
      <c r="T6" s="0" t="n">
        <f aca="false">S6*5</f>
        <v>0</v>
      </c>
      <c r="U6" s="6" t="n">
        <f aca="false">T6/1000</f>
        <v>0</v>
      </c>
    </row>
    <row r="7" customFormat="false" ht="15" hidden="false" customHeight="false" outlineLevel="0" collapsed="false">
      <c r="A7" s="10" t="s">
        <v>17</v>
      </c>
      <c r="C7" s="0" t="s">
        <v>18</v>
      </c>
      <c r="D7" s="0" t="n">
        <v>1000</v>
      </c>
      <c r="I7" s="5" t="s">
        <v>19</v>
      </c>
      <c r="K7" s="0" t="s">
        <v>20</v>
      </c>
      <c r="N7" s="6" t="n">
        <v>0.004</v>
      </c>
      <c r="O7" s="7" t="n">
        <f aca="false">N7*L3</f>
        <v>0.0002</v>
      </c>
      <c r="P7" s="8" t="n">
        <f aca="false">O7*20</f>
        <v>0.004</v>
      </c>
      <c r="Q7" s="9" t="n">
        <f aca="false">INT(P7/B4)</f>
        <v>0</v>
      </c>
      <c r="R7" s="3" t="str">
        <f aca="false">DEC2BIN(Q7,10)</f>
        <v>0000000000</v>
      </c>
      <c r="S7" s="9" t="n">
        <f aca="false">Q7-0</f>
        <v>0</v>
      </c>
      <c r="T7" s="0" t="n">
        <f aca="false">S7*5</f>
        <v>0</v>
      </c>
      <c r="U7" s="6" t="n">
        <f aca="false">T7/1000</f>
        <v>0</v>
      </c>
    </row>
    <row r="8" customFormat="false" ht="15" hidden="false" customHeight="false" outlineLevel="0" collapsed="false">
      <c r="I8" s="5" t="n">
        <v>22</v>
      </c>
      <c r="N8" s="6" t="n">
        <v>0.005</v>
      </c>
      <c r="O8" s="7" t="n">
        <f aca="false">N8*L3</f>
        <v>0.00025</v>
      </c>
      <c r="P8" s="8" t="n">
        <f aca="false">O8*20</f>
        <v>0.005</v>
      </c>
      <c r="Q8" s="9" t="n">
        <f aca="false">INT(P8/B4)</f>
        <v>1</v>
      </c>
      <c r="R8" s="3" t="str">
        <f aca="false">DEC2BIN(Q8,10)</f>
        <v>0000000001</v>
      </c>
      <c r="S8" s="9" t="n">
        <f aca="false">Q8-0</f>
        <v>1</v>
      </c>
      <c r="T8" s="0" t="n">
        <f aca="false">S8*5</f>
        <v>5</v>
      </c>
      <c r="U8" s="6" t="n">
        <f aca="false">T8/1000</f>
        <v>0.005</v>
      </c>
    </row>
    <row r="9" customFormat="false" ht="15" hidden="false" customHeight="false" outlineLevel="0" collapsed="false">
      <c r="D9" s="0" t="s">
        <v>21</v>
      </c>
      <c r="E9" s="0" t="s">
        <v>14</v>
      </c>
      <c r="F9" s="0" t="s">
        <v>10</v>
      </c>
      <c r="G9" s="5" t="s">
        <v>22</v>
      </c>
      <c r="H9" s="5" t="s">
        <v>11</v>
      </c>
      <c r="I9" s="5" t="s">
        <v>13</v>
      </c>
      <c r="N9" s="6" t="n">
        <v>0.006</v>
      </c>
      <c r="O9" s="7" t="n">
        <f aca="false">N9*L3</f>
        <v>0.0003</v>
      </c>
      <c r="P9" s="8" t="n">
        <f aca="false">O9*20</f>
        <v>0.006</v>
      </c>
      <c r="Q9" s="9" t="n">
        <f aca="false">INT(P9/B4)</f>
        <v>1</v>
      </c>
      <c r="R9" s="3" t="str">
        <f aca="false">DEC2BIN(Q9,10)</f>
        <v>0000000001</v>
      </c>
      <c r="S9" s="9" t="n">
        <f aca="false">Q9-0</f>
        <v>1</v>
      </c>
      <c r="T9" s="0" t="n">
        <f aca="false">S9*5</f>
        <v>5</v>
      </c>
      <c r="U9" s="6" t="n">
        <f aca="false">T9/1000</f>
        <v>0.005</v>
      </c>
    </row>
    <row r="10" customFormat="false" ht="15" hidden="false" customHeight="false" outlineLevel="0" collapsed="false">
      <c r="A10" s="0" t="s">
        <v>23</v>
      </c>
      <c r="D10" s="9" t="n">
        <v>1</v>
      </c>
      <c r="E10" s="0" t="n">
        <f aca="false">(D7*D10)/(D6+D7)</f>
        <v>0.108695652173913</v>
      </c>
      <c r="F10" s="11" t="n">
        <f aca="false">INT(E10/B4)</f>
        <v>22</v>
      </c>
      <c r="G10" s="12" t="str">
        <f aca="false">DEC2BIN(F10,10)</f>
        <v>0000010110</v>
      </c>
      <c r="H10" s="12" t="n">
        <f aca="false">F10-0</f>
        <v>22</v>
      </c>
      <c r="I10" s="11" t="n">
        <f aca="false">H10/I8</f>
        <v>1</v>
      </c>
      <c r="N10" s="6" t="n">
        <v>0.007</v>
      </c>
      <c r="O10" s="7" t="n">
        <f aca="false">N10*L3</f>
        <v>0.00035</v>
      </c>
      <c r="P10" s="8" t="n">
        <f aca="false">O10*20</f>
        <v>0.007</v>
      </c>
      <c r="Q10" s="9" t="n">
        <f aca="false">INT(P10/B4)</f>
        <v>1</v>
      </c>
      <c r="R10" s="3" t="str">
        <f aca="false">DEC2BIN(Q10,10)</f>
        <v>0000000001</v>
      </c>
      <c r="S10" s="9" t="n">
        <f aca="false">Q10-0</f>
        <v>1</v>
      </c>
      <c r="T10" s="0" t="n">
        <f aca="false">S10*5</f>
        <v>5</v>
      </c>
      <c r="U10" s="6" t="n">
        <f aca="false">T10/1000</f>
        <v>0.005</v>
      </c>
    </row>
    <row r="11" customFormat="false" ht="15" hidden="false" customHeight="false" outlineLevel="0" collapsed="false">
      <c r="A11" s="0" t="s">
        <v>20</v>
      </c>
      <c r="D11" s="9" t="n">
        <v>1.5</v>
      </c>
      <c r="E11" s="0" t="n">
        <f aca="false">(D7*D11)/(D6+D7)</f>
        <v>0.16304347826087</v>
      </c>
      <c r="F11" s="11" t="n">
        <f aca="false">INT(E11/B4)</f>
        <v>33</v>
      </c>
      <c r="G11" s="12" t="str">
        <f aca="false">DEC2BIN(F11,10)</f>
        <v>0000100001</v>
      </c>
      <c r="H11" s="12" t="n">
        <f aca="false">F11-0</f>
        <v>33</v>
      </c>
      <c r="I11" s="11" t="n">
        <f aca="false">H11/I8</f>
        <v>1.5</v>
      </c>
      <c r="N11" s="6" t="n">
        <v>0.008</v>
      </c>
      <c r="O11" s="7" t="n">
        <f aca="false">N11*L3</f>
        <v>0.0004</v>
      </c>
      <c r="P11" s="8" t="n">
        <f aca="false">O11*20</f>
        <v>0.008</v>
      </c>
      <c r="Q11" s="9" t="n">
        <f aca="false">INT(P11/B4)</f>
        <v>1</v>
      </c>
      <c r="R11" s="3" t="str">
        <f aca="false">DEC2BIN(Q11,10)</f>
        <v>0000000001</v>
      </c>
      <c r="S11" s="9" t="n">
        <f aca="false">Q11-0</f>
        <v>1</v>
      </c>
      <c r="T11" s="0" t="n">
        <f aca="false">S11*5</f>
        <v>5</v>
      </c>
      <c r="U11" s="6" t="n">
        <f aca="false">T11/1000</f>
        <v>0.005</v>
      </c>
    </row>
    <row r="12" customFormat="false" ht="15" hidden="false" customHeight="false" outlineLevel="0" collapsed="false">
      <c r="D12" s="9" t="n">
        <v>2</v>
      </c>
      <c r="E12" s="0" t="n">
        <f aca="false">(D7*D12)/(D6+D7)</f>
        <v>0.217391304347826</v>
      </c>
      <c r="F12" s="11" t="n">
        <f aca="false">INT(E12/B4)</f>
        <v>44</v>
      </c>
      <c r="G12" s="12" t="str">
        <f aca="false">DEC2BIN(F12,10)</f>
        <v>0000101100</v>
      </c>
      <c r="H12" s="12" t="n">
        <f aca="false">F12-0</f>
        <v>44</v>
      </c>
      <c r="I12" s="11" t="n">
        <f aca="false">H12/I8</f>
        <v>2</v>
      </c>
      <c r="N12" s="6" t="n">
        <v>0.009</v>
      </c>
      <c r="O12" s="7" t="n">
        <f aca="false">N12*L3</f>
        <v>0.00045</v>
      </c>
      <c r="P12" s="8" t="n">
        <f aca="false">O12*20</f>
        <v>0.009</v>
      </c>
      <c r="Q12" s="9" t="n">
        <f aca="false">INT(P12/B4)</f>
        <v>1</v>
      </c>
      <c r="R12" s="3" t="str">
        <f aca="false">DEC2BIN(Q12,10)</f>
        <v>0000000001</v>
      </c>
      <c r="S12" s="9" t="n">
        <f aca="false">Q12-0</f>
        <v>1</v>
      </c>
      <c r="T12" s="0" t="n">
        <f aca="false">S12*5</f>
        <v>5</v>
      </c>
      <c r="U12" s="6" t="n">
        <f aca="false">T12/1000</f>
        <v>0.005</v>
      </c>
    </row>
    <row r="13" customFormat="false" ht="15" hidden="false" customHeight="false" outlineLevel="0" collapsed="false">
      <c r="D13" s="9" t="n">
        <v>2.5</v>
      </c>
      <c r="E13" s="0" t="n">
        <f aca="false">(D7*D13)/(D6+D7)</f>
        <v>0.271739130434783</v>
      </c>
      <c r="F13" s="11" t="n">
        <f aca="false">INT(E13/B4)</f>
        <v>55</v>
      </c>
      <c r="G13" s="12" t="str">
        <f aca="false">DEC2BIN(F13,10)</f>
        <v>0000110111</v>
      </c>
      <c r="H13" s="12" t="n">
        <f aca="false">F13-0</f>
        <v>55</v>
      </c>
      <c r="I13" s="11" t="n">
        <f aca="false">H13/I8</f>
        <v>2.5</v>
      </c>
      <c r="N13" s="6" t="n">
        <v>0.01</v>
      </c>
      <c r="O13" s="7" t="n">
        <f aca="false">N13*L3</f>
        <v>0.0005</v>
      </c>
      <c r="P13" s="8" t="n">
        <f aca="false">O13*20</f>
        <v>0.01</v>
      </c>
      <c r="Q13" s="9" t="n">
        <f aca="false">INT(P13/B4)</f>
        <v>2</v>
      </c>
      <c r="R13" s="3" t="str">
        <f aca="false">DEC2BIN(Q13,10)</f>
        <v>0000000010</v>
      </c>
      <c r="S13" s="9" t="n">
        <f aca="false">Q13-0</f>
        <v>2</v>
      </c>
      <c r="T13" s="0" t="n">
        <f aca="false">S13*5</f>
        <v>10</v>
      </c>
      <c r="U13" s="6" t="e">
        <f aca="false">T13/1000i100</f>
        <v>#NAME?</v>
      </c>
    </row>
    <row r="14" customFormat="false" ht="15" hidden="false" customHeight="false" outlineLevel="0" collapsed="false">
      <c r="D14" s="9" t="n">
        <v>3</v>
      </c>
      <c r="E14" s="0" t="n">
        <f aca="false">(D7*D14)/(D6+D7)</f>
        <v>0.326086956521739</v>
      </c>
      <c r="F14" s="11" t="n">
        <f aca="false">INT(E14/B4)</f>
        <v>66</v>
      </c>
      <c r="G14" s="12" t="str">
        <f aca="false">DEC2BIN(F14,10)</f>
        <v>0001000010</v>
      </c>
      <c r="H14" s="12" t="n">
        <f aca="false">F14-0</f>
        <v>66</v>
      </c>
      <c r="I14" s="11" t="n">
        <f aca="false">H14/I8</f>
        <v>3</v>
      </c>
      <c r="N14" s="6" t="n">
        <v>0.011</v>
      </c>
      <c r="O14" s="7" t="n">
        <f aca="false">N14*L3</f>
        <v>0.00055</v>
      </c>
      <c r="P14" s="8" t="n">
        <f aca="false">O14*20</f>
        <v>0.011</v>
      </c>
      <c r="Q14" s="9" t="n">
        <f aca="false">INT(P14/B4)</f>
        <v>2</v>
      </c>
      <c r="R14" s="3" t="str">
        <f aca="false">DEC2BIN(Q14,10)</f>
        <v>0000000010</v>
      </c>
      <c r="S14" s="9" t="n">
        <f aca="false">Q14-0</f>
        <v>2</v>
      </c>
      <c r="T14" s="0" t="n">
        <f aca="false">S14*5</f>
        <v>10</v>
      </c>
      <c r="U14" s="6" t="n">
        <f aca="false">T14/1000</f>
        <v>0.01</v>
      </c>
    </row>
    <row r="15" customFormat="false" ht="15" hidden="false" customHeight="false" outlineLevel="0" collapsed="false">
      <c r="D15" s="9" t="n">
        <v>3.5</v>
      </c>
      <c r="E15" s="0" t="n">
        <f aca="false">(D7*D15)/(D6+D7)</f>
        <v>0.380434782608696</v>
      </c>
      <c r="F15" s="11" t="n">
        <f aca="false">INT(E15/B4)</f>
        <v>77</v>
      </c>
      <c r="G15" s="12" t="str">
        <f aca="false">DEC2BIN(F15,10)</f>
        <v>0001001101</v>
      </c>
      <c r="H15" s="12" t="n">
        <f aca="false">F15-0</f>
        <v>77</v>
      </c>
      <c r="I15" s="11" t="n">
        <f aca="false">H15/I8</f>
        <v>3.5</v>
      </c>
      <c r="N15" s="6" t="n">
        <v>0.012</v>
      </c>
      <c r="O15" s="7" t="n">
        <f aca="false">N15*L3</f>
        <v>0.0006</v>
      </c>
      <c r="P15" s="8" t="n">
        <f aca="false">O15*20</f>
        <v>0.012</v>
      </c>
      <c r="Q15" s="9" t="n">
        <f aca="false">INT(P15/B4)</f>
        <v>2</v>
      </c>
      <c r="R15" s="3" t="str">
        <f aca="false">DEC2BIN(Q15,10)</f>
        <v>0000000010</v>
      </c>
      <c r="S15" s="9" t="n">
        <f aca="false">Q15-0</f>
        <v>2</v>
      </c>
      <c r="T15" s="0" t="n">
        <f aca="false">S15*5</f>
        <v>10</v>
      </c>
      <c r="U15" s="6" t="n">
        <f aca="false">T15/1000</f>
        <v>0.01</v>
      </c>
    </row>
    <row r="16" customFormat="false" ht="15" hidden="false" customHeight="false" outlineLevel="0" collapsed="false">
      <c r="D16" s="9" t="n">
        <v>4</v>
      </c>
      <c r="E16" s="0" t="n">
        <f aca="false">(D7*D16)/(D6+D7)</f>
        <v>0.434782608695652</v>
      </c>
      <c r="F16" s="11" t="n">
        <f aca="false">INT(E16/B4)</f>
        <v>88</v>
      </c>
      <c r="G16" s="12" t="str">
        <f aca="false">DEC2BIN(F16,10)</f>
        <v>0001011000</v>
      </c>
      <c r="H16" s="12" t="n">
        <f aca="false">F16-0</f>
        <v>88</v>
      </c>
      <c r="I16" s="11" t="n">
        <f aca="false">H16/I8</f>
        <v>4</v>
      </c>
      <c r="N16" s="6" t="n">
        <v>0.013</v>
      </c>
      <c r="O16" s="7" t="n">
        <f aca="false">N16*L3</f>
        <v>0.00065</v>
      </c>
      <c r="P16" s="8" t="n">
        <f aca="false">O16*20</f>
        <v>0.013</v>
      </c>
      <c r="Q16" s="9" t="n">
        <f aca="false">INT(P16/B4)</f>
        <v>2</v>
      </c>
      <c r="R16" s="3" t="str">
        <f aca="false">DEC2BIN(Q16,10)</f>
        <v>0000000010</v>
      </c>
      <c r="S16" s="9" t="n">
        <f aca="false">Q16-0</f>
        <v>2</v>
      </c>
      <c r="T16" s="0" t="n">
        <f aca="false">S16*5</f>
        <v>10</v>
      </c>
      <c r="U16" s="6" t="n">
        <f aca="false">T16/1000</f>
        <v>0.01</v>
      </c>
    </row>
    <row r="17" customFormat="false" ht="15" hidden="false" customHeight="false" outlineLevel="0" collapsed="false">
      <c r="D17" s="9" t="n">
        <v>4.5</v>
      </c>
      <c r="E17" s="0" t="n">
        <f aca="false">(D7*D17)/(D6+D7)</f>
        <v>0.489130434782609</v>
      </c>
      <c r="F17" s="11" t="n">
        <f aca="false">INT(E17/B4)</f>
        <v>100</v>
      </c>
      <c r="G17" s="12" t="str">
        <f aca="false">DEC2BIN(F17,10)</f>
        <v>0001100100</v>
      </c>
      <c r="H17" s="12" t="n">
        <f aca="false">F17-0</f>
        <v>100</v>
      </c>
      <c r="I17" s="11" t="n">
        <f aca="false">H17/I8</f>
        <v>4.54545454545455</v>
      </c>
      <c r="N17" s="6" t="n">
        <v>0.014</v>
      </c>
      <c r="O17" s="7" t="n">
        <f aca="false">N17*L3</f>
        <v>0.0007</v>
      </c>
      <c r="P17" s="8" t="n">
        <f aca="false">O17*20</f>
        <v>0.014</v>
      </c>
      <c r="Q17" s="9" t="n">
        <f aca="false">INT(P17/B4)</f>
        <v>2</v>
      </c>
      <c r="R17" s="3" t="str">
        <f aca="false">DEC2BIN(Q17,10)</f>
        <v>0000000010</v>
      </c>
      <c r="S17" s="9" t="n">
        <f aca="false">Q17-0</f>
        <v>2</v>
      </c>
      <c r="T17" s="0" t="n">
        <f aca="false">S17*5</f>
        <v>10</v>
      </c>
      <c r="U17" s="6" t="n">
        <f aca="false">T17/1000</f>
        <v>0.01</v>
      </c>
    </row>
    <row r="18" customFormat="false" ht="15" hidden="false" customHeight="false" outlineLevel="0" collapsed="false">
      <c r="D18" s="9" t="n">
        <v>5</v>
      </c>
      <c r="E18" s="0" t="n">
        <f aca="false">(D7*D18)/(D6+D7)</f>
        <v>0.543478260869565</v>
      </c>
      <c r="F18" s="11" t="n">
        <f aca="false">INT(E18/B4)</f>
        <v>111</v>
      </c>
      <c r="G18" s="12" t="str">
        <f aca="false">DEC2BIN(F18,10)</f>
        <v>0001101111</v>
      </c>
      <c r="H18" s="12" t="n">
        <f aca="false">F18-0</f>
        <v>111</v>
      </c>
      <c r="I18" s="11" t="n">
        <f aca="false">H18/I8</f>
        <v>5.04545454545455</v>
      </c>
      <c r="N18" s="6" t="n">
        <v>0.015</v>
      </c>
      <c r="O18" s="7" t="n">
        <f aca="false">N18*L3</f>
        <v>0.00075</v>
      </c>
      <c r="P18" s="8" t="n">
        <f aca="false">O18*20</f>
        <v>0.015</v>
      </c>
      <c r="Q18" s="9" t="n">
        <f aca="false">INT(P18/B4)</f>
        <v>3</v>
      </c>
      <c r="R18" s="3" t="str">
        <f aca="false">DEC2BIN(Q18,10)</f>
        <v>0000000011</v>
      </c>
      <c r="S18" s="9" t="n">
        <f aca="false">Q18-0</f>
        <v>3</v>
      </c>
      <c r="T18" s="0" t="n">
        <f aca="false">S18*5</f>
        <v>15</v>
      </c>
      <c r="U18" s="6" t="n">
        <f aca="false">T18/1000</f>
        <v>0.015</v>
      </c>
    </row>
    <row r="19" customFormat="false" ht="15" hidden="false" customHeight="false" outlineLevel="0" collapsed="false">
      <c r="D19" s="9" t="n">
        <v>5.5</v>
      </c>
      <c r="E19" s="0" t="n">
        <f aca="false">(D7*D19)/(D6+D7)</f>
        <v>0.597826086956522</v>
      </c>
      <c r="F19" s="11" t="n">
        <f aca="false">INT(E19/B4)</f>
        <v>122</v>
      </c>
      <c r="G19" s="12" t="str">
        <f aca="false">DEC2BIN(F19,10)</f>
        <v>0001111010</v>
      </c>
      <c r="H19" s="12" t="n">
        <f aca="false">F19-0</f>
        <v>122</v>
      </c>
      <c r="I19" s="11" t="n">
        <f aca="false">H19/I8</f>
        <v>5.54545454545455</v>
      </c>
      <c r="N19" s="6" t="n">
        <v>0.016</v>
      </c>
      <c r="O19" s="7" t="n">
        <f aca="false">N19*L3</f>
        <v>0.0008</v>
      </c>
      <c r="P19" s="8" t="n">
        <f aca="false">O19*20</f>
        <v>0.016</v>
      </c>
      <c r="Q19" s="9" t="n">
        <f aca="false">INT(P19/B4)</f>
        <v>3</v>
      </c>
      <c r="R19" s="3" t="str">
        <f aca="false">DEC2BIN(Q19,10)</f>
        <v>0000000011</v>
      </c>
      <c r="S19" s="9" t="n">
        <f aca="false">Q19-0</f>
        <v>3</v>
      </c>
      <c r="T19" s="0" t="n">
        <f aca="false">S19*5</f>
        <v>15</v>
      </c>
      <c r="U19" s="6" t="n">
        <f aca="false">T19/1000</f>
        <v>0.015</v>
      </c>
    </row>
    <row r="20" customFormat="false" ht="15" hidden="false" customHeight="false" outlineLevel="0" collapsed="false">
      <c r="D20" s="9" t="n">
        <v>6</v>
      </c>
      <c r="E20" s="0" t="n">
        <f aca="false">(D7*D20)/(D6+D7)</f>
        <v>0.652173913043478</v>
      </c>
      <c r="F20" s="11" t="n">
        <f aca="false">INT(E20/B4)</f>
        <v>133</v>
      </c>
      <c r="G20" s="12" t="str">
        <f aca="false">DEC2BIN(F20,10)</f>
        <v>0010000101</v>
      </c>
      <c r="H20" s="12" t="n">
        <f aca="false">F20-0</f>
        <v>133</v>
      </c>
      <c r="I20" s="11" t="n">
        <f aca="false">H20/I8</f>
        <v>6.04545454545455</v>
      </c>
      <c r="N20" s="6" t="n">
        <v>0.017</v>
      </c>
      <c r="O20" s="7" t="n">
        <f aca="false">N20*L3</f>
        <v>0.00085</v>
      </c>
      <c r="P20" s="8" t="n">
        <f aca="false">O20*20</f>
        <v>0.017</v>
      </c>
      <c r="Q20" s="9" t="n">
        <f aca="false">INT(P20/B4)</f>
        <v>3</v>
      </c>
      <c r="R20" s="3" t="str">
        <f aca="false">DEC2BIN(Q20,10)</f>
        <v>0000000011</v>
      </c>
      <c r="S20" s="9" t="n">
        <f aca="false">Q20-0</f>
        <v>3</v>
      </c>
      <c r="T20" s="0" t="n">
        <f aca="false">S20*5</f>
        <v>15</v>
      </c>
      <c r="U20" s="6" t="n">
        <f aca="false">T20/1000</f>
        <v>0.015</v>
      </c>
    </row>
    <row r="21" customFormat="false" ht="15" hidden="false" customHeight="false" outlineLevel="0" collapsed="false">
      <c r="D21" s="9" t="n">
        <v>6.5</v>
      </c>
      <c r="E21" s="0" t="n">
        <f aca="false">(D7*D21)/(D6+D7)</f>
        <v>0.706521739130435</v>
      </c>
      <c r="F21" s="11" t="n">
        <f aca="false">INT(E21/B4)</f>
        <v>144</v>
      </c>
      <c r="G21" s="12" t="str">
        <f aca="false">DEC2BIN(F21,10)</f>
        <v>0010010000</v>
      </c>
      <c r="H21" s="13" t="n">
        <f aca="false">F21</f>
        <v>144</v>
      </c>
      <c r="I21" s="11" t="n">
        <f aca="false">H21/I8</f>
        <v>6.54545454545455</v>
      </c>
      <c r="N21" s="6" t="n">
        <v>0.018</v>
      </c>
      <c r="O21" s="7" t="n">
        <f aca="false">N21*L3</f>
        <v>0.0009</v>
      </c>
      <c r="P21" s="8" t="n">
        <f aca="false">O21*20</f>
        <v>0.018</v>
      </c>
      <c r="Q21" s="9" t="n">
        <f aca="false">INT(P21/B4)</f>
        <v>3</v>
      </c>
      <c r="R21" s="3" t="str">
        <f aca="false">DEC2BIN(Q21,10)</f>
        <v>0000000011</v>
      </c>
      <c r="S21" s="9" t="n">
        <f aca="false">Q21-0</f>
        <v>3</v>
      </c>
      <c r="T21" s="0" t="n">
        <f aca="false">S21*5</f>
        <v>15</v>
      </c>
      <c r="U21" s="6" t="n">
        <f aca="false">T21/1000</f>
        <v>0.015</v>
      </c>
    </row>
    <row r="22" customFormat="false" ht="15" hidden="false" customHeight="false" outlineLevel="0" collapsed="false">
      <c r="D22" s="9" t="n">
        <v>7</v>
      </c>
      <c r="E22" s="0" t="n">
        <f aca="false">(D7*D22)/(D6+D7)</f>
        <v>0.760869565217391</v>
      </c>
      <c r="F22" s="11" t="n">
        <f aca="false">INT(E22/B4)</f>
        <v>155</v>
      </c>
      <c r="G22" s="12" t="str">
        <f aca="false">DEC2BIN(F22,10)</f>
        <v>0010011011</v>
      </c>
      <c r="H22" s="13" t="n">
        <f aca="false">F22</f>
        <v>155</v>
      </c>
      <c r="I22" s="11" t="n">
        <f aca="false">H22/I8</f>
        <v>7.04545454545455</v>
      </c>
      <c r="N22" s="6" t="n">
        <v>0.019</v>
      </c>
      <c r="O22" s="7" t="n">
        <f aca="false">N22*L3</f>
        <v>0.00095</v>
      </c>
      <c r="P22" s="8" t="n">
        <f aca="false">O22*20</f>
        <v>0.019</v>
      </c>
      <c r="Q22" s="9" t="n">
        <f aca="false">INT(P22/B4)</f>
        <v>3</v>
      </c>
      <c r="R22" s="3" t="str">
        <f aca="false">DEC2BIN(Q22,10)</f>
        <v>0000000011</v>
      </c>
      <c r="S22" s="9" t="n">
        <f aca="false">Q22-0</f>
        <v>3</v>
      </c>
      <c r="T22" s="0" t="n">
        <f aca="false">S22*5</f>
        <v>15</v>
      </c>
      <c r="U22" s="6" t="n">
        <f aca="false">T22/1000</f>
        <v>0.015</v>
      </c>
    </row>
    <row r="23" customFormat="false" ht="15" hidden="false" customHeight="false" outlineLevel="0" collapsed="false">
      <c r="D23" s="9" t="n">
        <v>7.5</v>
      </c>
      <c r="E23" s="0" t="n">
        <f aca="false">(D7*D23)/(D6+D7)</f>
        <v>0.815217391304348</v>
      </c>
      <c r="F23" s="11" t="n">
        <f aca="false">INT(E23/B4)</f>
        <v>166</v>
      </c>
      <c r="G23" s="12" t="str">
        <f aca="false">DEC2BIN(F23,10)</f>
        <v>0010100110</v>
      </c>
      <c r="H23" s="13" t="n">
        <f aca="false">F23</f>
        <v>166</v>
      </c>
      <c r="I23" s="11" t="n">
        <f aca="false">H23/I8</f>
        <v>7.54545454545455</v>
      </c>
      <c r="N23" s="6" t="n">
        <v>0.02</v>
      </c>
      <c r="O23" s="7" t="n">
        <f aca="false">N23*L3</f>
        <v>0.001</v>
      </c>
      <c r="P23" s="8" t="n">
        <f aca="false">O23*20</f>
        <v>0.02</v>
      </c>
      <c r="Q23" s="9" t="n">
        <f aca="false">INT(P23/B4)</f>
        <v>4</v>
      </c>
      <c r="R23" s="3" t="str">
        <f aca="false">DEC2BIN(Q23,10)</f>
        <v>0000000100</v>
      </c>
      <c r="S23" s="9" t="n">
        <f aca="false">Q23-0</f>
        <v>4</v>
      </c>
      <c r="T23" s="0" t="n">
        <f aca="false">S23*5</f>
        <v>20</v>
      </c>
      <c r="U23" s="6" t="n">
        <f aca="false">T23/1000</f>
        <v>0.02</v>
      </c>
    </row>
    <row r="24" customFormat="false" ht="15" hidden="false" customHeight="false" outlineLevel="0" collapsed="false">
      <c r="D24" s="9" t="n">
        <v>8</v>
      </c>
      <c r="E24" s="0" t="n">
        <f aca="false">(D7*D24)/(D6+D7)</f>
        <v>0.869565217391304</v>
      </c>
      <c r="F24" s="11" t="n">
        <f aca="false">INT(E24/B4)</f>
        <v>177</v>
      </c>
      <c r="G24" s="12" t="str">
        <f aca="false">DEC2BIN(F24,10)</f>
        <v>0010110001</v>
      </c>
      <c r="H24" s="13" t="n">
        <f aca="false">F24</f>
        <v>177</v>
      </c>
      <c r="I24" s="11" t="n">
        <f aca="false">H24/I8</f>
        <v>8.04545454545455</v>
      </c>
      <c r="N24" s="6" t="n">
        <v>0.05</v>
      </c>
      <c r="O24" s="7" t="n">
        <f aca="false">N24*L3</f>
        <v>0.0025</v>
      </c>
      <c r="P24" s="8" t="n">
        <f aca="false">O24*20</f>
        <v>0.05</v>
      </c>
      <c r="Q24" s="9" t="n">
        <f aca="false">INT(P24/B4)</f>
        <v>10</v>
      </c>
      <c r="R24" s="3" t="str">
        <f aca="false">DEC2BIN(Q24,10)</f>
        <v>0000001010</v>
      </c>
      <c r="S24" s="9" t="n">
        <f aca="false">Q24-0</f>
        <v>10</v>
      </c>
      <c r="T24" s="0" t="n">
        <f aca="false">S24*5</f>
        <v>50</v>
      </c>
      <c r="U24" s="6" t="n">
        <f aca="false">T24/1000</f>
        <v>0.05</v>
      </c>
    </row>
    <row r="25" customFormat="false" ht="15" hidden="false" customHeight="false" outlineLevel="0" collapsed="false">
      <c r="D25" s="9" t="n">
        <v>8.5</v>
      </c>
      <c r="E25" s="0" t="n">
        <f aca="false">(D7*D25)/(D6+D7)</f>
        <v>0.923913043478261</v>
      </c>
      <c r="F25" s="11" t="n">
        <f aca="false">INT(E25/B4)</f>
        <v>189</v>
      </c>
      <c r="G25" s="12" t="str">
        <f aca="false">DEC2BIN(F25,10)</f>
        <v>0010111101</v>
      </c>
      <c r="H25" s="13" t="n">
        <f aca="false">F25</f>
        <v>189</v>
      </c>
      <c r="I25" s="11" t="n">
        <f aca="false">H25/I8</f>
        <v>8.59090909090909</v>
      </c>
      <c r="N25" s="6" t="n">
        <v>0.055</v>
      </c>
      <c r="O25" s="7" t="n">
        <f aca="false">N25*L3</f>
        <v>0.00275</v>
      </c>
      <c r="P25" s="8" t="n">
        <f aca="false">O25*20</f>
        <v>0.055</v>
      </c>
      <c r="Q25" s="9" t="n">
        <f aca="false">INT(P25/B4)</f>
        <v>11</v>
      </c>
      <c r="R25" s="3" t="str">
        <f aca="false">DEC2BIN(Q25,10)</f>
        <v>0000001011</v>
      </c>
      <c r="S25" s="9" t="n">
        <f aca="false">Q25-0</f>
        <v>11</v>
      </c>
      <c r="T25" s="0" t="n">
        <f aca="false">S25*5</f>
        <v>55</v>
      </c>
      <c r="U25" s="6" t="n">
        <f aca="false">T25/1000</f>
        <v>0.055</v>
      </c>
    </row>
    <row r="26" customFormat="false" ht="15" hidden="false" customHeight="false" outlineLevel="0" collapsed="false">
      <c r="D26" s="9" t="n">
        <v>9</v>
      </c>
      <c r="E26" s="0" t="n">
        <f aca="false">(D7*D26)/(D6+D7)</f>
        <v>0.978260869565217</v>
      </c>
      <c r="F26" s="11" t="n">
        <f aca="false">INT(E26/B4)</f>
        <v>200</v>
      </c>
      <c r="G26" s="12" t="str">
        <f aca="false">DEC2BIN(F26,10)</f>
        <v>0011001000</v>
      </c>
      <c r="H26" s="13" t="n">
        <f aca="false">F26</f>
        <v>200</v>
      </c>
      <c r="I26" s="11" t="n">
        <f aca="false">H26/I8</f>
        <v>9.09090909090909</v>
      </c>
      <c r="N26" s="6" t="n">
        <v>0.06</v>
      </c>
      <c r="O26" s="7" t="n">
        <f aca="false">N26*L3</f>
        <v>0.003</v>
      </c>
      <c r="P26" s="8" t="n">
        <f aca="false">O26*20</f>
        <v>0.06</v>
      </c>
      <c r="Q26" s="9" t="n">
        <f aca="false">INT(P26/B4)</f>
        <v>12</v>
      </c>
      <c r="R26" s="3" t="str">
        <f aca="false">DEC2BIN(Q26,10)</f>
        <v>0000001100</v>
      </c>
      <c r="S26" s="9" t="n">
        <f aca="false">Q26-0</f>
        <v>12</v>
      </c>
      <c r="T26" s="0" t="n">
        <f aca="false">S26*5</f>
        <v>60</v>
      </c>
      <c r="U26" s="6" t="n">
        <f aca="false">T26/1000</f>
        <v>0.06</v>
      </c>
    </row>
    <row r="27" customFormat="false" ht="15" hidden="false" customHeight="false" outlineLevel="0" collapsed="false">
      <c r="D27" s="9" t="n">
        <v>9.5</v>
      </c>
      <c r="E27" s="0" t="n">
        <f aca="false">(D7*D27)/(D6+D7)</f>
        <v>1.03260869565217</v>
      </c>
      <c r="F27" s="11" t="n">
        <f aca="false">INT(E27/B4)</f>
        <v>211</v>
      </c>
      <c r="G27" s="12" t="str">
        <f aca="false">DEC2BIN(F27,10)</f>
        <v>0011010011</v>
      </c>
      <c r="H27" s="13" t="n">
        <f aca="false">F27</f>
        <v>211</v>
      </c>
      <c r="I27" s="11" t="n">
        <f aca="false">H27/I8</f>
        <v>9.59090909090909</v>
      </c>
      <c r="N27" s="6" t="n">
        <v>0.065</v>
      </c>
      <c r="O27" s="7" t="n">
        <f aca="false">N27*L3</f>
        <v>0.00325</v>
      </c>
      <c r="P27" s="8" t="n">
        <f aca="false">O27*20</f>
        <v>0.065</v>
      </c>
      <c r="Q27" s="9" t="n">
        <f aca="false">INT(P27/B4)</f>
        <v>13</v>
      </c>
      <c r="R27" s="3" t="str">
        <f aca="false">DEC2BIN(Q27,10)</f>
        <v>0000001101</v>
      </c>
      <c r="S27" s="9" t="n">
        <f aca="false">Q27-0</f>
        <v>13</v>
      </c>
      <c r="T27" s="0" t="n">
        <f aca="false">S27*5</f>
        <v>65</v>
      </c>
      <c r="U27" s="6" t="n">
        <f aca="false">T27/1000</f>
        <v>0.065</v>
      </c>
    </row>
    <row r="28" customFormat="false" ht="15" hidden="false" customHeight="false" outlineLevel="0" collapsed="false">
      <c r="D28" s="9" t="n">
        <v>10</v>
      </c>
      <c r="E28" s="0" t="n">
        <f aca="false">(D7*D28)/(D6+D7)</f>
        <v>1.08695652173913</v>
      </c>
      <c r="F28" s="11" t="n">
        <f aca="false">INT(E28/B4)</f>
        <v>222</v>
      </c>
      <c r="G28" s="12" t="str">
        <f aca="false">DEC2BIN(F28,10)</f>
        <v>0011011110</v>
      </c>
      <c r="H28" s="13" t="n">
        <f aca="false">F28</f>
        <v>222</v>
      </c>
      <c r="I28" s="11" t="n">
        <f aca="false">H28/I8</f>
        <v>10.0909090909091</v>
      </c>
      <c r="N28" s="6" t="n">
        <v>0.07</v>
      </c>
      <c r="O28" s="7" t="n">
        <f aca="false">N28*L3</f>
        <v>0.0035</v>
      </c>
      <c r="P28" s="8" t="n">
        <f aca="false">O28*20</f>
        <v>0.07</v>
      </c>
      <c r="Q28" s="9" t="n">
        <f aca="false">INT(P28/B4)</f>
        <v>14</v>
      </c>
      <c r="R28" s="3" t="str">
        <f aca="false">DEC2BIN(Q28,10)</f>
        <v>0000001110</v>
      </c>
      <c r="S28" s="9" t="n">
        <f aca="false">Q28-0</f>
        <v>14</v>
      </c>
      <c r="T28" s="0" t="n">
        <f aca="false">S28*5</f>
        <v>70</v>
      </c>
      <c r="U28" s="6" t="n">
        <f aca="false">T28/1000</f>
        <v>0.07</v>
      </c>
    </row>
    <row r="29" customFormat="false" ht="15" hidden="false" customHeight="false" outlineLevel="0" collapsed="false">
      <c r="D29" s="9" t="n">
        <v>10.5</v>
      </c>
      <c r="E29" s="0" t="n">
        <f aca="false">(D7*D29)/(D6+D7)</f>
        <v>1.14130434782609</v>
      </c>
      <c r="F29" s="11" t="n">
        <f aca="false">INT(E29/B4)</f>
        <v>233</v>
      </c>
      <c r="G29" s="12" t="str">
        <f aca="false">DEC2BIN(F29,10)</f>
        <v>0011101001</v>
      </c>
      <c r="H29" s="13" t="n">
        <f aca="false">F29</f>
        <v>233</v>
      </c>
      <c r="I29" s="11" t="n">
        <f aca="false">H29/I8</f>
        <v>10.5909090909091</v>
      </c>
      <c r="N29" s="6" t="n">
        <v>0.075</v>
      </c>
      <c r="O29" s="7" t="n">
        <f aca="false">N29*L3</f>
        <v>0.00375</v>
      </c>
      <c r="P29" s="8" t="n">
        <f aca="false">O29*20</f>
        <v>0.075</v>
      </c>
      <c r="Q29" s="9" t="n">
        <f aca="false">INT(P29/B4)</f>
        <v>15</v>
      </c>
      <c r="R29" s="3" t="str">
        <f aca="false">DEC2BIN(Q29,10)</f>
        <v>0000001111</v>
      </c>
      <c r="S29" s="9" t="n">
        <f aca="false">Q29-0</f>
        <v>15</v>
      </c>
      <c r="T29" s="0" t="n">
        <f aca="false">S29*5</f>
        <v>75</v>
      </c>
      <c r="U29" s="6" t="n">
        <f aca="false">T29/1000</f>
        <v>0.075</v>
      </c>
    </row>
    <row r="30" customFormat="false" ht="15" hidden="false" customHeight="false" outlineLevel="0" collapsed="false">
      <c r="D30" s="9" t="n">
        <v>11</v>
      </c>
      <c r="E30" s="0" t="n">
        <f aca="false">(D7*D30)/(D6+D7)</f>
        <v>1.19565217391304</v>
      </c>
      <c r="F30" s="11" t="n">
        <f aca="false">INT(E30/B4)</f>
        <v>244</v>
      </c>
      <c r="G30" s="12" t="str">
        <f aca="false">DEC2BIN(F30,10)</f>
        <v>0011110100</v>
      </c>
      <c r="H30" s="13" t="n">
        <f aca="false">F30</f>
        <v>244</v>
      </c>
      <c r="I30" s="11" t="n">
        <f aca="false">H30/I8</f>
        <v>11.0909090909091</v>
      </c>
      <c r="N30" s="6" t="n">
        <v>0.08</v>
      </c>
      <c r="O30" s="7" t="n">
        <f aca="false">N30*L3</f>
        <v>0.004</v>
      </c>
      <c r="P30" s="8" t="n">
        <f aca="false">O30*20</f>
        <v>0.08</v>
      </c>
      <c r="Q30" s="9" t="n">
        <f aca="false">INT(P30/B4)</f>
        <v>16</v>
      </c>
      <c r="R30" s="3" t="str">
        <f aca="false">DEC2BIN(Q30,10)</f>
        <v>0000010000</v>
      </c>
      <c r="S30" s="9" t="n">
        <f aca="false">Q30-0</f>
        <v>16</v>
      </c>
      <c r="T30" s="0" t="n">
        <f aca="false">S30*5</f>
        <v>80</v>
      </c>
      <c r="U30" s="6" t="n">
        <f aca="false">T30/1000</f>
        <v>0.08</v>
      </c>
    </row>
    <row r="31" customFormat="false" ht="15" hidden="false" customHeight="false" outlineLevel="0" collapsed="false">
      <c r="D31" s="9" t="n">
        <v>11.5</v>
      </c>
      <c r="E31" s="0" t="n">
        <f aca="false">(D7*D31)/(D6+D7)</f>
        <v>1.25</v>
      </c>
      <c r="F31" s="11" t="n">
        <f aca="false">INT(E31/B4)</f>
        <v>255</v>
      </c>
      <c r="G31" s="12" t="str">
        <f aca="false">DEC2BIN(F31,10)</f>
        <v>0011111111</v>
      </c>
      <c r="H31" s="13" t="n">
        <f aca="false">F31</f>
        <v>255</v>
      </c>
      <c r="I31" s="11" t="n">
        <f aca="false">H31/I8</f>
        <v>11.5909090909091</v>
      </c>
      <c r="N31" s="6" t="n">
        <v>0.085</v>
      </c>
      <c r="O31" s="7" t="n">
        <f aca="false">N31*L3</f>
        <v>0.00425</v>
      </c>
      <c r="P31" s="8" t="n">
        <f aca="false">O31*20</f>
        <v>0.085</v>
      </c>
      <c r="Q31" s="9" t="n">
        <f aca="false">INT(P31/B4)</f>
        <v>17</v>
      </c>
      <c r="R31" s="3" t="str">
        <f aca="false">DEC2BIN(Q31,10)</f>
        <v>0000010001</v>
      </c>
      <c r="S31" s="9" t="n">
        <f aca="false">Q31-0</f>
        <v>17</v>
      </c>
      <c r="T31" s="0" t="n">
        <f aca="false">S31*5</f>
        <v>85</v>
      </c>
      <c r="U31" s="6" t="n">
        <f aca="false">T31/1000</f>
        <v>0.085</v>
      </c>
    </row>
    <row r="32" customFormat="false" ht="15" hidden="false" customHeight="false" outlineLevel="0" collapsed="false">
      <c r="A32" s="0" t="s">
        <v>24</v>
      </c>
      <c r="D32" s="9" t="n">
        <v>12</v>
      </c>
      <c r="E32" s="0" t="n">
        <f aca="false">(D7*D32)/(D6+D7)</f>
        <v>1.30434782608696</v>
      </c>
      <c r="F32" s="11" t="n">
        <f aca="false">INT(E32/B4)</f>
        <v>266</v>
      </c>
      <c r="G32" s="12" t="str">
        <f aca="false">DEC2BIN(F32,10)</f>
        <v>0100001010</v>
      </c>
      <c r="H32" s="13" t="n">
        <f aca="false">F32-4</f>
        <v>262</v>
      </c>
      <c r="I32" s="11" t="n">
        <f aca="false">H32/I8</f>
        <v>11.9090909090909</v>
      </c>
      <c r="N32" s="6" t="n">
        <v>0.09</v>
      </c>
      <c r="O32" s="7" t="n">
        <f aca="false">N32*L3</f>
        <v>0.0045</v>
      </c>
      <c r="P32" s="8" t="n">
        <f aca="false">O32*20</f>
        <v>0.09</v>
      </c>
      <c r="Q32" s="9" t="n">
        <f aca="false">INT(P32/B4)</f>
        <v>18</v>
      </c>
      <c r="R32" s="3" t="str">
        <f aca="false">DEC2BIN(Q32,10)</f>
        <v>0000010010</v>
      </c>
      <c r="S32" s="9" t="n">
        <f aca="false">Q32-0</f>
        <v>18</v>
      </c>
      <c r="T32" s="0" t="n">
        <f aca="false">S32*5</f>
        <v>90</v>
      </c>
      <c r="U32" s="6" t="n">
        <f aca="false">T32/1000</f>
        <v>0.09</v>
      </c>
    </row>
    <row r="33" customFormat="false" ht="15" hidden="false" customHeight="false" outlineLevel="0" collapsed="false">
      <c r="A33" s="0" t="s">
        <v>25</v>
      </c>
      <c r="D33" s="9" t="n">
        <v>12.5</v>
      </c>
      <c r="E33" s="0" t="n">
        <f aca="false">(D7*D33)/(D6+D7)</f>
        <v>1.35869565217391</v>
      </c>
      <c r="F33" s="11" t="n">
        <f aca="false">INT(E33/B4)</f>
        <v>277</v>
      </c>
      <c r="G33" s="12" t="str">
        <f aca="false">DEC2BIN(F33,10)</f>
        <v>0100010101</v>
      </c>
      <c r="H33" s="13" t="n">
        <f aca="false">F33-4</f>
        <v>273</v>
      </c>
      <c r="I33" s="11" t="n">
        <f aca="false">H33/I8</f>
        <v>12.4090909090909</v>
      </c>
      <c r="N33" s="6" t="n">
        <v>0.095</v>
      </c>
      <c r="O33" s="7" t="n">
        <f aca="false">N33*L3</f>
        <v>0.00475</v>
      </c>
      <c r="P33" s="8" t="n">
        <f aca="false">O33*20</f>
        <v>0.095</v>
      </c>
      <c r="Q33" s="9" t="n">
        <f aca="false">INT(P33/B4)</f>
        <v>19</v>
      </c>
      <c r="R33" s="3" t="str">
        <f aca="false">DEC2BIN(Q33,10)</f>
        <v>0000010011</v>
      </c>
      <c r="S33" s="9" t="n">
        <f aca="false">Q33-0</f>
        <v>19</v>
      </c>
      <c r="T33" s="0" t="n">
        <f aca="false">S33*5</f>
        <v>95</v>
      </c>
      <c r="U33" s="6" t="n">
        <f aca="false">T33/1000</f>
        <v>0.095</v>
      </c>
    </row>
    <row r="34" customFormat="false" ht="15" hidden="false" customHeight="false" outlineLevel="0" collapsed="false">
      <c r="D34" s="9" t="n">
        <v>13</v>
      </c>
      <c r="E34" s="0" t="n">
        <f aca="false">(D7*D34)/(D6+D7)</f>
        <v>1.41304347826087</v>
      </c>
      <c r="F34" s="11" t="n">
        <f aca="false">INT(E34/B4)</f>
        <v>289</v>
      </c>
      <c r="G34" s="12" t="str">
        <f aca="false">DEC2BIN(F34,10)</f>
        <v>0100100001</v>
      </c>
      <c r="H34" s="13" t="n">
        <f aca="false">F34-4</f>
        <v>285</v>
      </c>
      <c r="I34" s="11" t="n">
        <f aca="false">H34/I8</f>
        <v>12.9545454545455</v>
      </c>
      <c r="N34" s="6" t="n">
        <v>0.099</v>
      </c>
      <c r="O34" s="7" t="n">
        <f aca="false">N34*L3</f>
        <v>0.00495</v>
      </c>
      <c r="P34" s="8" t="n">
        <f aca="false">O34*20</f>
        <v>0.099</v>
      </c>
      <c r="Q34" s="9" t="n">
        <f aca="false">INT(P34/B4)</f>
        <v>20</v>
      </c>
      <c r="R34" s="3" t="str">
        <f aca="false">DEC2BIN(Q34,10)</f>
        <v>0000010100</v>
      </c>
      <c r="S34" s="9" t="n">
        <f aca="false">Q34-0</f>
        <v>20</v>
      </c>
      <c r="T34" s="0" t="n">
        <f aca="false">S34*5</f>
        <v>100</v>
      </c>
      <c r="U34" s="6" t="n">
        <f aca="false">T34/1000</f>
        <v>0.1</v>
      </c>
    </row>
    <row r="35" customFormat="false" ht="15" hidden="false" customHeight="false" outlineLevel="0" collapsed="false">
      <c r="D35" s="9" t="n">
        <v>13.5</v>
      </c>
      <c r="E35" s="0" t="n">
        <f aca="false">(D7*D35)/(D6+D7)</f>
        <v>1.46739130434783</v>
      </c>
      <c r="F35" s="11" t="n">
        <f aca="false">INT(E35/B4)</f>
        <v>300</v>
      </c>
      <c r="G35" s="12" t="str">
        <f aca="false">DEC2BIN(F35,10)</f>
        <v>0100101100</v>
      </c>
      <c r="H35" s="13" t="n">
        <f aca="false">F35-4</f>
        <v>296</v>
      </c>
      <c r="I35" s="11" t="n">
        <f aca="false">H35/I8</f>
        <v>13.4545454545455</v>
      </c>
      <c r="N35" s="6" t="n">
        <v>0.1</v>
      </c>
      <c r="O35" s="7" t="n">
        <f aca="false">N35*L3</f>
        <v>0.005</v>
      </c>
      <c r="P35" s="8" t="n">
        <f aca="false">O35*20</f>
        <v>0.1</v>
      </c>
      <c r="Q35" s="9" t="n">
        <f aca="false">INT(P35/B4)</f>
        <v>20</v>
      </c>
      <c r="R35" s="3" t="str">
        <f aca="false">DEC2BIN(Q35,10)</f>
        <v>0000010100</v>
      </c>
      <c r="S35" s="9" t="n">
        <f aca="false">Q35-0</f>
        <v>20</v>
      </c>
      <c r="T35" s="0" t="n">
        <f aca="false">S35*5</f>
        <v>100</v>
      </c>
      <c r="U35" s="6" t="n">
        <f aca="false">T35/1000</f>
        <v>0.1</v>
      </c>
    </row>
    <row r="36" customFormat="false" ht="15" hidden="false" customHeight="false" outlineLevel="0" collapsed="false">
      <c r="D36" s="9" t="n">
        <v>14</v>
      </c>
      <c r="E36" s="0" t="n">
        <f aca="false">(D7*D36)/(D6+D7)</f>
        <v>1.52173913043478</v>
      </c>
      <c r="F36" s="11" t="n">
        <f aca="false">INT(E36/B4)</f>
        <v>311</v>
      </c>
      <c r="G36" s="12" t="str">
        <f aca="false">DEC2BIN(F36,10)</f>
        <v>0100110111</v>
      </c>
      <c r="H36" s="13" t="n">
        <f aca="false">F36-4</f>
        <v>307</v>
      </c>
      <c r="I36" s="11" t="n">
        <f aca="false">H36/I8</f>
        <v>13.9545454545455</v>
      </c>
      <c r="N36" s="6" t="n">
        <v>0.105</v>
      </c>
      <c r="O36" s="7" t="n">
        <f aca="false">N36*L3</f>
        <v>0.00525</v>
      </c>
      <c r="P36" s="8" t="n">
        <f aca="false">O36*20</f>
        <v>0.105</v>
      </c>
      <c r="Q36" s="9" t="n">
        <f aca="false">INT(P36/B4)</f>
        <v>21</v>
      </c>
      <c r="R36" s="3" t="str">
        <f aca="false">DEC2BIN(Q36,10)</f>
        <v>0000010101</v>
      </c>
      <c r="S36" s="9" t="n">
        <f aca="false">Q36-0</f>
        <v>21</v>
      </c>
      <c r="T36" s="0" t="n">
        <f aca="false">S36*5</f>
        <v>105</v>
      </c>
      <c r="U36" s="6" t="n">
        <f aca="false">T36/1000</f>
        <v>0.105</v>
      </c>
    </row>
    <row r="37" customFormat="false" ht="15" hidden="false" customHeight="false" outlineLevel="0" collapsed="false">
      <c r="D37" s="9" t="n">
        <v>14.5</v>
      </c>
      <c r="E37" s="0" t="n">
        <f aca="false">(D7*D37)/(D6+D7)</f>
        <v>1.57608695652174</v>
      </c>
      <c r="F37" s="11" t="n">
        <f aca="false">INT(E37/B4)</f>
        <v>322</v>
      </c>
      <c r="G37" s="12" t="str">
        <f aca="false">DEC2BIN(F37,10)</f>
        <v>0101000010</v>
      </c>
      <c r="H37" s="13" t="n">
        <f aca="false">F37-4</f>
        <v>318</v>
      </c>
      <c r="I37" s="11" t="n">
        <f aca="false">H37/I8</f>
        <v>14.4545454545455</v>
      </c>
      <c r="N37" s="6" t="n">
        <v>0.144</v>
      </c>
      <c r="O37" s="7" t="n">
        <f aca="false">N37*L3</f>
        <v>0.0072</v>
      </c>
      <c r="P37" s="8" t="n">
        <f aca="false">O37*20</f>
        <v>0.144</v>
      </c>
      <c r="Q37" s="9" t="n">
        <f aca="false">INT(P37/B4)</f>
        <v>29</v>
      </c>
      <c r="R37" s="3" t="str">
        <f aca="false">DEC2BIN(Q37,10)</f>
        <v>0000011101</v>
      </c>
      <c r="S37" s="9" t="n">
        <f aca="false">Q37-0</f>
        <v>29</v>
      </c>
      <c r="T37" s="0" t="n">
        <f aca="false">S37*5</f>
        <v>145</v>
      </c>
      <c r="U37" s="6" t="n">
        <f aca="false">T37/1000</f>
        <v>0.145</v>
      </c>
      <c r="V37" s="6" t="s">
        <v>26</v>
      </c>
    </row>
    <row r="38" customFormat="false" ht="15" hidden="false" customHeight="false" outlineLevel="0" collapsed="false">
      <c r="D38" s="9" t="n">
        <v>15</v>
      </c>
      <c r="E38" s="0" t="n">
        <f aca="false">(D7*D38)/(D6+D7)</f>
        <v>1.6304347826087</v>
      </c>
      <c r="F38" s="11" t="n">
        <f aca="false">INT(E38/B4)</f>
        <v>333</v>
      </c>
      <c r="G38" s="12" t="str">
        <f aca="false">DEC2BIN(F38,10)</f>
        <v>0101001101</v>
      </c>
      <c r="H38" s="13" t="n">
        <f aca="false">F38-4</f>
        <v>329</v>
      </c>
      <c r="I38" s="11" t="n">
        <f aca="false">H38/I8</f>
        <v>14.9545454545455</v>
      </c>
      <c r="N38" s="6" t="n">
        <v>0.155</v>
      </c>
      <c r="O38" s="7" t="n">
        <f aca="false">N38*L3</f>
        <v>0.00775</v>
      </c>
      <c r="P38" s="8" t="n">
        <f aca="false">O38*20</f>
        <v>0.155</v>
      </c>
      <c r="Q38" s="9" t="n">
        <f aca="false">INT(P38/B4)</f>
        <v>31</v>
      </c>
      <c r="R38" s="3" t="str">
        <f aca="false">DEC2BIN(Q38,10)</f>
        <v>0000011111</v>
      </c>
      <c r="S38" s="9" t="n">
        <f aca="false">Q38-0</f>
        <v>31</v>
      </c>
      <c r="T38" s="0" t="n">
        <f aca="false">S38*5</f>
        <v>155</v>
      </c>
      <c r="U38" s="6" t="n">
        <f aca="false">T38/1000</f>
        <v>0.155</v>
      </c>
    </row>
    <row r="39" customFormat="false" ht="15" hidden="false" customHeight="false" outlineLevel="0" collapsed="false">
      <c r="D39" s="9" t="n">
        <v>15.5</v>
      </c>
      <c r="E39" s="0" t="n">
        <f aca="false">(D7*D39)/(D6+D7)</f>
        <v>1.68478260869565</v>
      </c>
      <c r="F39" s="11" t="n">
        <f aca="false">INT(E39/B4)</f>
        <v>344</v>
      </c>
      <c r="G39" s="12" t="str">
        <f aca="false">DEC2BIN(F39,10)</f>
        <v>0101011000</v>
      </c>
      <c r="H39" s="13" t="n">
        <f aca="false">F39-4</f>
        <v>340</v>
      </c>
      <c r="I39" s="11" t="n">
        <f aca="false">H39/I8</f>
        <v>15.4545454545455</v>
      </c>
      <c r="N39" s="6" t="n">
        <v>0.2</v>
      </c>
      <c r="O39" s="7" t="n">
        <f aca="false">N39*L3</f>
        <v>0.01</v>
      </c>
      <c r="P39" s="8" t="n">
        <f aca="false">O39*20</f>
        <v>0.2</v>
      </c>
      <c r="Q39" s="9" t="n">
        <f aca="false">INT(P39/B4)</f>
        <v>40</v>
      </c>
      <c r="R39" s="3" t="str">
        <f aca="false">DEC2BIN(Q39,10)</f>
        <v>0000101000</v>
      </c>
      <c r="S39" s="9" t="n">
        <f aca="false">Q39-0</f>
        <v>40</v>
      </c>
      <c r="T39" s="0" t="n">
        <f aca="false">S39*5</f>
        <v>200</v>
      </c>
      <c r="U39" s="6" t="n">
        <f aca="false">T39/1000</f>
        <v>0.2</v>
      </c>
    </row>
    <row r="40" customFormat="false" ht="15" hidden="false" customHeight="false" outlineLevel="0" collapsed="false">
      <c r="D40" s="9" t="n">
        <v>16</v>
      </c>
      <c r="E40" s="0" t="n">
        <f aca="false">(D7*D40)/(D6+D7)</f>
        <v>1.73913043478261</v>
      </c>
      <c r="F40" s="11" t="n">
        <f aca="false">INT(E40/B4)</f>
        <v>355</v>
      </c>
      <c r="G40" s="12" t="str">
        <f aca="false">DEC2BIN(F40,10)</f>
        <v>0101100011</v>
      </c>
      <c r="H40" s="13" t="n">
        <f aca="false">F40-4</f>
        <v>351</v>
      </c>
      <c r="I40" s="11" t="n">
        <f aca="false">H40/I8</f>
        <v>15.9545454545455</v>
      </c>
      <c r="N40" s="6" t="n">
        <v>0.25</v>
      </c>
      <c r="O40" s="7" t="n">
        <f aca="false">N40*L3</f>
        <v>0.0125</v>
      </c>
      <c r="P40" s="8" t="n">
        <f aca="false">O40*20</f>
        <v>0.25</v>
      </c>
      <c r="Q40" s="9" t="n">
        <f aca="false">INT(P40/B4)</f>
        <v>51</v>
      </c>
      <c r="R40" s="3" t="str">
        <f aca="false">DEC2BIN(Q40,10)</f>
        <v>0000110011</v>
      </c>
      <c r="S40" s="9" t="n">
        <f aca="false">Q40-0</f>
        <v>51</v>
      </c>
      <c r="T40" s="0" t="n">
        <f aca="false">S40*5</f>
        <v>255</v>
      </c>
      <c r="U40" s="6" t="n">
        <f aca="false">T40/1000</f>
        <v>0.255</v>
      </c>
      <c r="V40" s="6"/>
      <c r="Y40" s="14" t="n">
        <f aca="false">Q40-1</f>
        <v>50</v>
      </c>
    </row>
    <row r="41" customFormat="false" ht="15" hidden="false" customHeight="false" outlineLevel="0" collapsed="false">
      <c r="D41" s="9" t="n">
        <v>16.5</v>
      </c>
      <c r="E41" s="0" t="n">
        <f aca="false">(D7*D41)/(D6+D7)</f>
        <v>1.79347826086957</v>
      </c>
      <c r="F41" s="11" t="n">
        <f aca="false">INT(E41/B4)</f>
        <v>366</v>
      </c>
      <c r="G41" s="12" t="str">
        <f aca="false">DEC2BIN(F41,10)</f>
        <v>0101101110</v>
      </c>
      <c r="H41" s="13" t="n">
        <f aca="false">F41-4</f>
        <v>362</v>
      </c>
      <c r="I41" s="11" t="n">
        <f aca="false">H41/I8</f>
        <v>16.4545454545455</v>
      </c>
      <c r="N41" s="6" t="n">
        <v>0.3</v>
      </c>
      <c r="O41" s="7" t="n">
        <f aca="false">N41*L3</f>
        <v>0.015</v>
      </c>
      <c r="P41" s="8" t="n">
        <f aca="false">O41*20</f>
        <v>0.3</v>
      </c>
      <c r="Q41" s="9" t="n">
        <f aca="false">INT(P41/B4)</f>
        <v>61</v>
      </c>
      <c r="R41" s="3" t="str">
        <f aca="false">DEC2BIN(Q41,10)</f>
        <v>0000111101</v>
      </c>
      <c r="S41" s="9" t="n">
        <f aca="false">Q41-0</f>
        <v>61</v>
      </c>
      <c r="T41" s="0" t="n">
        <f aca="false">S41*5</f>
        <v>305</v>
      </c>
      <c r="U41" s="6" t="n">
        <f aca="false">T41/1000</f>
        <v>0.305</v>
      </c>
      <c r="Y41" s="14" t="n">
        <f aca="false">Q41-1</f>
        <v>60</v>
      </c>
    </row>
    <row r="42" customFormat="false" ht="15" hidden="false" customHeight="false" outlineLevel="0" collapsed="false">
      <c r="D42" s="9" t="n">
        <v>17</v>
      </c>
      <c r="E42" s="0" t="n">
        <f aca="false">(D7*D42)/(D6+D7)</f>
        <v>1.84782608695652</v>
      </c>
      <c r="F42" s="11" t="n">
        <f aca="false">INT(E42/B4)</f>
        <v>378</v>
      </c>
      <c r="G42" s="12" t="str">
        <f aca="false">DEC2BIN(F42,10)</f>
        <v>0101111010</v>
      </c>
      <c r="H42" s="13" t="n">
        <f aca="false">F42-4</f>
        <v>374</v>
      </c>
      <c r="I42" s="11" t="n">
        <f aca="false">H42/I8</f>
        <v>17</v>
      </c>
      <c r="N42" s="6" t="n">
        <v>0.35</v>
      </c>
      <c r="O42" s="7" t="n">
        <f aca="false">N42*L3</f>
        <v>0.0175</v>
      </c>
      <c r="P42" s="8" t="n">
        <f aca="false">O42*20</f>
        <v>0.35</v>
      </c>
      <c r="Q42" s="9" t="n">
        <f aca="false">INT(P42/B4)</f>
        <v>71</v>
      </c>
      <c r="R42" s="3" t="str">
        <f aca="false">DEC2BIN(Q42,10)</f>
        <v>0001000111</v>
      </c>
      <c r="S42" s="9" t="n">
        <f aca="false">Q42-0</f>
        <v>71</v>
      </c>
      <c r="T42" s="0" t="n">
        <f aca="false">S42*5</f>
        <v>355</v>
      </c>
      <c r="U42" s="6" t="n">
        <f aca="false">T42/1000</f>
        <v>0.355</v>
      </c>
      <c r="V42" s="6"/>
      <c r="Y42" s="14" t="n">
        <f aca="false">Q42-1</f>
        <v>70</v>
      </c>
    </row>
    <row r="43" customFormat="false" ht="15" hidden="false" customHeight="false" outlineLevel="0" collapsed="false">
      <c r="D43" s="9" t="n">
        <v>17.5</v>
      </c>
      <c r="E43" s="0" t="n">
        <f aca="false">(D7*D43)/(D6+D7)</f>
        <v>1.90217391304348</v>
      </c>
      <c r="F43" s="11" t="n">
        <f aca="false">INT(E43/B4)</f>
        <v>389</v>
      </c>
      <c r="G43" s="12" t="str">
        <f aca="false">DEC2BIN(F43,10)</f>
        <v>0110000101</v>
      </c>
      <c r="H43" s="13" t="n">
        <f aca="false">F43-4</f>
        <v>385</v>
      </c>
      <c r="I43" s="11" t="n">
        <f aca="false">H43/I8</f>
        <v>17.5</v>
      </c>
      <c r="N43" s="6" t="n">
        <v>0.4</v>
      </c>
      <c r="O43" s="7" t="n">
        <f aca="false">N43*L3</f>
        <v>0.02</v>
      </c>
      <c r="P43" s="8" t="n">
        <f aca="false">O43*20</f>
        <v>0.4</v>
      </c>
      <c r="Q43" s="9" t="n">
        <f aca="false">INT(P43/B4)</f>
        <v>81</v>
      </c>
      <c r="R43" s="3" t="str">
        <f aca="false">DEC2BIN(Q43,10)</f>
        <v>0001010001</v>
      </c>
      <c r="S43" s="9" t="n">
        <f aca="false">Q43-0</f>
        <v>81</v>
      </c>
      <c r="T43" s="0" t="n">
        <f aca="false">S43*5</f>
        <v>405</v>
      </c>
      <c r="U43" s="6" t="n">
        <f aca="false">T43/1000</f>
        <v>0.405</v>
      </c>
      <c r="V43" s="6"/>
      <c r="Y43" s="14" t="n">
        <f aca="false">Q43-1</f>
        <v>80</v>
      </c>
    </row>
    <row r="44" customFormat="false" ht="15" hidden="false" customHeight="false" outlineLevel="0" collapsed="false">
      <c r="D44" s="9" t="n">
        <v>18</v>
      </c>
      <c r="E44" s="0" t="n">
        <f aca="false">(D7*D44)/(D6+D7)</f>
        <v>1.95652173913043</v>
      </c>
      <c r="F44" s="11" t="n">
        <f aca="false">INT(E44/B4)</f>
        <v>400</v>
      </c>
      <c r="G44" s="12" t="str">
        <f aca="false">DEC2BIN(F44,10)</f>
        <v>0110010000</v>
      </c>
      <c r="H44" s="13" t="n">
        <f aca="false">F44-4</f>
        <v>396</v>
      </c>
      <c r="I44" s="11" t="n">
        <f aca="false">H44/I8</f>
        <v>18</v>
      </c>
      <c r="N44" s="6" t="n">
        <v>0.45</v>
      </c>
      <c r="O44" s="7" t="n">
        <f aca="false">N44*L3</f>
        <v>0.0225</v>
      </c>
      <c r="P44" s="8" t="n">
        <f aca="false">O44*20</f>
        <v>0.45</v>
      </c>
      <c r="Q44" s="9" t="n">
        <f aca="false">INT(P44/B4)</f>
        <v>92</v>
      </c>
      <c r="R44" s="3" t="str">
        <f aca="false">DEC2BIN(Q44,10)</f>
        <v>0001011100</v>
      </c>
      <c r="S44" s="9" t="n">
        <f aca="false">Q44-0</f>
        <v>92</v>
      </c>
      <c r="T44" s="0" t="n">
        <f aca="false">S44*5</f>
        <v>460</v>
      </c>
      <c r="U44" s="6" t="n">
        <f aca="false">T44/1000</f>
        <v>0.46</v>
      </c>
      <c r="V44" s="6"/>
      <c r="Y44" s="14" t="n">
        <f aca="false">Q44-2</f>
        <v>90</v>
      </c>
    </row>
    <row r="45" customFormat="false" ht="15" hidden="false" customHeight="false" outlineLevel="0" collapsed="false">
      <c r="D45" s="9" t="n">
        <v>18.5</v>
      </c>
      <c r="E45" s="0" t="n">
        <f aca="false">(D7*D45)/(D6+D7)</f>
        <v>2.01086956521739</v>
      </c>
      <c r="F45" s="11" t="n">
        <f aca="false">INT(E45/B4)</f>
        <v>411</v>
      </c>
      <c r="G45" s="12" t="str">
        <f aca="false">DEC2BIN(F45,10)</f>
        <v>0110011011</v>
      </c>
      <c r="H45" s="13" t="n">
        <f aca="false">F45-4</f>
        <v>407</v>
      </c>
      <c r="I45" s="11" t="n">
        <f aca="false">H45/I8</f>
        <v>18.5</v>
      </c>
      <c r="N45" s="6" t="n">
        <v>0.5</v>
      </c>
      <c r="O45" s="7" t="n">
        <f aca="false">N45*L3</f>
        <v>0.025</v>
      </c>
      <c r="P45" s="8" t="n">
        <f aca="false">O45*20</f>
        <v>0.5</v>
      </c>
      <c r="Q45" s="9" t="n">
        <f aca="false">INT(P45/B4)</f>
        <v>102</v>
      </c>
      <c r="R45" s="3" t="str">
        <f aca="false">DEC2BIN(Q45,10)</f>
        <v>0001100110</v>
      </c>
      <c r="S45" s="9" t="n">
        <f aca="false">Q45-0</f>
        <v>102</v>
      </c>
      <c r="T45" s="0" t="n">
        <f aca="false">S45*5</f>
        <v>510</v>
      </c>
      <c r="U45" s="6" t="n">
        <f aca="false">T45/1000</f>
        <v>0.51</v>
      </c>
      <c r="V45" s="6"/>
      <c r="Y45" s="14" t="n">
        <f aca="false">Q45-2</f>
        <v>100</v>
      </c>
    </row>
    <row r="46" customFormat="false" ht="15" hidden="false" customHeight="false" outlineLevel="0" collapsed="false">
      <c r="D46" s="9" t="n">
        <v>19</v>
      </c>
      <c r="E46" s="0" t="n">
        <f aca="false">(D7*D46)/(D6+D7)</f>
        <v>2.06521739130435</v>
      </c>
      <c r="F46" s="11" t="n">
        <f aca="false">INT(E46/B4)</f>
        <v>422</v>
      </c>
      <c r="G46" s="12" t="str">
        <f aca="false">DEC2BIN(F46,10)</f>
        <v>0110100110</v>
      </c>
      <c r="H46" s="13" t="n">
        <f aca="false">F46-4</f>
        <v>418</v>
      </c>
      <c r="I46" s="11" t="n">
        <f aca="false">H46/I8</f>
        <v>19</v>
      </c>
      <c r="N46" s="6" t="n">
        <v>0.599</v>
      </c>
      <c r="O46" s="7" t="n">
        <f aca="false">N46*L3</f>
        <v>0.02995</v>
      </c>
      <c r="P46" s="8" t="n">
        <f aca="false">O46*20</f>
        <v>0.599</v>
      </c>
      <c r="Q46" s="9" t="n">
        <f aca="false">INT(P46/B4)</f>
        <v>122</v>
      </c>
      <c r="R46" s="3" t="str">
        <f aca="false">DEC2BIN(Q46,10)</f>
        <v>0001111010</v>
      </c>
      <c r="S46" s="9" t="n">
        <f aca="false">Q46-0</f>
        <v>122</v>
      </c>
      <c r="T46" s="0" t="n">
        <f aca="false">S46*5</f>
        <v>610</v>
      </c>
      <c r="U46" s="6" t="n">
        <f aca="false">T46/1000</f>
        <v>0.61</v>
      </c>
      <c r="V46" s="6"/>
      <c r="Y46" s="14" t="n">
        <f aca="false">Q46-2</f>
        <v>120</v>
      </c>
    </row>
    <row r="47" customFormat="false" ht="15" hidden="false" customHeight="false" outlineLevel="0" collapsed="false">
      <c r="D47" s="9" t="n">
        <v>19.5</v>
      </c>
      <c r="E47" s="0" t="n">
        <f aca="false">(D7*D47)/(D6+D7)</f>
        <v>2.1195652173913</v>
      </c>
      <c r="F47" s="11" t="n">
        <f aca="false">INT(E47/B4)</f>
        <v>433</v>
      </c>
      <c r="G47" s="12" t="str">
        <f aca="false">DEC2BIN(F47,10)</f>
        <v>0110110001</v>
      </c>
      <c r="H47" s="13" t="n">
        <f aca="false">F47-4</f>
        <v>429</v>
      </c>
      <c r="I47" s="11" t="n">
        <f aca="false">H47/I8</f>
        <v>19.5</v>
      </c>
      <c r="N47" s="6" t="n">
        <v>0.636</v>
      </c>
      <c r="O47" s="7" t="n">
        <f aca="false">N47*L3</f>
        <v>0.0318</v>
      </c>
      <c r="P47" s="8" t="n">
        <f aca="false">O47*20</f>
        <v>0.636</v>
      </c>
      <c r="Q47" s="9" t="n">
        <f aca="false">INT(P47/B4)</f>
        <v>130</v>
      </c>
      <c r="R47" s="3" t="str">
        <f aca="false">DEC2BIN(Q47,10)</f>
        <v>0010000010</v>
      </c>
      <c r="S47" s="9" t="n">
        <f aca="false">Q47-0</f>
        <v>130</v>
      </c>
      <c r="T47" s="0" t="n">
        <f aca="false">S47*5</f>
        <v>650</v>
      </c>
      <c r="U47" s="6" t="n">
        <f aca="false">T47/1000</f>
        <v>0.65</v>
      </c>
      <c r="V47" s="6" t="s">
        <v>27</v>
      </c>
      <c r="Y47" s="14" t="n">
        <f aca="false">Q47-2</f>
        <v>128</v>
      </c>
    </row>
    <row r="48" customFormat="false" ht="15" hidden="false" customHeight="false" outlineLevel="0" collapsed="false">
      <c r="D48" s="9" t="n">
        <v>20</v>
      </c>
      <c r="E48" s="0" t="n">
        <f aca="false">(D7*D48)/(D6+D7)</f>
        <v>2.17391304347826</v>
      </c>
      <c r="F48" s="11" t="n">
        <f aca="false">INT(E48/B4)</f>
        <v>444</v>
      </c>
      <c r="G48" s="12" t="str">
        <f aca="false">DEC2BIN(F48,10)</f>
        <v>0110111100</v>
      </c>
      <c r="H48" s="13" t="n">
        <f aca="false">F48-4</f>
        <v>440</v>
      </c>
      <c r="I48" s="11" t="n">
        <f aca="false">H48/I8</f>
        <v>20</v>
      </c>
      <c r="N48" s="6" t="n">
        <v>1</v>
      </c>
      <c r="O48" s="7" t="n">
        <f aca="false">N48*L3</f>
        <v>0.05</v>
      </c>
      <c r="P48" s="8" t="n">
        <f aca="false">O48*20</f>
        <v>1</v>
      </c>
      <c r="Q48" s="9" t="n">
        <f aca="false">INT(P48/B4)</f>
        <v>204</v>
      </c>
      <c r="R48" s="3" t="str">
        <f aca="false">DEC2BIN(Q48,10)</f>
        <v>0011001100</v>
      </c>
      <c r="S48" s="9" t="n">
        <f aca="false">Q48-0</f>
        <v>204</v>
      </c>
      <c r="T48" s="0" t="n">
        <f aca="false">S48*5</f>
        <v>1020</v>
      </c>
      <c r="U48" s="6" t="n">
        <f aca="false">T48/1000</f>
        <v>1.02</v>
      </c>
      <c r="V48" s="6"/>
      <c r="Y48" s="14" t="n">
        <f aca="false">Q48-4</f>
        <v>200</v>
      </c>
    </row>
    <row r="49" customFormat="false" ht="15" hidden="false" customHeight="false" outlineLevel="0" collapsed="false">
      <c r="D49" s="9" t="n">
        <v>20.5</v>
      </c>
      <c r="E49" s="0" t="n">
        <f aca="false">(D7*D49)/(D6+D7)</f>
        <v>2.22826086956522</v>
      </c>
      <c r="F49" s="11" t="n">
        <f aca="false">INT(E49/B4)</f>
        <v>455</v>
      </c>
      <c r="G49" s="12" t="str">
        <f aca="false">DEC2BIN(F49,10)</f>
        <v>0111000111</v>
      </c>
      <c r="H49" s="13" t="n">
        <f aca="false">F49-4</f>
        <v>451</v>
      </c>
      <c r="I49" s="11" t="n">
        <f aca="false">H49/I8</f>
        <v>20.5</v>
      </c>
      <c r="N49" s="6" t="n">
        <v>1.25</v>
      </c>
      <c r="O49" s="7" t="n">
        <f aca="false">N49*L3</f>
        <v>0.0625</v>
      </c>
      <c r="P49" s="8" t="n">
        <f aca="false">O49*20</f>
        <v>1.25</v>
      </c>
      <c r="Q49" s="9" t="n">
        <f aca="false">INT(P49/B4)</f>
        <v>255</v>
      </c>
      <c r="R49" s="3" t="str">
        <f aca="false">DEC2BIN(Q49,10)</f>
        <v>0011111111</v>
      </c>
      <c r="S49" s="9" t="n">
        <f aca="false">Q49-0</f>
        <v>255</v>
      </c>
      <c r="T49" s="0" t="n">
        <f aca="false">S49*5</f>
        <v>1275</v>
      </c>
      <c r="U49" s="6" t="n">
        <f aca="false">T49/1000</f>
        <v>1.275</v>
      </c>
      <c r="V49" s="6"/>
      <c r="Y49" s="14" t="n">
        <f aca="false">Q49-4</f>
        <v>251</v>
      </c>
    </row>
    <row r="50" customFormat="false" ht="15" hidden="false" customHeight="false" outlineLevel="0" collapsed="false">
      <c r="D50" s="9" t="n">
        <v>21</v>
      </c>
      <c r="E50" s="0" t="n">
        <f aca="false">(D7*D50)/(D6+D7)</f>
        <v>2.28260869565217</v>
      </c>
      <c r="F50" s="11" t="n">
        <f aca="false">INT(E50/B4)</f>
        <v>467</v>
      </c>
      <c r="G50" s="12" t="str">
        <f aca="false">DEC2BIN(F50,10)</f>
        <v>0111010011</v>
      </c>
      <c r="H50" s="13" t="n">
        <f aca="false">F50-4</f>
        <v>463</v>
      </c>
      <c r="I50" s="11" t="n">
        <f aca="false">H50/I8</f>
        <v>21.0454545454545</v>
      </c>
      <c r="K50" s="0" t="s">
        <v>24</v>
      </c>
      <c r="N50" s="6" t="n">
        <v>1.3</v>
      </c>
      <c r="O50" s="7" t="n">
        <f aca="false">N50*L3</f>
        <v>0.065</v>
      </c>
      <c r="P50" s="8" t="n">
        <f aca="false">O50*20</f>
        <v>1.3</v>
      </c>
      <c r="Q50" s="9" t="n">
        <f aca="false">INT(P50/B4)</f>
        <v>265</v>
      </c>
      <c r="R50" s="3" t="str">
        <f aca="false">DEC2BIN(Q50,10)</f>
        <v>0100001001</v>
      </c>
      <c r="S50" s="9" t="n">
        <f aca="false">Q50-4</f>
        <v>261</v>
      </c>
      <c r="T50" s="0" t="n">
        <f aca="false">S50*5</f>
        <v>1305</v>
      </c>
      <c r="U50" s="6" t="n">
        <f aca="false">T50/1000</f>
        <v>1.305</v>
      </c>
      <c r="Y50" s="14" t="n">
        <f aca="false">Q50-4</f>
        <v>261</v>
      </c>
    </row>
    <row r="51" customFormat="false" ht="15" hidden="false" customHeight="false" outlineLevel="0" collapsed="false">
      <c r="D51" s="9" t="n">
        <v>21.5</v>
      </c>
      <c r="E51" s="0" t="n">
        <f aca="false">(D7*D51)/(D6+D7)</f>
        <v>2.33695652173913</v>
      </c>
      <c r="F51" s="11" t="n">
        <f aca="false">INT(E51/B4)</f>
        <v>478</v>
      </c>
      <c r="G51" s="12" t="str">
        <f aca="false">DEC2BIN(F51,10)</f>
        <v>0111011110</v>
      </c>
      <c r="H51" s="13" t="n">
        <f aca="false">F51-4</f>
        <v>474</v>
      </c>
      <c r="I51" s="11" t="n">
        <f aca="false">H51/I8</f>
        <v>21.5454545454545</v>
      </c>
      <c r="K51" s="0" t="s">
        <v>25</v>
      </c>
      <c r="N51" s="6" t="n">
        <v>1.35</v>
      </c>
      <c r="O51" s="7" t="n">
        <f aca="false">N51*L3</f>
        <v>0.0675</v>
      </c>
      <c r="P51" s="8" t="n">
        <f aca="false">O51*20</f>
        <v>1.35</v>
      </c>
      <c r="Q51" s="9" t="n">
        <f aca="false">INT(P51/B4)</f>
        <v>276</v>
      </c>
      <c r="R51" s="3" t="str">
        <f aca="false">DEC2BIN(Q51,10)</f>
        <v>0100010100</v>
      </c>
      <c r="S51" s="9" t="n">
        <f aca="false">Q51-4</f>
        <v>272</v>
      </c>
      <c r="T51" s="0" t="n">
        <f aca="false">S51*5</f>
        <v>1360</v>
      </c>
      <c r="U51" s="6" t="n">
        <f aca="false">T51/1000</f>
        <v>1.36</v>
      </c>
      <c r="Y51" s="14" t="n">
        <f aca="false">Q51-4</f>
        <v>272</v>
      </c>
    </row>
    <row r="52" customFormat="false" ht="15" hidden="false" customHeight="false" outlineLevel="0" collapsed="false">
      <c r="D52" s="9" t="n">
        <v>22</v>
      </c>
      <c r="E52" s="0" t="n">
        <f aca="false">(D7*D52)/(D6+D7)</f>
        <v>2.39130434782609</v>
      </c>
      <c r="F52" s="11" t="n">
        <f aca="false">INT(E52/B4)</f>
        <v>489</v>
      </c>
      <c r="G52" s="12" t="str">
        <f aca="false">DEC2BIN(F52,10)</f>
        <v>0111101001</v>
      </c>
      <c r="H52" s="13" t="n">
        <f aca="false">F52-4</f>
        <v>485</v>
      </c>
      <c r="I52" s="11" t="n">
        <f aca="false">H52/I8</f>
        <v>22.0454545454545</v>
      </c>
      <c r="N52" s="6" t="n">
        <v>1.4</v>
      </c>
      <c r="O52" s="7" t="n">
        <f aca="false">N52*L3</f>
        <v>0.07</v>
      </c>
      <c r="P52" s="8" t="n">
        <f aca="false">O52*20</f>
        <v>1.4</v>
      </c>
      <c r="Q52" s="9" t="n">
        <f aca="false">INT(P52/B4)</f>
        <v>286</v>
      </c>
      <c r="R52" s="3" t="str">
        <f aca="false">DEC2BIN(Q52,10)</f>
        <v>0100011110</v>
      </c>
      <c r="S52" s="9" t="n">
        <f aca="false">Q52-4</f>
        <v>282</v>
      </c>
      <c r="T52" s="0" t="n">
        <f aca="false">S52*5</f>
        <v>1410</v>
      </c>
      <c r="U52" s="6" t="n">
        <f aca="false">T52/1000</f>
        <v>1.41</v>
      </c>
      <c r="Y52" s="14" t="n">
        <f aca="false">Q52-4</f>
        <v>282</v>
      </c>
    </row>
    <row r="53" customFormat="false" ht="15" hidden="false" customHeight="false" outlineLevel="0" collapsed="false">
      <c r="D53" s="9" t="n">
        <v>22.5</v>
      </c>
      <c r="E53" s="0" t="n">
        <f aca="false">(D7*D53)/(D6+D7)</f>
        <v>2.44565217391304</v>
      </c>
      <c r="F53" s="11" t="n">
        <f aca="false">INT(E53/B4)</f>
        <v>500</v>
      </c>
      <c r="G53" s="12" t="str">
        <f aca="false">DEC2BIN(F53,10)</f>
        <v>0111110100</v>
      </c>
      <c r="H53" s="13" t="n">
        <f aca="false">F53-4</f>
        <v>496</v>
      </c>
      <c r="I53" s="11" t="n">
        <f aca="false">H53/I8</f>
        <v>22.5454545454545</v>
      </c>
      <c r="N53" s="6" t="n">
        <v>1.45</v>
      </c>
      <c r="O53" s="7" t="n">
        <f aca="false">N53*L3</f>
        <v>0.0725</v>
      </c>
      <c r="P53" s="8" t="n">
        <f aca="false">O53*20</f>
        <v>1.45</v>
      </c>
      <c r="Q53" s="9" t="n">
        <f aca="false">INT(P53/B4)</f>
        <v>296</v>
      </c>
      <c r="R53" s="3" t="str">
        <f aca="false">DEC2BIN(Q53,10)</f>
        <v>0100101000</v>
      </c>
      <c r="S53" s="9" t="n">
        <f aca="false">Q53-4</f>
        <v>292</v>
      </c>
      <c r="T53" s="0" t="n">
        <f aca="false">S53*5</f>
        <v>1460</v>
      </c>
      <c r="U53" s="6" t="n">
        <f aca="false">T53/1000</f>
        <v>1.46</v>
      </c>
      <c r="Y53" s="14" t="n">
        <f aca="false">Q53-4</f>
        <v>292</v>
      </c>
    </row>
    <row r="54" customFormat="false" ht="15" hidden="false" customHeight="false" outlineLevel="0" collapsed="false">
      <c r="D54" s="9" t="n">
        <v>23</v>
      </c>
      <c r="E54" s="0" t="n">
        <f aca="false">(D7*D54)/(D6+D7)</f>
        <v>2.5</v>
      </c>
      <c r="F54" s="11" t="n">
        <f aca="false">INT(E54/B4)</f>
        <v>511</v>
      </c>
      <c r="G54" s="12" t="str">
        <f aca="false">DEC2BIN(F54,10)</f>
        <v>0111111111</v>
      </c>
      <c r="H54" s="13" t="n">
        <f aca="false">F54-4</f>
        <v>507</v>
      </c>
      <c r="I54" s="11" t="n">
        <f aca="false">H54/I8</f>
        <v>23.0454545454545</v>
      </c>
      <c r="N54" s="6" t="n">
        <v>1.46</v>
      </c>
      <c r="O54" s="7" t="n">
        <f aca="false">N54*L3</f>
        <v>0.073</v>
      </c>
      <c r="P54" s="8" t="n">
        <f aca="false">O54*20</f>
        <v>1.46</v>
      </c>
      <c r="Q54" s="9" t="n">
        <f aca="false">INT(P54/B4)</f>
        <v>298</v>
      </c>
      <c r="R54" s="3" t="str">
        <f aca="false">DEC2BIN(Q54,10)</f>
        <v>0100101010</v>
      </c>
      <c r="S54" s="9" t="n">
        <f aca="false">Q54-4</f>
        <v>294</v>
      </c>
      <c r="T54" s="0" t="n">
        <f aca="false">S54*5</f>
        <v>1470</v>
      </c>
      <c r="U54" s="6" t="n">
        <f aca="false">T54/1000</f>
        <v>1.47</v>
      </c>
      <c r="Y54" s="14" t="n">
        <f aca="false">Q54-4</f>
        <v>294</v>
      </c>
    </row>
    <row r="55" customFormat="false" ht="15" hidden="false" customHeight="false" outlineLevel="0" collapsed="false">
      <c r="A55" s="0" t="s">
        <v>28</v>
      </c>
      <c r="D55" s="9" t="n">
        <v>23.5</v>
      </c>
      <c r="E55" s="0" t="n">
        <f aca="false">(D7*D55)/(D6+D7)</f>
        <v>2.55434782608696</v>
      </c>
      <c r="F55" s="11" t="n">
        <f aca="false">INT(E55/B4)</f>
        <v>522</v>
      </c>
      <c r="G55" s="12" t="n">
        <v>1000001010</v>
      </c>
      <c r="H55" s="13" t="n">
        <f aca="false">F55-8</f>
        <v>514</v>
      </c>
      <c r="I55" s="11" t="n">
        <f aca="false">H55/I8</f>
        <v>23.3636363636364</v>
      </c>
      <c r="N55" s="6" t="n">
        <v>1.47</v>
      </c>
      <c r="O55" s="7" t="n">
        <f aca="false">N55*L3</f>
        <v>0.0735</v>
      </c>
      <c r="P55" s="8" t="n">
        <f aca="false">O55*20</f>
        <v>1.47</v>
      </c>
      <c r="Q55" s="9" t="n">
        <f aca="false">INT(P55/B4)</f>
        <v>300</v>
      </c>
      <c r="R55" s="3" t="str">
        <f aca="false">DEC2BIN(Q55,10)</f>
        <v>0100101100</v>
      </c>
      <c r="S55" s="9" t="n">
        <f aca="false">Q55-4</f>
        <v>296</v>
      </c>
      <c r="T55" s="0" t="n">
        <f aca="false">S55*5</f>
        <v>1480</v>
      </c>
      <c r="U55" s="6" t="n">
        <f aca="false">T55/1000</f>
        <v>1.48</v>
      </c>
      <c r="Y55" s="14" t="n">
        <f aca="false">Q55-4</f>
        <v>296</v>
      </c>
    </row>
    <row r="56" customFormat="false" ht="15" hidden="false" customHeight="false" outlineLevel="0" collapsed="false">
      <c r="A56" s="0" t="s">
        <v>29</v>
      </c>
      <c r="D56" s="9" t="n">
        <v>24</v>
      </c>
      <c r="E56" s="0" t="n">
        <f aca="false">(D7*D56)/(D6+D7)</f>
        <v>2.60869565217391</v>
      </c>
      <c r="F56" s="11" t="n">
        <f aca="false">INT(E56/B4)</f>
        <v>533</v>
      </c>
      <c r="G56" s="12" t="n">
        <v>1000010101</v>
      </c>
      <c r="H56" s="13" t="n">
        <f aca="false">F56-8</f>
        <v>525</v>
      </c>
      <c r="I56" s="11" t="n">
        <f aca="false">H56/I8</f>
        <v>23.8636363636364</v>
      </c>
      <c r="N56" s="6" t="n">
        <v>1.48</v>
      </c>
      <c r="O56" s="7" t="n">
        <f aca="false">N56*L3</f>
        <v>0.074</v>
      </c>
      <c r="P56" s="8" t="n">
        <f aca="false">O56*20</f>
        <v>1.48</v>
      </c>
      <c r="Q56" s="9" t="n">
        <f aca="false">INT(P56/B4)</f>
        <v>302</v>
      </c>
      <c r="R56" s="3" t="str">
        <f aca="false">DEC2BIN(Q56,10)</f>
        <v>0100101110</v>
      </c>
      <c r="S56" s="9" t="n">
        <f aca="false">Q56-4</f>
        <v>298</v>
      </c>
      <c r="T56" s="0" t="n">
        <f aca="false">S56*5</f>
        <v>1490</v>
      </c>
      <c r="U56" s="6" t="n">
        <f aca="false">T56/1000</f>
        <v>1.49</v>
      </c>
      <c r="Y56" s="14" t="n">
        <f aca="false">Q56-4</f>
        <v>298</v>
      </c>
    </row>
    <row r="57" customFormat="false" ht="15" hidden="false" customHeight="false" outlineLevel="0" collapsed="false">
      <c r="D57" s="9" t="n">
        <v>24.5</v>
      </c>
      <c r="E57" s="0" t="n">
        <f aca="false">(D7*D57)/(D6+D7)</f>
        <v>2.66304347826087</v>
      </c>
      <c r="F57" s="11" t="n">
        <f aca="false">INT(E57/B4)</f>
        <v>544</v>
      </c>
      <c r="G57" s="12" t="n">
        <v>1000100000</v>
      </c>
      <c r="H57" s="13" t="n">
        <f aca="false">F57-8</f>
        <v>536</v>
      </c>
      <c r="I57" s="11" t="n">
        <f aca="false">H57/I8</f>
        <v>24.3636363636364</v>
      </c>
      <c r="N57" s="6" t="n">
        <v>1.485</v>
      </c>
      <c r="O57" s="7" t="n">
        <f aca="false">N57*L3</f>
        <v>0.07425</v>
      </c>
      <c r="P57" s="8" t="n">
        <f aca="false">O57*20</f>
        <v>1.485</v>
      </c>
      <c r="Q57" s="9" t="n">
        <f aca="false">INT(P57/B4)</f>
        <v>303</v>
      </c>
      <c r="R57" s="3" t="str">
        <f aca="false">DEC2BIN(Q57,10)</f>
        <v>0100101111</v>
      </c>
      <c r="S57" s="9" t="n">
        <f aca="false">Q57-4</f>
        <v>299</v>
      </c>
      <c r="T57" s="0" t="n">
        <f aca="false">S57*5</f>
        <v>1495</v>
      </c>
      <c r="U57" s="6" t="n">
        <f aca="false">T57/1000</f>
        <v>1.495</v>
      </c>
      <c r="Y57" s="14" t="n">
        <f aca="false">Q57-4</f>
        <v>299</v>
      </c>
    </row>
    <row r="58" customFormat="false" ht="15" hidden="false" customHeight="false" outlineLevel="0" collapsed="false">
      <c r="D58" s="9" t="n">
        <v>25</v>
      </c>
      <c r="E58" s="0" t="n">
        <f aca="false">(D7*D58)/(D6+D7)</f>
        <v>2.71739130434783</v>
      </c>
      <c r="F58" s="11" t="n">
        <f aca="false">INT(E58/B4)</f>
        <v>555</v>
      </c>
      <c r="G58" s="12" t="n">
        <v>1000101011</v>
      </c>
      <c r="H58" s="13" t="n">
        <f aca="false">F58-8</f>
        <v>547</v>
      </c>
      <c r="I58" s="11" t="n">
        <f aca="false">H58/I8</f>
        <v>24.8636363636364</v>
      </c>
      <c r="N58" s="6" t="n">
        <v>1.49</v>
      </c>
      <c r="O58" s="7" t="n">
        <f aca="false">N58*L3</f>
        <v>0.0745</v>
      </c>
      <c r="P58" s="8" t="n">
        <f aca="false">O58*20</f>
        <v>1.49</v>
      </c>
      <c r="Q58" s="9" t="n">
        <f aca="false">INT(P58/B4)</f>
        <v>304</v>
      </c>
      <c r="R58" s="3" t="str">
        <f aca="false">DEC2BIN(Q58,10)</f>
        <v>0100110000</v>
      </c>
      <c r="S58" s="9" t="n">
        <f aca="false">Q58-4</f>
        <v>300</v>
      </c>
      <c r="T58" s="0" t="n">
        <f aca="false">S58*5</f>
        <v>1500</v>
      </c>
      <c r="U58" s="6" t="n">
        <f aca="false">T58/1000</f>
        <v>1.5</v>
      </c>
      <c r="Y58" s="14" t="n">
        <f aca="false">Q58-4</f>
        <v>300</v>
      </c>
    </row>
    <row r="59" customFormat="false" ht="15" hidden="false" customHeight="false" outlineLevel="0" collapsed="false">
      <c r="D59" s="9" t="n">
        <v>25.5</v>
      </c>
      <c r="E59" s="0" t="n">
        <f aca="false">(D7*D59)/(D6+D7)</f>
        <v>2.77173913043478</v>
      </c>
      <c r="F59" s="11" t="n">
        <f aca="false">INT(E59/B4)</f>
        <v>567</v>
      </c>
      <c r="G59" s="12" t="n">
        <v>1000110111</v>
      </c>
      <c r="H59" s="13" t="n">
        <f aca="false">F59-8</f>
        <v>559</v>
      </c>
      <c r="I59" s="11" t="n">
        <f aca="false">H59/I8</f>
        <v>25.4090909090909</v>
      </c>
      <c r="N59" s="6" t="n">
        <v>1.495</v>
      </c>
      <c r="O59" s="7" t="n">
        <f aca="false">N59*L3</f>
        <v>0.07475</v>
      </c>
      <c r="P59" s="8" t="n">
        <f aca="false">O59*20</f>
        <v>1.495</v>
      </c>
      <c r="Q59" s="9" t="n">
        <f aca="false">INT(P59/B4)</f>
        <v>305</v>
      </c>
      <c r="R59" s="3" t="str">
        <f aca="false">DEC2BIN(Q59,10)</f>
        <v>0100110001</v>
      </c>
      <c r="S59" s="9" t="n">
        <f aca="false">Q59-4</f>
        <v>301</v>
      </c>
      <c r="T59" s="0" t="n">
        <f aca="false">S59*5</f>
        <v>1505</v>
      </c>
      <c r="U59" s="6" t="n">
        <f aca="false">T59/1000</f>
        <v>1.505</v>
      </c>
      <c r="Y59" s="14" t="n">
        <f aca="false">Q59-4</f>
        <v>301</v>
      </c>
    </row>
    <row r="60" customFormat="false" ht="15" hidden="false" customHeight="false" outlineLevel="0" collapsed="false">
      <c r="D60" s="9" t="n">
        <v>26</v>
      </c>
      <c r="E60" s="0" t="n">
        <f aca="false">(D7*D60)/(D6+D7)</f>
        <v>2.82608695652174</v>
      </c>
      <c r="F60" s="11" t="n">
        <f aca="false">INT(E60/B4)</f>
        <v>578</v>
      </c>
      <c r="G60" s="12" t="n">
        <v>1001000010</v>
      </c>
      <c r="H60" s="13" t="n">
        <f aca="false">F60-8</f>
        <v>570</v>
      </c>
      <c r="I60" s="11" t="n">
        <f aca="false">H60/I8</f>
        <v>25.9090909090909</v>
      </c>
      <c r="N60" s="6" t="n">
        <v>1.5</v>
      </c>
      <c r="O60" s="7" t="n">
        <f aca="false">N60*L3</f>
        <v>0.075</v>
      </c>
      <c r="P60" s="8" t="n">
        <f aca="false">O60*20</f>
        <v>1.5</v>
      </c>
      <c r="Q60" s="9" t="n">
        <f aca="false">INT(P60/B4)</f>
        <v>306</v>
      </c>
      <c r="R60" s="3" t="str">
        <f aca="false">DEC2BIN(Q60,10)</f>
        <v>0100110010</v>
      </c>
      <c r="S60" s="9" t="n">
        <f aca="false">Q60-4</f>
        <v>302</v>
      </c>
      <c r="T60" s="0" t="n">
        <f aca="false">S60*5</f>
        <v>1510</v>
      </c>
      <c r="U60" s="6" t="n">
        <f aca="false">T60/1000</f>
        <v>1.51</v>
      </c>
      <c r="V60" s="6"/>
      <c r="Y60" s="14" t="n">
        <f aca="false">Q60-4</f>
        <v>302</v>
      </c>
    </row>
    <row r="61" customFormat="false" ht="15" hidden="false" customHeight="false" outlineLevel="0" collapsed="false">
      <c r="D61" s="9" t="n">
        <v>26.5</v>
      </c>
      <c r="E61" s="0" t="n">
        <f aca="false">(D7*D61)/(D6+D7)</f>
        <v>2.8804347826087</v>
      </c>
      <c r="F61" s="11" t="n">
        <f aca="false">INT(E61/B4)</f>
        <v>589</v>
      </c>
      <c r="G61" s="12" t="n">
        <v>1001001101</v>
      </c>
      <c r="H61" s="13" t="n">
        <f aca="false">F61-8</f>
        <v>581</v>
      </c>
      <c r="I61" s="11" t="n">
        <f aca="false">H61/I8</f>
        <v>26.4090909090909</v>
      </c>
      <c r="N61" s="6" t="n">
        <v>1.75</v>
      </c>
      <c r="O61" s="7" t="n">
        <f aca="false">N61*L3</f>
        <v>0.0875</v>
      </c>
      <c r="P61" s="8" t="n">
        <f aca="false">O61*20</f>
        <v>1.75</v>
      </c>
      <c r="Q61" s="9" t="n">
        <f aca="false">INT(P61/B4)</f>
        <v>358</v>
      </c>
      <c r="R61" s="3" t="str">
        <f aca="false">DEC2BIN(Q61,10)</f>
        <v>0101100110</v>
      </c>
      <c r="S61" s="9" t="n">
        <f aca="false">Q61-4</f>
        <v>354</v>
      </c>
      <c r="T61" s="0" t="n">
        <f aca="false">S61*5</f>
        <v>1770</v>
      </c>
      <c r="U61" s="6" t="n">
        <f aca="false">T61/1000</f>
        <v>1.77</v>
      </c>
      <c r="V61" s="6"/>
      <c r="Y61" s="14" t="n">
        <f aca="false">Q61-4</f>
        <v>354</v>
      </c>
    </row>
    <row r="62" customFormat="false" ht="15" hidden="false" customHeight="false" outlineLevel="0" collapsed="false">
      <c r="D62" s="9" t="n">
        <v>27</v>
      </c>
      <c r="E62" s="0" t="n">
        <f aca="false">(D7*D62)/(D6+D7)</f>
        <v>2.93478260869565</v>
      </c>
      <c r="F62" s="11" t="n">
        <f aca="false">INT(E62/B4)</f>
        <v>600</v>
      </c>
      <c r="G62" s="12" t="n">
        <v>1001011000</v>
      </c>
      <c r="H62" s="13" t="n">
        <f aca="false">F62-8</f>
        <v>592</v>
      </c>
      <c r="I62" s="11" t="n">
        <f aca="false">H62/I8</f>
        <v>26.9090909090909</v>
      </c>
      <c r="N62" s="6" t="n">
        <v>2</v>
      </c>
      <c r="O62" s="7" t="n">
        <f aca="false">N62*L3</f>
        <v>0.1</v>
      </c>
      <c r="P62" s="8" t="n">
        <f aca="false">O62*20</f>
        <v>2</v>
      </c>
      <c r="Q62" s="9" t="n">
        <f aca="false">INT(P62/B4)</f>
        <v>409</v>
      </c>
      <c r="R62" s="3" t="str">
        <f aca="false">DEC2BIN(Q62,10)</f>
        <v>0110011001</v>
      </c>
      <c r="S62" s="9" t="n">
        <f aca="false">Q62-4</f>
        <v>405</v>
      </c>
      <c r="T62" s="0" t="n">
        <f aca="false">S62*5</f>
        <v>2025</v>
      </c>
      <c r="U62" s="6" t="n">
        <f aca="false">T62/1000</f>
        <v>2.025</v>
      </c>
      <c r="V62" s="6"/>
      <c r="Y62" s="14" t="n">
        <f aca="false">Q62-9</f>
        <v>400</v>
      </c>
    </row>
    <row r="63" customFormat="false" ht="15" hidden="false" customHeight="false" outlineLevel="0" collapsed="false">
      <c r="D63" s="9" t="n">
        <v>27.5</v>
      </c>
      <c r="E63" s="0" t="n">
        <f aca="false">(D7*D63)/(D6+D7)</f>
        <v>2.98913043478261</v>
      </c>
      <c r="F63" s="11" t="n">
        <f aca="false">INT(E63/B4)</f>
        <v>611</v>
      </c>
      <c r="G63" s="12" t="n">
        <v>1001100011</v>
      </c>
      <c r="H63" s="13" t="n">
        <f aca="false">F63-8</f>
        <v>603</v>
      </c>
      <c r="I63" s="11" t="n">
        <f aca="false">H63/I8</f>
        <v>27.4090909090909</v>
      </c>
      <c r="N63" s="6" t="n">
        <v>2.25</v>
      </c>
      <c r="O63" s="7" t="n">
        <f aca="false">N63*L3</f>
        <v>0.1125</v>
      </c>
      <c r="P63" s="8" t="n">
        <f aca="false">O63*20</f>
        <v>2.25</v>
      </c>
      <c r="Q63" s="9" t="n">
        <f aca="false">INT(P63/B4)</f>
        <v>460</v>
      </c>
      <c r="R63" s="3" t="str">
        <f aca="false">DEC2BIN(Q63,10)</f>
        <v>0111001100</v>
      </c>
      <c r="S63" s="9" t="n">
        <f aca="false">Q63-4</f>
        <v>456</v>
      </c>
      <c r="T63" s="0" t="n">
        <f aca="false">S63*5</f>
        <v>2280</v>
      </c>
      <c r="U63" s="6" t="n">
        <f aca="false">T63/1000</f>
        <v>2.28</v>
      </c>
      <c r="V63" s="6"/>
      <c r="Y63" s="14" t="n">
        <f aca="false">Q63-9</f>
        <v>451</v>
      </c>
    </row>
    <row r="64" customFormat="false" ht="15" hidden="false" customHeight="false" outlineLevel="0" collapsed="false">
      <c r="D64" s="9" t="n">
        <v>28</v>
      </c>
      <c r="E64" s="0" t="n">
        <f aca="false">(D7*D64)/(D6+D7)</f>
        <v>3.04347826086957</v>
      </c>
      <c r="F64" s="11" t="n">
        <f aca="false">INT(E64/B4)</f>
        <v>622</v>
      </c>
      <c r="G64" s="12" t="n">
        <v>1001101110</v>
      </c>
      <c r="H64" s="13" t="n">
        <f aca="false">F64-8</f>
        <v>614</v>
      </c>
      <c r="I64" s="11" t="n">
        <f aca="false">H64/I8</f>
        <v>27.9090909090909</v>
      </c>
      <c r="N64" s="6" t="n">
        <v>2.5</v>
      </c>
      <c r="O64" s="7" t="n">
        <f aca="false">N64*L3</f>
        <v>0.125</v>
      </c>
      <c r="P64" s="8" t="n">
        <f aca="false">O64*20</f>
        <v>2.5</v>
      </c>
      <c r="Q64" s="9" t="n">
        <f aca="false">INT(P64/B4)</f>
        <v>511</v>
      </c>
      <c r="R64" s="3" t="str">
        <f aca="false">DEC2BIN(Q64,10)</f>
        <v>0111111111</v>
      </c>
      <c r="S64" s="9" t="n">
        <f aca="false">Q64-4</f>
        <v>507</v>
      </c>
      <c r="T64" s="0" t="n">
        <f aca="false">S64*5</f>
        <v>2535</v>
      </c>
      <c r="U64" s="6" t="n">
        <f aca="false">T64/1000</f>
        <v>2.535</v>
      </c>
      <c r="V64" s="6"/>
      <c r="Y64" s="14" t="n">
        <f aca="false">Q64-9</f>
        <v>502</v>
      </c>
    </row>
    <row r="65" customFormat="false" ht="15" hidden="false" customHeight="false" outlineLevel="0" collapsed="false">
      <c r="D65" s="9" t="n">
        <v>28.5</v>
      </c>
      <c r="E65" s="0" t="n">
        <f aca="false">(D7*D65)/(D6+D7)</f>
        <v>3.09782608695652</v>
      </c>
      <c r="F65" s="11" t="n">
        <f aca="false">INT(E65/B4)</f>
        <v>633</v>
      </c>
      <c r="G65" s="12" t="n">
        <v>1001111001</v>
      </c>
      <c r="H65" s="13" t="n">
        <f aca="false">F65-8</f>
        <v>625</v>
      </c>
      <c r="I65" s="11" t="n">
        <f aca="false">H65/I8</f>
        <v>28.4090909090909</v>
      </c>
      <c r="K65" s="0" t="s">
        <v>30</v>
      </c>
      <c r="N65" s="6" t="n">
        <v>2.75</v>
      </c>
      <c r="O65" s="7" t="n">
        <f aca="false">N65*L3</f>
        <v>0.1375</v>
      </c>
      <c r="P65" s="8" t="n">
        <f aca="false">O65*20</f>
        <v>2.75</v>
      </c>
      <c r="Q65" s="9" t="n">
        <f aca="false">INT(P65/B4)</f>
        <v>562</v>
      </c>
      <c r="R65" s="3" t="n">
        <v>1000110010</v>
      </c>
      <c r="S65" s="9" t="n">
        <f aca="false">Q65-9</f>
        <v>553</v>
      </c>
      <c r="T65" s="0" t="n">
        <f aca="false">S65*5</f>
        <v>2765</v>
      </c>
      <c r="U65" s="6" t="n">
        <f aca="false">T65/1000</f>
        <v>2.765</v>
      </c>
      <c r="V65" s="6"/>
      <c r="Y65" s="14" t="n">
        <f aca="false">Q65-9</f>
        <v>553</v>
      </c>
    </row>
    <row r="66" customFormat="false" ht="15" hidden="false" customHeight="false" outlineLevel="0" collapsed="false">
      <c r="D66" s="9" t="n">
        <v>29</v>
      </c>
      <c r="E66" s="0" t="n">
        <f aca="false">(D7*D66)/(D6+D7)</f>
        <v>3.15217391304348</v>
      </c>
      <c r="F66" s="11" t="n">
        <f aca="false">INT(E66/B4)</f>
        <v>644</v>
      </c>
      <c r="G66" s="12" t="n">
        <v>1010000100</v>
      </c>
      <c r="H66" s="13" t="n">
        <f aca="false">F66-8</f>
        <v>636</v>
      </c>
      <c r="I66" s="11" t="n">
        <f aca="false">H66/I8</f>
        <v>28.9090909090909</v>
      </c>
      <c r="K66" s="0" t="s">
        <v>29</v>
      </c>
      <c r="N66" s="6" t="n">
        <v>3</v>
      </c>
      <c r="O66" s="7" t="n">
        <f aca="false">N66*L3</f>
        <v>0.15</v>
      </c>
      <c r="P66" s="8" t="n">
        <f aca="false">O66*20</f>
        <v>3</v>
      </c>
      <c r="Q66" s="9" t="n">
        <f aca="false">INT(P66/B4)</f>
        <v>613</v>
      </c>
      <c r="R66" s="3" t="n">
        <v>1001100101</v>
      </c>
      <c r="S66" s="9" t="n">
        <f aca="false">Q66-9</f>
        <v>604</v>
      </c>
      <c r="T66" s="0" t="n">
        <f aca="false">S66*5</f>
        <v>3020</v>
      </c>
      <c r="U66" s="6" t="n">
        <f aca="false">T66/1000</f>
        <v>3.02</v>
      </c>
      <c r="V66" s="6"/>
      <c r="Y66" s="14" t="n">
        <f aca="false">Q66-13</f>
        <v>600</v>
      </c>
    </row>
    <row r="67" customFormat="false" ht="15" hidden="false" customHeight="false" outlineLevel="0" collapsed="false">
      <c r="D67" s="9" t="n">
        <v>29.5</v>
      </c>
      <c r="E67" s="0" t="n">
        <f aca="false">(D7*D67)/(D6+D7)</f>
        <v>3.20652173913043</v>
      </c>
      <c r="F67" s="11" t="n">
        <f aca="false">INT(E67/B4)</f>
        <v>656</v>
      </c>
      <c r="G67" s="12" t="n">
        <v>1010010000</v>
      </c>
      <c r="H67" s="13" t="n">
        <f aca="false">F67-8</f>
        <v>648</v>
      </c>
      <c r="I67" s="11" t="n">
        <f aca="false">H67/I8</f>
        <v>29.4545454545455</v>
      </c>
      <c r="N67" s="6" t="n">
        <v>3.25</v>
      </c>
      <c r="O67" s="7" t="n">
        <f aca="false">N67*L3</f>
        <v>0.1625</v>
      </c>
      <c r="P67" s="8" t="n">
        <f aca="false">O67*20</f>
        <v>3.25</v>
      </c>
      <c r="Q67" s="9" t="n">
        <f aca="false">INT(P67/B4)</f>
        <v>664</v>
      </c>
      <c r="R67" s="3" t="n">
        <v>1010011000</v>
      </c>
      <c r="S67" s="9" t="n">
        <f aca="false">Q67-9</f>
        <v>655</v>
      </c>
      <c r="T67" s="0" t="n">
        <f aca="false">S67*5</f>
        <v>3275</v>
      </c>
      <c r="U67" s="6" t="n">
        <f aca="false">T67/1000</f>
        <v>3.275</v>
      </c>
      <c r="V67" s="6"/>
      <c r="Y67" s="14" t="n">
        <f aca="false">Q67-13</f>
        <v>651</v>
      </c>
    </row>
    <row r="68" customFormat="false" ht="15" hidden="false" customHeight="false" outlineLevel="0" collapsed="false">
      <c r="D68" s="9" t="n">
        <v>30</v>
      </c>
      <c r="E68" s="0" t="n">
        <f aca="false">(D7*D68)/(D6+D7)</f>
        <v>3.26086956521739</v>
      </c>
      <c r="F68" s="11" t="n">
        <f aca="false">INT(E68/B4)</f>
        <v>667</v>
      </c>
      <c r="G68" s="12" t="n">
        <v>1010011011</v>
      </c>
      <c r="H68" s="13" t="n">
        <f aca="false">F68-8</f>
        <v>659</v>
      </c>
      <c r="I68" s="11" t="n">
        <f aca="false">H68/I8</f>
        <v>29.9545454545454</v>
      </c>
      <c r="N68" s="6" t="n">
        <v>3.5</v>
      </c>
      <c r="O68" s="7" t="n">
        <f aca="false">N68*L3</f>
        <v>0.175</v>
      </c>
      <c r="P68" s="8" t="n">
        <f aca="false">O68*20</f>
        <v>3.5</v>
      </c>
      <c r="Q68" s="9" t="n">
        <f aca="false">INT(P68/B4)</f>
        <v>716</v>
      </c>
      <c r="R68" s="3" t="n">
        <v>1011001100</v>
      </c>
      <c r="S68" s="9" t="n">
        <f aca="false">Q68-9</f>
        <v>707</v>
      </c>
      <c r="T68" s="0" t="n">
        <f aca="false">S68*5</f>
        <v>3535</v>
      </c>
      <c r="U68" s="6" t="n">
        <f aca="false">T68/1000</f>
        <v>3.535</v>
      </c>
      <c r="V68" s="6"/>
      <c r="Y68" s="14" t="n">
        <f aca="false">Q68-13</f>
        <v>703</v>
      </c>
    </row>
    <row r="69" customFormat="false" ht="15" hidden="false" customHeight="false" outlineLevel="0" collapsed="false">
      <c r="D69" s="9" t="n">
        <v>30.5</v>
      </c>
      <c r="E69" s="0" t="n">
        <f aca="false">(D7*D69)/(D6+D7)</f>
        <v>3.31521739130435</v>
      </c>
      <c r="F69" s="11" t="n">
        <f aca="false">INT(E69/B4)</f>
        <v>678</v>
      </c>
      <c r="G69" s="12" t="n">
        <v>1010100110</v>
      </c>
      <c r="H69" s="13" t="n">
        <f aca="false">F69-8</f>
        <v>670</v>
      </c>
      <c r="I69" s="11" t="n">
        <f aca="false">H69/I8</f>
        <v>30.4545454545455</v>
      </c>
      <c r="N69" s="6" t="n">
        <v>3.75</v>
      </c>
      <c r="O69" s="7" t="n">
        <f aca="false">N69*L3</f>
        <v>0.1875</v>
      </c>
      <c r="P69" s="8" t="n">
        <f aca="false">O69*20</f>
        <v>3.75</v>
      </c>
      <c r="Q69" s="9" t="n">
        <f aca="false">INT(P69/B4)</f>
        <v>767</v>
      </c>
      <c r="R69" s="3" t="n">
        <v>1011111111</v>
      </c>
      <c r="S69" s="9" t="n">
        <f aca="false">Q69-9</f>
        <v>758</v>
      </c>
      <c r="T69" s="0" t="n">
        <f aca="false">S69*5</f>
        <v>3790</v>
      </c>
      <c r="U69" s="6" t="n">
        <f aca="false">T69/1000</f>
        <v>3.79</v>
      </c>
      <c r="V69" s="6"/>
      <c r="Y69" s="14" t="n">
        <f aca="false">Q69-13</f>
        <v>754</v>
      </c>
    </row>
    <row r="70" customFormat="false" ht="15" hidden="false" customHeight="false" outlineLevel="0" collapsed="false">
      <c r="D70" s="9" t="n">
        <v>31</v>
      </c>
      <c r="E70" s="0" t="n">
        <f aca="false">(D7*D70)/(D6+D7)</f>
        <v>3.3695652173913</v>
      </c>
      <c r="F70" s="11" t="n">
        <f aca="false">INT(E70/B4)</f>
        <v>689</v>
      </c>
      <c r="G70" s="12" t="n">
        <v>1010110001</v>
      </c>
      <c r="H70" s="13" t="n">
        <f aca="false">F70-8</f>
        <v>681</v>
      </c>
      <c r="I70" s="11" t="n">
        <f aca="false">H70/I8</f>
        <v>30.9545454545455</v>
      </c>
      <c r="K70" s="0" t="s">
        <v>31</v>
      </c>
      <c r="N70" s="6" t="n">
        <v>4</v>
      </c>
      <c r="O70" s="7" t="n">
        <f aca="false">N70*L3</f>
        <v>0.2</v>
      </c>
      <c r="P70" s="8" t="n">
        <f aca="false">O70*20</f>
        <v>4</v>
      </c>
      <c r="Q70" s="9" t="n">
        <f aca="false">INT(P70/B4)</f>
        <v>818</v>
      </c>
      <c r="R70" s="3" t="n">
        <v>1100110010</v>
      </c>
      <c r="S70" s="9" t="n">
        <f aca="false">Q70-18</f>
        <v>800</v>
      </c>
      <c r="T70" s="0" t="n">
        <f aca="false">S70*5</f>
        <v>4000</v>
      </c>
      <c r="U70" s="6" t="n">
        <f aca="false">T70/1000</f>
        <v>4</v>
      </c>
      <c r="V70" s="6"/>
      <c r="Y70" s="14" t="n">
        <f aca="false">Q70-18</f>
        <v>800</v>
      </c>
    </row>
    <row r="71" customFormat="false" ht="15" hidden="false" customHeight="false" outlineLevel="0" collapsed="false">
      <c r="D71" s="9" t="n">
        <v>31.5</v>
      </c>
      <c r="E71" s="0" t="n">
        <f aca="false">(D7*D71)/(D6+D7)</f>
        <v>3.42391304347826</v>
      </c>
      <c r="F71" s="11" t="n">
        <f aca="false">INT(E71/B4)</f>
        <v>700</v>
      </c>
      <c r="G71" s="12" t="n">
        <v>1010111100</v>
      </c>
      <c r="H71" s="13" t="n">
        <f aca="false">F71-8</f>
        <v>692</v>
      </c>
      <c r="I71" s="11" t="n">
        <f aca="false">H71/I8</f>
        <v>31.4545454545455</v>
      </c>
      <c r="K71" s="0" t="s">
        <v>32</v>
      </c>
      <c r="N71" s="6" t="n">
        <v>4.25</v>
      </c>
      <c r="O71" s="7" t="n">
        <f aca="false">N71*L3</f>
        <v>0.2125</v>
      </c>
      <c r="P71" s="8" t="n">
        <f aca="false">O71*20</f>
        <v>4.25</v>
      </c>
      <c r="Q71" s="9" t="n">
        <f aca="false">INT(P71/B4)</f>
        <v>869</v>
      </c>
      <c r="R71" s="3" t="n">
        <v>1101100101</v>
      </c>
      <c r="S71" s="9" t="n">
        <f aca="false">Q71-18</f>
        <v>851</v>
      </c>
      <c r="T71" s="0" t="n">
        <f aca="false">S71*5</f>
        <v>4255</v>
      </c>
      <c r="U71" s="6" t="n">
        <f aca="false">T71/1000</f>
        <v>4.255</v>
      </c>
      <c r="V71" s="6"/>
      <c r="Y71" s="14" t="n">
        <f aca="false">Q71-18</f>
        <v>851</v>
      </c>
    </row>
    <row r="72" customFormat="false" ht="15" hidden="false" customHeight="false" outlineLevel="0" collapsed="false">
      <c r="D72" s="9" t="n">
        <v>32</v>
      </c>
      <c r="E72" s="0" t="n">
        <f aca="false">(D7*D72)/(D6+D7)</f>
        <v>3.47826086956522</v>
      </c>
      <c r="F72" s="11" t="n">
        <f aca="false">INT(E72/B4)</f>
        <v>711</v>
      </c>
      <c r="G72" s="12" t="n">
        <v>1011000111</v>
      </c>
      <c r="H72" s="13" t="n">
        <f aca="false">F72-8</f>
        <v>703</v>
      </c>
      <c r="I72" s="11" t="n">
        <f aca="false">H72/I8</f>
        <v>31.9545454545455</v>
      </c>
      <c r="N72" s="6" t="n">
        <v>4.5</v>
      </c>
      <c r="O72" s="7" t="n">
        <f aca="false">N72*L3</f>
        <v>0.225</v>
      </c>
      <c r="P72" s="8" t="n">
        <f aca="false">O72*20</f>
        <v>4.5</v>
      </c>
      <c r="Q72" s="9" t="n">
        <f aca="false">INT(P72/B4)</f>
        <v>920</v>
      </c>
      <c r="R72" s="3" t="n">
        <v>1110011000</v>
      </c>
      <c r="S72" s="9" t="n">
        <f aca="false">Q72-18</f>
        <v>902</v>
      </c>
      <c r="T72" s="0" t="n">
        <f aca="false">S72*5</f>
        <v>4510</v>
      </c>
      <c r="U72" s="6" t="n">
        <f aca="false">T72/1000</f>
        <v>4.51</v>
      </c>
      <c r="V72" s="6"/>
      <c r="Y72" s="14" t="n">
        <f aca="false">Q72-18</f>
        <v>902</v>
      </c>
    </row>
    <row r="73" customFormat="false" ht="15" hidden="false" customHeight="false" outlineLevel="0" collapsed="false">
      <c r="D73" s="9" t="n">
        <v>32.5</v>
      </c>
      <c r="E73" s="0" t="n">
        <f aca="false">(D7*D73)/(D6+D7)</f>
        <v>3.53260869565217</v>
      </c>
      <c r="F73" s="11" t="n">
        <f aca="false">INT(E73/B4)</f>
        <v>722</v>
      </c>
      <c r="G73" s="12" t="n">
        <v>1011010010</v>
      </c>
      <c r="H73" s="13" t="n">
        <f aca="false">F73-8</f>
        <v>714</v>
      </c>
      <c r="I73" s="11" t="n">
        <f aca="false">H73/I8</f>
        <v>32.4545454545455</v>
      </c>
      <c r="N73" s="6" t="n">
        <v>4.75</v>
      </c>
      <c r="O73" s="7" t="n">
        <f aca="false">N73*L3</f>
        <v>0.2375</v>
      </c>
      <c r="P73" s="8" t="n">
        <f aca="false">O73*20</f>
        <v>4.75</v>
      </c>
      <c r="Q73" s="9" t="n">
        <f aca="false">INT(P73/B4)</f>
        <v>971</v>
      </c>
      <c r="R73" s="3" t="n">
        <v>1111001011</v>
      </c>
      <c r="S73" s="9" t="n">
        <f aca="false">Q73-18</f>
        <v>953</v>
      </c>
      <c r="T73" s="0" t="n">
        <f aca="false">S73*5</f>
        <v>4765</v>
      </c>
      <c r="U73" s="6" t="n">
        <f aca="false">T73/1000</f>
        <v>4.765</v>
      </c>
      <c r="V73" s="6"/>
      <c r="Y73" s="14" t="n">
        <f aca="false">Q73-18</f>
        <v>953</v>
      </c>
    </row>
    <row r="74" customFormat="false" ht="15" hidden="false" customHeight="false" outlineLevel="0" collapsed="false">
      <c r="D74" s="9" t="n">
        <v>33</v>
      </c>
      <c r="E74" s="0" t="n">
        <f aca="false">(D7*D74)/(D6+D7)</f>
        <v>3.58695652173913</v>
      </c>
      <c r="F74" s="11" t="n">
        <f aca="false">INT(E74/B4)</f>
        <v>733</v>
      </c>
      <c r="G74" s="12" t="n">
        <v>1011011101</v>
      </c>
      <c r="H74" s="13" t="n">
        <f aca="false">F74-8</f>
        <v>725</v>
      </c>
      <c r="I74" s="11" t="n">
        <f aca="false">H74/I8</f>
        <v>32.9545454545455</v>
      </c>
      <c r="N74" s="6" t="n">
        <v>5</v>
      </c>
      <c r="O74" s="7" t="n">
        <f aca="false">N74*L3</f>
        <v>0.25</v>
      </c>
      <c r="P74" s="8" t="n">
        <f aca="false">O74*20</f>
        <v>5</v>
      </c>
      <c r="Q74" s="9" t="n">
        <f aca="false">INT(P74/B4)</f>
        <v>1023</v>
      </c>
      <c r="R74" s="3" t="n">
        <v>1111111111</v>
      </c>
      <c r="S74" s="9" t="n">
        <f aca="false">Q74-18</f>
        <v>1005</v>
      </c>
      <c r="T74" s="0" t="n">
        <f aca="false">S74*5</f>
        <v>5025</v>
      </c>
      <c r="U74" s="6" t="n">
        <f aca="false">T74/1000</f>
        <v>5.025</v>
      </c>
      <c r="V74" s="6"/>
      <c r="Y74" s="14" t="n">
        <f aca="false">Q74-23</f>
        <v>1000</v>
      </c>
    </row>
    <row r="75" customFormat="false" ht="15" hidden="false" customHeight="false" outlineLevel="0" collapsed="false">
      <c r="D75" s="9" t="n">
        <v>33.5</v>
      </c>
      <c r="E75" s="0" t="n">
        <f aca="false">(D7*D75)/(D6+D7)</f>
        <v>3.64130434782609</v>
      </c>
      <c r="F75" s="11" t="n">
        <f aca="false">INT(E75/B4)</f>
        <v>745</v>
      </c>
      <c r="G75" s="12" t="n">
        <v>1011101001</v>
      </c>
      <c r="H75" s="13" t="n">
        <f aca="false">F75-8</f>
        <v>737</v>
      </c>
      <c r="I75" s="11" t="n">
        <f aca="false">H75/I8</f>
        <v>33.5</v>
      </c>
    </row>
    <row r="76" customFormat="false" ht="15" hidden="false" customHeight="false" outlineLevel="0" collapsed="false">
      <c r="D76" s="9" t="n">
        <v>34</v>
      </c>
      <c r="E76" s="0" t="n">
        <f aca="false">(D7*D76)/(D6+D7)</f>
        <v>3.69565217391304</v>
      </c>
      <c r="F76" s="11" t="n">
        <f aca="false">INT(E76/B4)</f>
        <v>756</v>
      </c>
      <c r="G76" s="12" t="n">
        <v>1011110100</v>
      </c>
      <c r="H76" s="13" t="n">
        <f aca="false">F76-8</f>
        <v>748</v>
      </c>
      <c r="I76" s="11" t="n">
        <f aca="false">H76/I8</f>
        <v>34</v>
      </c>
    </row>
    <row r="77" customFormat="false" ht="15" hidden="false" customHeight="false" outlineLevel="0" collapsed="false">
      <c r="D77" s="9" t="n">
        <v>34.5</v>
      </c>
      <c r="E77" s="0" t="n">
        <f aca="false">(D7*D77)/(D6+D7)</f>
        <v>3.75</v>
      </c>
      <c r="F77" s="11" t="n">
        <f aca="false">INT(E77/B4)</f>
        <v>767</v>
      </c>
      <c r="G77" s="12" t="n">
        <v>1011111111</v>
      </c>
      <c r="H77" s="13" t="n">
        <f aca="false">F77-8</f>
        <v>759</v>
      </c>
      <c r="I77" s="11" t="n">
        <f aca="false">H77/I8</f>
        <v>34.5</v>
      </c>
    </row>
    <row r="78" customFormat="false" ht="13.8" hidden="false" customHeight="false" outlineLevel="0" collapsed="false">
      <c r="A78" s="0" t="s">
        <v>33</v>
      </c>
      <c r="D78" s="9" t="n">
        <v>35</v>
      </c>
      <c r="E78" s="0" t="n">
        <f aca="false">(D7*D78)/(D6+D7)</f>
        <v>3.80434782608696</v>
      </c>
      <c r="F78" s="11" t="n">
        <f aca="false">INT(E78/B4)</f>
        <v>778</v>
      </c>
      <c r="G78" s="12" t="n">
        <v>1100001010</v>
      </c>
      <c r="H78" s="13" t="n">
        <f aca="false">F78-11</f>
        <v>767</v>
      </c>
      <c r="I78" s="11" t="n">
        <f aca="false">H78/I8</f>
        <v>34.8636363636364</v>
      </c>
    </row>
    <row r="79" customFormat="false" ht="13.8" hidden="false" customHeight="false" outlineLevel="0" collapsed="false">
      <c r="A79" s="0" t="s">
        <v>32</v>
      </c>
      <c r="D79" s="9" t="n">
        <v>35.5</v>
      </c>
      <c r="E79" s="0" t="n">
        <f aca="false">(D7*D79)/(D6+D7)</f>
        <v>3.85869565217391</v>
      </c>
      <c r="F79" s="11" t="n">
        <f aca="false">INT(E79/B4)</f>
        <v>789</v>
      </c>
      <c r="G79" s="12"/>
      <c r="H79" s="13" t="n">
        <f aca="false">F79-11</f>
        <v>778</v>
      </c>
      <c r="I79" s="11" t="n">
        <f aca="false">H79/I8</f>
        <v>35.3636363636364</v>
      </c>
    </row>
    <row r="80" customFormat="false" ht="13.8" hidden="false" customHeight="false" outlineLevel="0" collapsed="false">
      <c r="D80" s="9" t="n">
        <v>36</v>
      </c>
      <c r="E80" s="0" t="n">
        <f aca="false">(D7*D80)/(D6+D7)</f>
        <v>3.91304347826087</v>
      </c>
      <c r="F80" s="11" t="n">
        <f aca="false">INT(E80/B4)</f>
        <v>800</v>
      </c>
      <c r="G80" s="12"/>
      <c r="H80" s="13" t="n">
        <f aca="false">F80-11</f>
        <v>789</v>
      </c>
      <c r="I80" s="11" t="n">
        <f aca="false">H80/I8</f>
        <v>35.8636363636364</v>
      </c>
    </row>
    <row r="81" customFormat="false" ht="13.8" hidden="false" customHeight="false" outlineLevel="0" collapsed="false">
      <c r="D81" s="9" t="n">
        <v>36.5</v>
      </c>
      <c r="E81" s="0" t="n">
        <f aca="false">(D7*D81)/(D6+D7)</f>
        <v>3.96739130434783</v>
      </c>
      <c r="F81" s="11" t="n">
        <f aca="false">INT(E81/B4)</f>
        <v>811</v>
      </c>
      <c r="G81" s="12"/>
      <c r="H81" s="13" t="n">
        <f aca="false">F81-11</f>
        <v>800</v>
      </c>
      <c r="I81" s="11" t="n">
        <f aca="false">H81/I8</f>
        <v>36.3636363636364</v>
      </c>
    </row>
    <row r="82" customFormat="false" ht="13.8" hidden="false" customHeight="false" outlineLevel="0" collapsed="false">
      <c r="D82" s="9" t="n">
        <v>37</v>
      </c>
      <c r="E82" s="0" t="n">
        <f aca="false">(D7*D82)/(D6+D7)</f>
        <v>4.02173913043478</v>
      </c>
      <c r="F82" s="11" t="n">
        <f aca="false">INT(E82/B4)</f>
        <v>822</v>
      </c>
      <c r="G82" s="12"/>
      <c r="H82" s="13" t="n">
        <f aca="false">F82-11</f>
        <v>811</v>
      </c>
      <c r="I82" s="11" t="n">
        <f aca="false">H82/I8</f>
        <v>36.8636363636364</v>
      </c>
    </row>
    <row r="83" customFormat="false" ht="13.8" hidden="false" customHeight="false" outlineLevel="0" collapsed="false">
      <c r="D83" s="9" t="n">
        <v>37.5</v>
      </c>
      <c r="E83" s="0" t="n">
        <f aca="false">(D7*D83)/(D6+D7)</f>
        <v>4.07608695652174</v>
      </c>
      <c r="F83" s="11" t="n">
        <f aca="false">INT(E83/B4)</f>
        <v>833</v>
      </c>
      <c r="G83" s="12"/>
      <c r="H83" s="13" t="n">
        <f aca="false">F83-11</f>
        <v>822</v>
      </c>
      <c r="I83" s="11" t="n">
        <f aca="false">H83/I8</f>
        <v>37.3636363636364</v>
      </c>
    </row>
    <row r="84" customFormat="false" ht="13.8" hidden="false" customHeight="false" outlineLevel="0" collapsed="false">
      <c r="D84" s="9" t="n">
        <v>38</v>
      </c>
      <c r="E84" s="0" t="n">
        <f aca="false">(D7*D84)/(D6+D7)</f>
        <v>4.1304347826087</v>
      </c>
      <c r="F84" s="11" t="n">
        <f aca="false">INT(E84/B4)</f>
        <v>845</v>
      </c>
      <c r="G84" s="12"/>
      <c r="H84" s="13" t="n">
        <f aca="false">F84-11</f>
        <v>834</v>
      </c>
      <c r="I84" s="11" t="n">
        <f aca="false">H84/I8</f>
        <v>37.9090909090909</v>
      </c>
    </row>
    <row r="85" customFormat="false" ht="13.8" hidden="false" customHeight="false" outlineLevel="0" collapsed="false">
      <c r="D85" s="9" t="n">
        <v>38.5</v>
      </c>
      <c r="E85" s="0" t="n">
        <f aca="false">(D7*D85)/(D6+D7)</f>
        <v>4.18478260869565</v>
      </c>
      <c r="F85" s="11" t="n">
        <f aca="false">INT(E85/B4)</f>
        <v>856</v>
      </c>
      <c r="G85" s="12"/>
      <c r="H85" s="13" t="n">
        <f aca="false">F85-11</f>
        <v>845</v>
      </c>
      <c r="I85" s="11" t="n">
        <f aca="false">H85/I8</f>
        <v>38.4090909090909</v>
      </c>
    </row>
    <row r="86" customFormat="false" ht="13.8" hidden="false" customHeight="false" outlineLevel="0" collapsed="false">
      <c r="D86" s="9" t="n">
        <v>39</v>
      </c>
      <c r="E86" s="0" t="n">
        <f aca="false">(D7*D86)/(D6+D7)</f>
        <v>4.23913043478261</v>
      </c>
      <c r="F86" s="11" t="n">
        <f aca="false">INT(E86/B4)</f>
        <v>867</v>
      </c>
      <c r="G86" s="12"/>
      <c r="H86" s="13" t="n">
        <f aca="false">F86-11</f>
        <v>856</v>
      </c>
      <c r="I86" s="11" t="n">
        <f aca="false">H86/I8</f>
        <v>38.9090909090909</v>
      </c>
    </row>
    <row r="87" customFormat="false" ht="13.8" hidden="false" customHeight="false" outlineLevel="0" collapsed="false">
      <c r="D87" s="9" t="n">
        <v>39.5</v>
      </c>
      <c r="E87" s="0" t="n">
        <f aca="false">(D7*D87)/(D6+D7)</f>
        <v>4.29347826086957</v>
      </c>
      <c r="F87" s="11" t="n">
        <f aca="false">INT(E87/B4)</f>
        <v>878</v>
      </c>
      <c r="G87" s="12"/>
      <c r="H87" s="13" t="n">
        <f aca="false">F87-11</f>
        <v>867</v>
      </c>
      <c r="I87" s="11" t="n">
        <f aca="false">H87/I8</f>
        <v>39.4090909090909</v>
      </c>
    </row>
    <row r="88" customFormat="false" ht="13.8" hidden="false" customHeight="false" outlineLevel="0" collapsed="false">
      <c r="D88" s="9" t="n">
        <v>40</v>
      </c>
      <c r="E88" s="0" t="n">
        <f aca="false">(D7*D88)/(D6+D7)</f>
        <v>4.34782608695652</v>
      </c>
      <c r="F88" s="11" t="n">
        <f aca="false">INT(E88/B4)</f>
        <v>889</v>
      </c>
      <c r="G88" s="12"/>
      <c r="H88" s="13" t="n">
        <f aca="false">F88-11</f>
        <v>878</v>
      </c>
      <c r="I88" s="11" t="n">
        <f aca="false">H88/I8</f>
        <v>39.9090909090909</v>
      </c>
    </row>
    <row r="89" customFormat="false" ht="13.8" hidden="false" customHeight="false" outlineLevel="0" collapsed="false">
      <c r="D89" s="9" t="n">
        <v>40.5</v>
      </c>
      <c r="E89" s="0" t="n">
        <f aca="false">(D7*D89)/(D6+D7)</f>
        <v>4.40217391304348</v>
      </c>
      <c r="F89" s="11" t="n">
        <f aca="false">INT(E89/B4)</f>
        <v>900</v>
      </c>
      <c r="G89" s="12"/>
      <c r="H89" s="13" t="n">
        <f aca="false">F89-11</f>
        <v>889</v>
      </c>
      <c r="I89" s="11" t="n">
        <f aca="false">H89/I8</f>
        <v>40.4090909090909</v>
      </c>
    </row>
    <row r="90" customFormat="false" ht="13.8" hidden="false" customHeight="false" outlineLevel="0" collapsed="false">
      <c r="D90" s="9" t="n">
        <v>41</v>
      </c>
      <c r="E90" s="0" t="n">
        <f aca="false">(D7*D90)/(D6+D7)</f>
        <v>4.45652173913043</v>
      </c>
      <c r="F90" s="11" t="n">
        <f aca="false">INT(E90/B4)</f>
        <v>911</v>
      </c>
      <c r="G90" s="12"/>
      <c r="H90" s="13" t="n">
        <f aca="false">F90-11</f>
        <v>900</v>
      </c>
      <c r="I90" s="11" t="n">
        <f aca="false">H90/I8</f>
        <v>40.9090909090909</v>
      </c>
    </row>
    <row r="91" customFormat="false" ht="13.8" hidden="false" customHeight="false" outlineLevel="0" collapsed="false">
      <c r="D91" s="9" t="n">
        <v>41.5</v>
      </c>
      <c r="E91" s="0" t="n">
        <f aca="false">(D7*D91)/(D6+D7)</f>
        <v>4.51086956521739</v>
      </c>
      <c r="F91" s="11" t="n">
        <f aca="false">INT(E91/B4)</f>
        <v>922</v>
      </c>
      <c r="G91" s="12"/>
      <c r="H91" s="13" t="n">
        <f aca="false">F91-11</f>
        <v>911</v>
      </c>
      <c r="I91" s="11" t="n">
        <f aca="false">H91/I8</f>
        <v>41.4090909090909</v>
      </c>
    </row>
    <row r="92" customFormat="false" ht="13.8" hidden="false" customHeight="false" outlineLevel="0" collapsed="false">
      <c r="D92" s="9" t="n">
        <v>42</v>
      </c>
      <c r="E92" s="0" t="n">
        <f aca="false">(D7*D92)/(D6+D7)</f>
        <v>4.56521739130435</v>
      </c>
      <c r="F92" s="11" t="n">
        <f aca="false">INT(E92/B4)</f>
        <v>934</v>
      </c>
      <c r="G92" s="12"/>
      <c r="H92" s="13" t="n">
        <f aca="false">F92-11</f>
        <v>923</v>
      </c>
      <c r="I92" s="11" t="n">
        <f aca="false">H92/I8</f>
        <v>41.9545454545455</v>
      </c>
    </row>
    <row r="93" customFormat="false" ht="13.8" hidden="false" customHeight="false" outlineLevel="0" collapsed="false">
      <c r="D93" s="9" t="n">
        <v>42.5</v>
      </c>
      <c r="E93" s="0" t="n">
        <f aca="false">(D7*D93)/(D6+D7)</f>
        <v>4.6195652173913</v>
      </c>
      <c r="F93" s="11" t="n">
        <f aca="false">INT(E93/B4)</f>
        <v>945</v>
      </c>
      <c r="G93" s="12"/>
      <c r="H93" s="13" t="n">
        <f aca="false">F93-11</f>
        <v>934</v>
      </c>
      <c r="I93" s="11" t="n">
        <f aca="false">H93/I8</f>
        <v>42.4545454545455</v>
      </c>
    </row>
    <row r="94" customFormat="false" ht="13.8" hidden="false" customHeight="false" outlineLevel="0" collapsed="false">
      <c r="D94" s="9" t="n">
        <v>43</v>
      </c>
      <c r="E94" s="0" t="n">
        <f aca="false">(D7*D94)/(D6+D7)</f>
        <v>4.67391304347826</v>
      </c>
      <c r="F94" s="11" t="n">
        <f aca="false">INT(E94/B4)</f>
        <v>956</v>
      </c>
      <c r="G94" s="12"/>
      <c r="H94" s="13" t="n">
        <f aca="false">F94-11</f>
        <v>945</v>
      </c>
      <c r="I94" s="11" t="n">
        <f aca="false">H94/I8</f>
        <v>42.9545454545455</v>
      </c>
    </row>
    <row r="95" customFormat="false" ht="13.8" hidden="false" customHeight="false" outlineLevel="0" collapsed="false">
      <c r="D95" s="9" t="n">
        <v>43.5</v>
      </c>
      <c r="E95" s="0" t="n">
        <f aca="false">(D7*D95)/(D6+D7)</f>
        <v>4.72826086956522</v>
      </c>
      <c r="F95" s="11" t="n">
        <f aca="false">INT(E95/B4)</f>
        <v>967</v>
      </c>
      <c r="G95" s="12"/>
      <c r="H95" s="13" t="n">
        <f aca="false">F95-11</f>
        <v>956</v>
      </c>
      <c r="I95" s="11" t="n">
        <f aca="false">H95/I8</f>
        <v>43.4545454545455</v>
      </c>
    </row>
    <row r="96" customFormat="false" ht="15" hidden="false" customHeight="false" outlineLevel="0" collapsed="false">
      <c r="D96" s="9" t="n">
        <v>44</v>
      </c>
      <c r="E96" s="0" t="n">
        <f aca="false">(D7*D96)/(D6+D7)</f>
        <v>4.78260869565217</v>
      </c>
      <c r="F96" s="11" t="n">
        <f aca="false">INT(E96/B4)</f>
        <v>978</v>
      </c>
      <c r="G96" s="12"/>
      <c r="H96" s="13" t="n">
        <f aca="false">F96-11</f>
        <v>967</v>
      </c>
      <c r="I96" s="11" t="n">
        <f aca="false">H96/I8</f>
        <v>43.9545454545455</v>
      </c>
    </row>
    <row r="97" customFormat="false" ht="15" hidden="false" customHeight="false" outlineLevel="0" collapsed="false">
      <c r="D97" s="9" t="n">
        <v>44.5</v>
      </c>
      <c r="E97" s="0" t="n">
        <f aca="false">(D7*D97)/(D6+D7)</f>
        <v>4.83695652173913</v>
      </c>
      <c r="F97" s="11" t="n">
        <f aca="false">INT(E97/B4)</f>
        <v>989</v>
      </c>
      <c r="G97" s="12"/>
      <c r="H97" s="13" t="n">
        <f aca="false">F97-11</f>
        <v>978</v>
      </c>
      <c r="I97" s="11" t="n">
        <f aca="false">H97/I8</f>
        <v>44.4545454545455</v>
      </c>
    </row>
    <row r="98" customFormat="false" ht="15" hidden="false" customHeight="false" outlineLevel="0" collapsed="false">
      <c r="D98" s="9" t="n">
        <v>45</v>
      </c>
      <c r="E98" s="0" t="n">
        <f aca="false">(D7*D98)/(D6+D7)</f>
        <v>4.89130434782609</v>
      </c>
      <c r="F98" s="11" t="n">
        <f aca="false">INT(E98/B4)</f>
        <v>1000</v>
      </c>
      <c r="G98" s="12"/>
      <c r="H98" s="13" t="n">
        <f aca="false">F98-11</f>
        <v>989</v>
      </c>
      <c r="I98" s="11" t="n">
        <f aca="false">H98/I8</f>
        <v>44.9545454545455</v>
      </c>
    </row>
    <row r="99" customFormat="false" ht="15" hidden="false" customHeight="false" outlineLevel="0" collapsed="false">
      <c r="D99" s="9" t="n">
        <v>45.5</v>
      </c>
      <c r="E99" s="0" t="n">
        <f aca="false">(D7*D99)/(D6+D7)</f>
        <v>4.94565217391304</v>
      </c>
      <c r="F99" s="11" t="n">
        <f aca="false">INT(E99/B4)</f>
        <v>1011</v>
      </c>
      <c r="G99" s="12"/>
      <c r="H99" s="13" t="n">
        <f aca="false">F99-11</f>
        <v>1000</v>
      </c>
      <c r="I99" s="11" t="n">
        <f aca="false">H99/I8</f>
        <v>45.4545454545455</v>
      </c>
    </row>
    <row r="100" customFormat="false" ht="15" hidden="false" customHeight="false" outlineLevel="0" collapsed="false">
      <c r="D100" s="9" t="n">
        <v>46</v>
      </c>
      <c r="E100" s="0" t="n">
        <f aca="false">(D7*D100)/(D6+D7)</f>
        <v>5</v>
      </c>
      <c r="F100" s="11" t="n">
        <f aca="false">INT(E100/B4)</f>
        <v>1023</v>
      </c>
      <c r="G100" s="12"/>
      <c r="H100" s="13" t="n">
        <f aca="false">F100-11</f>
        <v>1012</v>
      </c>
      <c r="I100" s="11" t="n">
        <f aca="false">H100/I8</f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2015-03-10T23:30:02Z</dcterms:created>
  <dc:creator>icervantesd</dc:creator>
  <dc:description/>
  <dc:language>es-ES</dc:language>
  <cp:lastModifiedBy/>
  <dcterms:modified xsi:type="dcterms:W3CDTF">2018-09-21T16:46:42Z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