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<sst xmlns="http://schemas.openxmlformats.org/spreadsheetml/2006/main" count="182" uniqueCount="59">
  <si>
    <r>
      <rPr>
        <rFont val="Arial"/>
        <color rgb="FFFFFFFF"/>
      </rPr>
      <t>X</t>
    </r>
    <r>
      <rPr>
        <rFont val="Arial"/>
        <color rgb="FFFFFFFF"/>
        <sz val="6.0"/>
      </rPr>
      <t>(10)</t>
    </r>
  </si>
  <si>
    <t>4²</t>
  </si>
  <si>
    <t>4¹</t>
  </si>
  <si>
    <t>4⁰</t>
  </si>
  <si>
    <t>4-¹</t>
  </si>
  <si>
    <t>2-²</t>
  </si>
  <si>
    <t>2-³</t>
  </si>
  <si>
    <t>2-⁴</t>
  </si>
  <si>
    <r>
      <rPr>
        <rFont val="Arial"/>
        <color rgb="FFFFFFFF"/>
      </rPr>
      <t>∑</t>
    </r>
    <r>
      <rPr>
        <rFont val="Arial"/>
        <color rgb="FFFFFFFF"/>
        <sz val="6.0"/>
      </rPr>
      <t>(10)</t>
    </r>
  </si>
  <si>
    <r>
      <rPr>
        <rFont val="Arial"/>
        <color rgb="FFFFFFFF"/>
      </rPr>
      <t>x</t>
    </r>
    <r>
      <rPr>
        <rFont val="Arial"/>
        <color rgb="FFFFFFFF"/>
        <sz val="6.0"/>
      </rPr>
      <t>(2)</t>
    </r>
  </si>
  <si>
    <t>4² =</t>
  </si>
  <si>
    <t>4¹ =</t>
  </si>
  <si>
    <t>4⁰ =</t>
  </si>
  <si>
    <t>4-¹ =</t>
  </si>
  <si>
    <t>/4</t>
  </si>
  <si>
    <t>4-² =</t>
  </si>
  <si>
    <t>/16</t>
  </si>
  <si>
    <t>4-³ =</t>
  </si>
  <si>
    <t>/64</t>
  </si>
  <si>
    <t>4-⁴ =</t>
  </si>
  <si>
    <t>/256</t>
  </si>
  <si>
    <t>LUÍS AUGUSTO LIMA DE OLIVEIRA - 805413</t>
  </si>
  <si>
    <t>base4_2_bin</t>
  </si>
  <si>
    <r>
      <rPr>
        <rFont val="Arial"/>
        <color rgb="FFFFFFFF"/>
      </rPr>
      <t>X</t>
    </r>
    <r>
      <rPr>
        <rFont val="Arial"/>
        <color rgb="FFFFFFFF"/>
        <sz val="6.0"/>
      </rPr>
      <t>(10)</t>
    </r>
  </si>
  <si>
    <t>2⁵</t>
  </si>
  <si>
    <t>2⁴</t>
  </si>
  <si>
    <t>2³</t>
  </si>
  <si>
    <t>2²</t>
  </si>
  <si>
    <t>2¹</t>
  </si>
  <si>
    <t>2⁰</t>
  </si>
  <si>
    <t>2-¹</t>
  </si>
  <si>
    <t>2-⁵</t>
  </si>
  <si>
    <t>2-⁶</t>
  </si>
  <si>
    <t>2-⁷</t>
  </si>
  <si>
    <t>2-⁸</t>
  </si>
  <si>
    <t>2-⁹</t>
  </si>
  <si>
    <r>
      <rPr>
        <rFont val="Arial"/>
        <b/>
        <color rgb="FFFFFFFF"/>
      </rPr>
      <t>∑</t>
    </r>
    <r>
      <rPr>
        <rFont val="Arial"/>
        <b/>
        <color rgb="FFFFFFFF"/>
        <sz val="6.0"/>
      </rPr>
      <t>(10)</t>
    </r>
  </si>
  <si>
    <r>
      <rPr>
        <rFont val="Arial"/>
        <b/>
        <color rgb="FFFFFFFF"/>
      </rPr>
      <t>x</t>
    </r>
    <r>
      <rPr>
        <rFont val="Arial"/>
        <b/>
        <color rgb="FFFFFFFF"/>
        <sz val="6.0"/>
      </rPr>
      <t>(4)</t>
    </r>
  </si>
  <si>
    <t>8¹ =</t>
  </si>
  <si>
    <t>8⁰ =</t>
  </si>
  <si>
    <t>8-¹ =</t>
  </si>
  <si>
    <t>8-² =</t>
  </si>
  <si>
    <t>8-³ =</t>
  </si>
  <si>
    <t>/512</t>
  </si>
  <si>
    <t>base8_2_bin</t>
  </si>
  <si>
    <r>
      <rPr>
        <rFont val="Arial"/>
        <color rgb="FFFFFFFF"/>
      </rPr>
      <t>X</t>
    </r>
    <r>
      <rPr>
        <rFont val="Arial"/>
        <color rgb="FFFFFFFF"/>
        <sz val="6.0"/>
      </rPr>
      <t>(10)</t>
    </r>
  </si>
  <si>
    <r>
      <rPr>
        <rFont val="Arial"/>
        <b/>
        <color rgb="FFFFFFFF"/>
      </rPr>
      <t>∑</t>
    </r>
    <r>
      <rPr>
        <rFont val="Arial"/>
        <b/>
        <color rgb="FFFFFFFF"/>
        <sz val="6.0"/>
      </rPr>
      <t>(10)</t>
    </r>
  </si>
  <si>
    <r>
      <rPr>
        <rFont val="Arial"/>
        <b/>
        <color rgb="FFFFFFFF"/>
      </rPr>
      <t>x</t>
    </r>
    <r>
      <rPr>
        <rFont val="Arial"/>
        <b/>
        <color rgb="FFFFFFFF"/>
        <sz val="6.0"/>
      </rPr>
      <t>(16)</t>
    </r>
  </si>
  <si>
    <t>d</t>
  </si>
  <si>
    <t>16¹ =</t>
  </si>
  <si>
    <t>16⁰ =</t>
  </si>
  <si>
    <t>4-¹=</t>
  </si>
  <si>
    <t>4-²=</t>
  </si>
  <si>
    <t>e</t>
  </si>
  <si>
    <t>f</t>
  </si>
  <si>
    <t>c</t>
  </si>
  <si>
    <t>a</t>
  </si>
  <si>
    <t>b</t>
  </si>
  <si>
    <t>base16_2_bin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</si>
</sst>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/>
    <font>
      <b/>
      <color theme="1"/>
      <name val="Arial"/>
      <scheme val="minor"/>
    </font>
    <font>
      <sz val="9.0"/>
      <color rgb="FF000000"/>
      <name val="&quot;Google Sans Mono&quot;"/>
    </font>
    <font>
      <b/>
      <color rgb="FF980000"/>
      <name val="Arial"/>
      <scheme val="minor"/>
    </font>
    <font>
      <color rgb="FF000000"/>
      <name val="Arial"/>
      <scheme val="minor"/>
    </font>
    <font>
      <b/>
      <color rgb="FF434343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1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2" fillId="2" fontId="1" numFmtId="0" xfId="0" applyBorder="1" applyFont="1"/>
    <xf borderId="3" fillId="2" fontId="1" numFmtId="0" xfId="0" applyBorder="1" applyFont="1"/>
    <xf borderId="4" fillId="3" fontId="2" numFmtId="0" xfId="0" applyAlignment="1" applyBorder="1" applyFill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5" fillId="0" fontId="4" numFmtId="0" xfId="0" applyBorder="1" applyFont="1"/>
    <xf borderId="6" fillId="0" fontId="4" numFmtId="0" xfId="0" applyBorder="1" applyFont="1"/>
    <xf borderId="5" fillId="2" fontId="3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2" fillId="0" fontId="4" numFmtId="0" xfId="0" applyBorder="1" applyFont="1"/>
    <xf borderId="2" fillId="4" fontId="2" numFmtId="0" xfId="0" applyBorder="1" applyFill="1" applyFont="1"/>
    <xf borderId="5" fillId="2" fontId="2" numFmtId="0" xfId="0" applyAlignment="1" applyBorder="1" applyFont="1">
      <alignment readingOrder="0"/>
    </xf>
    <xf borderId="7" fillId="3" fontId="2" numFmtId="0" xfId="0" applyAlignment="1" applyBorder="1" applyFont="1">
      <alignment horizontal="center" readingOrder="0"/>
    </xf>
    <xf borderId="8" fillId="5" fontId="1" numFmtId="0" xfId="0" applyAlignment="1" applyBorder="1" applyFill="1" applyFont="1">
      <alignment horizontal="center" shrinkToFit="0" vertical="center" wrapText="1"/>
    </xf>
    <xf borderId="4" fillId="5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0" fillId="4" fontId="1" numFmtId="0" xfId="0" applyFont="1"/>
    <xf borderId="4" fillId="0" fontId="5" numFmtId="0" xfId="0" applyAlignment="1" applyBorder="1" applyFont="1">
      <alignment horizontal="center"/>
    </xf>
    <xf borderId="9" fillId="6" fontId="6" numFmtId="0" xfId="0" applyAlignment="1" applyBorder="1" applyFill="1" applyFont="1">
      <alignment horizontal="center" readingOrder="0"/>
    </xf>
    <xf borderId="3" fillId="4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4" numFmtId="0" xfId="0" applyBorder="1" applyFont="1"/>
    <xf borderId="1" fillId="5" fontId="1" numFmtId="0" xfId="0" applyAlignment="1" applyBorder="1" applyFont="1">
      <alignment horizontal="right" readingOrder="0"/>
    </xf>
    <xf borderId="3" fillId="5" fontId="1" numFmtId="0" xfId="0" applyAlignment="1" applyBorder="1" applyFont="1">
      <alignment horizontal="left" readingOrder="0"/>
    </xf>
    <xf borderId="0" fillId="2" fontId="1" numFmtId="0" xfId="0" applyAlignment="1" applyFont="1">
      <alignment horizontal="center" readingOrder="0"/>
    </xf>
    <xf borderId="11" fillId="5" fontId="1" numFmtId="0" xfId="0" applyAlignment="1" applyBorder="1" applyFont="1">
      <alignment horizontal="right" readingOrder="0"/>
    </xf>
    <xf borderId="0" fillId="5" fontId="1" numFmtId="0" xfId="0" applyAlignment="1" applyFont="1">
      <alignment horizontal="left" readingOrder="0"/>
    </xf>
    <xf borderId="11" fillId="4" fontId="1" numFmtId="0" xfId="0" applyBorder="1" applyFont="1"/>
    <xf borderId="0" fillId="4" fontId="5" numFmtId="0" xfId="0" applyAlignment="1" applyFont="1">
      <alignment horizontal="center"/>
    </xf>
    <xf borderId="2" fillId="4" fontId="5" numFmtId="0" xfId="0" applyAlignment="1" applyBorder="1" applyFont="1">
      <alignment horizontal="center"/>
    </xf>
    <xf borderId="3" fillId="0" fontId="4" numFmtId="0" xfId="0" applyBorder="1" applyFont="1"/>
    <xf borderId="12" fillId="0" fontId="4" numFmtId="0" xfId="0" applyBorder="1" applyFont="1"/>
    <xf borderId="13" fillId="5" fontId="7" numFmtId="0" xfId="0" applyAlignment="1" applyBorder="1" applyFont="1">
      <alignment horizontal="center" readingOrder="0"/>
    </xf>
    <xf borderId="14" fillId="5" fontId="7" numFmtId="0" xfId="0" applyAlignment="1" applyBorder="1" applyFont="1">
      <alignment horizontal="center" readingOrder="0"/>
    </xf>
    <xf borderId="0" fillId="2" fontId="7" numFmtId="0" xfId="0" applyAlignment="1" applyFont="1">
      <alignment horizontal="center" readingOrder="0"/>
    </xf>
    <xf borderId="15" fillId="0" fontId="4" numFmtId="0" xfId="0" applyBorder="1" applyFont="1"/>
    <xf borderId="14" fillId="0" fontId="4" numFmtId="0" xfId="0" applyBorder="1" applyFont="1"/>
    <xf borderId="8" fillId="7" fontId="1" numFmtId="0" xfId="0" applyAlignment="1" applyBorder="1" applyFill="1" applyFont="1">
      <alignment horizontal="center" shrinkToFit="0" vertical="center" wrapText="1"/>
    </xf>
    <xf borderId="4" fillId="7" fontId="1" numFmtId="0" xfId="0" applyAlignment="1" applyBorder="1" applyFont="1">
      <alignment horizontal="center" readingOrder="0"/>
    </xf>
    <xf borderId="16" fillId="4" fontId="5" numFmtId="0" xfId="0" applyAlignment="1" applyBorder="1" applyFont="1">
      <alignment horizontal="center"/>
    </xf>
    <xf borderId="1" fillId="7" fontId="1" numFmtId="0" xfId="0" applyAlignment="1" applyBorder="1" applyFont="1">
      <alignment horizontal="right" readingOrder="0"/>
    </xf>
    <xf borderId="3" fillId="7" fontId="1" numFmtId="0" xfId="0" applyAlignment="1" applyBorder="1" applyFont="1">
      <alignment horizontal="left" readingOrder="0"/>
    </xf>
    <xf borderId="11" fillId="7" fontId="1" numFmtId="0" xfId="0" applyAlignment="1" applyBorder="1" applyFont="1">
      <alignment horizontal="right" readingOrder="0"/>
    </xf>
    <xf borderId="0" fillId="7" fontId="1" numFmtId="0" xfId="0" applyAlignment="1" applyFont="1">
      <alignment horizontal="left" readingOrder="0"/>
    </xf>
    <xf borderId="13" fillId="7" fontId="7" numFmtId="0" xfId="0" applyAlignment="1" applyBorder="1" applyFont="1">
      <alignment horizontal="center" readingOrder="0"/>
    </xf>
    <xf borderId="14" fillId="7" fontId="7" numFmtId="0" xfId="0" applyAlignment="1" applyBorder="1" applyFont="1">
      <alignment horizontal="center" readingOrder="0"/>
    </xf>
    <xf borderId="15" fillId="4" fontId="5" numFmtId="0" xfId="0" applyAlignment="1" applyBorder="1" applyFont="1">
      <alignment horizontal="center"/>
    </xf>
    <xf borderId="14" fillId="4" fontId="5" numFmtId="0" xfId="0" applyAlignment="1" applyBorder="1" applyFont="1">
      <alignment horizontal="center"/>
    </xf>
    <xf borderId="6" fillId="4" fontId="5" numFmtId="0" xfId="0" applyAlignment="1" applyBorder="1" applyFont="1">
      <alignment horizontal="center"/>
    </xf>
    <xf borderId="2" fillId="7" fontId="1" numFmtId="0" xfId="0" applyAlignment="1" applyBorder="1" applyFont="1">
      <alignment horizontal="left" readingOrder="0"/>
    </xf>
    <xf borderId="2" fillId="5" fontId="1" numFmtId="0" xfId="0" applyAlignment="1" applyBorder="1" applyFont="1">
      <alignment horizontal="left" readingOrder="0"/>
    </xf>
    <xf borderId="15" fillId="2" fontId="7" numFmtId="0" xfId="0" applyAlignment="1" applyBorder="1" applyFont="1">
      <alignment horizontal="center" readingOrder="0"/>
    </xf>
    <xf borderId="13" fillId="4" fontId="1" numFmtId="0" xfId="0" applyBorder="1" applyFont="1"/>
    <xf borderId="15" fillId="4" fontId="1" numFmtId="0" xfId="0" applyBorder="1" applyFont="1"/>
    <xf borderId="0" fillId="8" fontId="1" numFmtId="0" xfId="0" applyAlignment="1" applyFill="1" applyFont="1">
      <alignment readingOrder="0"/>
    </xf>
    <xf borderId="0" fillId="8" fontId="8" numFmtId="0" xfId="0" applyAlignment="1" applyFont="1">
      <alignment readingOrder="0"/>
    </xf>
    <xf borderId="6" fillId="3" fontId="3" numFmtId="0" xfId="0" applyAlignment="1" applyBorder="1" applyFont="1">
      <alignment horizontal="center" readingOrder="0"/>
    </xf>
    <xf borderId="17" fillId="2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17" fillId="2" fontId="3" numFmtId="0" xfId="0" applyAlignment="1" applyBorder="1" applyFont="1">
      <alignment readingOrder="0"/>
    </xf>
    <xf borderId="7" fillId="3" fontId="3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7" fillId="4" fontId="9" numFmtId="0" xfId="0" applyAlignment="1" applyBorder="1" applyFont="1">
      <alignment horizontal="center"/>
    </xf>
    <xf borderId="2" fillId="5" fontId="1" numFmtId="0" xfId="0" applyAlignment="1" applyBorder="1" applyFont="1">
      <alignment horizontal="right" readingOrder="0"/>
    </xf>
    <xf borderId="11" fillId="5" fontId="1" numFmtId="0" xfId="0" applyAlignment="1" applyBorder="1" applyFont="1">
      <alignment horizontal="left" readingOrder="0"/>
    </xf>
    <xf borderId="0" fillId="5" fontId="1" numFmtId="0" xfId="0" applyAlignment="1" applyFont="1">
      <alignment horizontal="right" readingOrder="0"/>
    </xf>
    <xf borderId="16" fillId="5" fontId="1" numFmtId="0" xfId="0" applyAlignment="1" applyBorder="1" applyFont="1">
      <alignment horizontal="left" readingOrder="0"/>
    </xf>
    <xf borderId="11" fillId="5" fontId="1" numFmtId="0" xfId="0" applyBorder="1" applyFont="1"/>
    <xf borderId="15" fillId="5" fontId="7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/>
    </xf>
    <xf borderId="0" fillId="7" fontId="1" numFmtId="0" xfId="0" applyAlignment="1" applyFont="1">
      <alignment horizontal="right" readingOrder="0"/>
    </xf>
    <xf borderId="16" fillId="7" fontId="1" numFmtId="0" xfId="0" applyAlignment="1" applyBorder="1" applyFont="1">
      <alignment horizontal="left" readingOrder="0"/>
    </xf>
    <xf borderId="11" fillId="7" fontId="1" numFmtId="0" xfId="0" applyAlignment="1" applyBorder="1" applyFont="1">
      <alignment horizontal="left" readingOrder="0"/>
    </xf>
    <xf borderId="11" fillId="7" fontId="1" numFmtId="0" xfId="0" applyBorder="1" applyFont="1"/>
    <xf borderId="1" fillId="4" fontId="5" numFmtId="0" xfId="0" applyAlignment="1" applyBorder="1" applyFont="1">
      <alignment horizontal="center"/>
    </xf>
    <xf borderId="15" fillId="7" fontId="7" numFmtId="0" xfId="0" applyAlignment="1" applyBorder="1" applyFont="1">
      <alignment horizontal="center" readingOrder="0"/>
    </xf>
    <xf borderId="13" fillId="0" fontId="4" numFmtId="0" xfId="0" applyBorder="1" applyFont="1"/>
    <xf borderId="0" fillId="4" fontId="2" numFmtId="0" xfId="0" applyFont="1"/>
    <xf borderId="0" fillId="3" fontId="3" numFmtId="0" xfId="0" applyAlignment="1" applyFont="1">
      <alignment horizontal="center" readingOrder="0"/>
    </xf>
    <xf borderId="5" fillId="2" fontId="3" numFmtId="0" xfId="0" applyAlignment="1" applyBorder="1" applyFont="1">
      <alignment readingOrder="0"/>
    </xf>
    <xf borderId="5" fillId="5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11" fillId="0" fontId="4" numFmtId="0" xfId="0" applyBorder="1" applyFont="1"/>
    <xf borderId="5" fillId="7" fontId="1" numFmtId="0" xfId="0" applyAlignment="1" applyBorder="1" applyFont="1">
      <alignment horizontal="center" readingOrder="0"/>
    </xf>
    <xf borderId="2" fillId="7" fontId="1" numFmtId="0" xfId="0" applyAlignment="1" applyBorder="1" applyFont="1">
      <alignment horizontal="center" readingOrder="0"/>
    </xf>
    <xf borderId="2" fillId="7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13.25"/>
    <col customWidth="1" min="3" max="3" width="5.0"/>
    <col customWidth="1" min="4" max="4" width="4.25"/>
    <col customWidth="1" min="5" max="6" width="5.5"/>
    <col customWidth="1" min="7" max="7" width="4.63"/>
    <col customWidth="1" min="8" max="8" width="6.63"/>
    <col customWidth="1" min="9" max="9" width="0.75"/>
    <col customWidth="1" min="10" max="10" width="7.38"/>
    <col customWidth="1" min="11" max="11" width="6.13"/>
    <col customWidth="1" min="12" max="12" width="7.88"/>
    <col customWidth="1" min="13" max="13" width="6.13"/>
    <col customWidth="1" min="14" max="14" width="7.13"/>
    <col customWidth="1" min="15" max="15" width="8.13"/>
    <col customWidth="1" min="16" max="16" width="6.88"/>
    <col customWidth="1" min="17" max="17" width="7.88"/>
    <col customWidth="1" min="18" max="18" width="7.5"/>
    <col customWidth="1" min="19" max="19" width="0.88"/>
    <col customWidth="1" min="20" max="20" width="56.0"/>
    <col customWidth="1" min="21" max="21" width="18.13"/>
    <col customWidth="1" min="22" max="22" width="0.63"/>
    <col customWidth="1" min="23" max="23" width="16.75"/>
    <col customWidth="1" min="24" max="24" width="3.0"/>
  </cols>
  <sheetData>
    <row r="1">
      <c r="A1" s="1"/>
      <c r="B1" s="1"/>
      <c r="C1" s="1" t="str">
        <f>TEXTJOIN(" ", TRUE, IF(C3=1, 1, 0), "+", IF(D3=1, 1, 0))</f>
        <v>0 + 0</v>
      </c>
      <c r="D1" s="1"/>
      <c r="E1" s="1"/>
      <c r="F1" s="1"/>
      <c r="G1" s="1"/>
      <c r="H1" s="1"/>
      <c r="I1" s="1"/>
      <c r="J1" s="2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</row>
    <row r="2">
      <c r="A2" s="1"/>
      <c r="B2" s="5" t="s">
        <v>0</v>
      </c>
      <c r="C2" s="6" t="s">
        <v>1</v>
      </c>
      <c r="D2" s="7"/>
      <c r="E2" s="6" t="s">
        <v>2</v>
      </c>
      <c r="F2" s="7"/>
      <c r="G2" s="6" t="s">
        <v>3</v>
      </c>
      <c r="H2" s="8"/>
      <c r="I2" s="9"/>
      <c r="J2" s="10" t="s">
        <v>4</v>
      </c>
      <c r="K2" s="7"/>
      <c r="L2" s="6" t="s">
        <v>5</v>
      </c>
      <c r="M2" s="7"/>
      <c r="N2" s="6" t="s">
        <v>6</v>
      </c>
      <c r="O2" s="7"/>
      <c r="P2" s="11" t="s">
        <v>7</v>
      </c>
      <c r="Q2" s="12"/>
      <c r="R2" s="13"/>
      <c r="S2" s="12"/>
      <c r="T2" s="5" t="s">
        <v>8</v>
      </c>
      <c r="U2" s="8"/>
      <c r="V2" s="14"/>
      <c r="W2" s="15" t="s">
        <v>9</v>
      </c>
      <c r="X2" s="1"/>
    </row>
    <row r="3">
      <c r="A3" s="1"/>
      <c r="B3" s="16">
        <f> C26 * POW(2, 5) + D26 * POW(2, 4)+E26 * POW(2, 3) + F26 * POW(2, 2) + G26 * POW(2, 1) + H26 * POW(2, 0) + J26 * POW(2, -1) + K26*POW(2,-2) + L26 * POW(2, -3) + M26 * POW(2, -4) + N26 * POW(2, -5) + O26 * POW(2, -6) + P26 * POW(2, -7) + Q26 * POW(2, -8)</f>
        <v>0.84375</v>
      </c>
      <c r="C3" s="17">
        <v>0.0</v>
      </c>
      <c r="D3" s="8"/>
      <c r="E3" s="17">
        <v>0.0</v>
      </c>
      <c r="F3" s="8"/>
      <c r="G3" s="17">
        <v>0.0</v>
      </c>
      <c r="H3" s="8"/>
      <c r="I3" s="18"/>
      <c r="J3" s="17">
        <v>3.0</v>
      </c>
      <c r="K3" s="8"/>
      <c r="L3" s="17">
        <v>1.0</v>
      </c>
      <c r="M3" s="8"/>
      <c r="N3" s="17">
        <v>2.0</v>
      </c>
      <c r="O3" s="8"/>
      <c r="P3" s="17">
        <v>0.0</v>
      </c>
      <c r="Q3" s="8"/>
      <c r="R3" s="19"/>
      <c r="S3" s="19"/>
      <c r="T3" s="20" t="str">
        <f>TEXTJOIN(" + ", TRUE,
  IF(B5 = 0, "", B5 &amp; " * 2⁵"),
  IF(C5 = 0, "", C5 &amp; " * 2⁴"),
  IF(D5 = 0, "", D5 &amp; " * 2³"),
  IF(E5 = 0, "", E5 &amp; " * 2²"),
  IF(F5 = 0, "", F5 &amp; " * 2¹"),
  IF(G5 = 0, "", G5 &amp; " * 2⁰"),
  IF(I5 = 0, "", I5 &amp; " * 1/2¹"),
  IF(J5 = 0, "", J5 &amp; " * 1/2²"),
  IF(K5 = 0, "", K5 &amp; " * 1/2³"),
  IF(L5 = 0, "", L5 &amp; " * 1/2⁴"),
  IF(M5 = 0, "", M5 &amp; " * 1/2⁵"),
  IF(N5 = 0, "", N5 &amp; " * 1/2⁶"),
  IF(O5 = 0, "", O5 &amp; " * 1/2⁷"),
  IF(P5 = 0, "", P5 &amp; " * 1/2⁸"),
)</f>
        <v>1 * 1/2² + 1 * 1/2³ + 1 * 1/2⁵ + 1 * 1/2⁶</v>
      </c>
      <c r="U3" s="21">
        <f> C5 * POW(2, 5) + D5 * POW(2, 4)+E5 * POW(2, 3) + F5 * POW(2, 2) + G5 * POW(2, 1) + H5 * POW(2, 0) + J5 * POW(2, -1) + K5*POW(2,-2) + L5 * POW(2, -3) + M5 * POW(2, -4) + N5 * POW(2, -5) + O5 * POW(2, -6) + P5 * POW(2, -7) + Q5 * POW(2, -8)</f>
        <v>0.84375</v>
      </c>
      <c r="V3" s="22"/>
      <c r="W3" s="23" t="str">
        <f>TEXTJOIN("", TRUE, C5, D5, E5, F5, G5, H5, "," , J5, K5, L5, M5, N5, O5, P5, Q5)</f>
        <v>000000,11011000</v>
      </c>
      <c r="X3" s="1"/>
    </row>
    <row r="4">
      <c r="A4" s="1"/>
      <c r="B4" s="24"/>
      <c r="C4" s="25" t="s">
        <v>10</v>
      </c>
      <c r="D4" s="26">
        <f>POW(4, 2)</f>
        <v>16</v>
      </c>
      <c r="E4" s="25" t="s">
        <v>11</v>
      </c>
      <c r="F4" s="26">
        <f>POW(4, 1)</f>
        <v>4</v>
      </c>
      <c r="G4" s="25" t="s">
        <v>12</v>
      </c>
      <c r="H4" s="26">
        <f>POW(4, 0)</f>
        <v>1</v>
      </c>
      <c r="I4" s="27"/>
      <c r="J4" s="25" t="s">
        <v>13</v>
      </c>
      <c r="K4" s="26" t="s">
        <v>14</v>
      </c>
      <c r="L4" s="25" t="s">
        <v>15</v>
      </c>
      <c r="M4" s="26" t="s">
        <v>16</v>
      </c>
      <c r="N4" s="25" t="s">
        <v>17</v>
      </c>
      <c r="O4" s="26" t="s">
        <v>18</v>
      </c>
      <c r="P4" s="28" t="s">
        <v>19</v>
      </c>
      <c r="Q4" s="29" t="s">
        <v>20</v>
      </c>
      <c r="R4" s="30"/>
      <c r="S4" s="19"/>
      <c r="T4" s="31"/>
      <c r="U4" s="32"/>
      <c r="V4" s="12"/>
      <c r="W4" s="33"/>
      <c r="X4" s="1"/>
    </row>
    <row r="5">
      <c r="A5" s="1"/>
      <c r="B5" s="34"/>
      <c r="C5" s="35">
        <f>IF(OR(C3=2, C3=3), 1, 0)</f>
        <v>0</v>
      </c>
      <c r="D5" s="36">
        <f>IF(OR(C3=1, C3=3), 1, 0)</f>
        <v>0</v>
      </c>
      <c r="E5" s="35">
        <f>IF(OR(E3=2, E3=3), 1, 0)</f>
        <v>0</v>
      </c>
      <c r="F5" s="36">
        <f>IF(OR(E3=1, E3=3), 1, 0)</f>
        <v>0</v>
      </c>
      <c r="G5" s="35">
        <f>IF(OR(G3=2, G3=3), 1, 0)</f>
        <v>0</v>
      </c>
      <c r="H5" s="36">
        <f>IF(OR(G3=1, G3=3), 1, 0)</f>
        <v>0</v>
      </c>
      <c r="I5" s="37"/>
      <c r="J5" s="35">
        <f>IF(OR(J3=2, J3=3), 1, 0)</f>
        <v>1</v>
      </c>
      <c r="K5" s="36">
        <f>IF(OR(J3=1, J3=3), 1, 0)</f>
        <v>1</v>
      </c>
      <c r="L5" s="35">
        <f>IF(OR(L3=2, L3=3), 1, 0)</f>
        <v>0</v>
      </c>
      <c r="M5" s="36">
        <f>IF(OR(L3=1, L3=3), 1, 0)</f>
        <v>1</v>
      </c>
      <c r="N5" s="35">
        <f>IF(OR(N3=2, N3=3), 1, 0)</f>
        <v>1</v>
      </c>
      <c r="O5" s="36">
        <f>IF(OR(N3=1, N3=3), 1, 0)</f>
        <v>0</v>
      </c>
      <c r="P5" s="35">
        <f>IF(OR(P3=2, P3=3), 1, 0)</f>
        <v>0</v>
      </c>
      <c r="Q5" s="36">
        <f>IF(OR(P3=1, P3=3), 1, 0)</f>
        <v>0</v>
      </c>
      <c r="R5" s="30"/>
      <c r="S5" s="19"/>
      <c r="T5" s="31"/>
      <c r="U5" s="38"/>
      <c r="V5" s="38"/>
      <c r="W5" s="39"/>
      <c r="X5" s="1"/>
    </row>
    <row r="6">
      <c r="A6" s="1"/>
      <c r="B6" s="40">
        <f> C29 * POW(2, 5) + D29 * POW(2, 4)+E29 * POW(2, 3) + F29 * POW(2, 2) + G29 * POW(2, 1) + H29 * POW(2, 0) + J29 * POW(2, -1) + K29*POW(2,-2) + L29 * POW(2, -3) + M29 * POW(2, -4) + N29 * POW(2, -5) + O29 * POW(2, -6) + P29 * POW(2, -7) + Q29 * POW(2, -8)</f>
        <v>0.2421875</v>
      </c>
      <c r="C6" s="41">
        <v>0.0</v>
      </c>
      <c r="D6" s="8"/>
      <c r="E6" s="41">
        <v>0.0</v>
      </c>
      <c r="F6" s="8"/>
      <c r="G6" s="41">
        <v>0.0</v>
      </c>
      <c r="H6" s="8"/>
      <c r="I6" s="18"/>
      <c r="J6" s="41">
        <v>0.0</v>
      </c>
      <c r="K6" s="8"/>
      <c r="L6" s="41">
        <v>3.0</v>
      </c>
      <c r="M6" s="8"/>
      <c r="N6" s="41">
        <v>3.0</v>
      </c>
      <c r="O6" s="8"/>
      <c r="P6" s="41">
        <v>2.0</v>
      </c>
      <c r="Q6" s="8"/>
      <c r="R6" s="19"/>
      <c r="S6" s="19"/>
      <c r="T6" s="20" t="str">
        <f>TEXTJOIN(" + ", TRUE,
  IF(B8 = 0, "", B8 &amp; " * 2⁵"),
  IF(C8 = 0, "", C8 &amp; " * 2⁴"),
  IF(D8 = 0, "", D8 &amp; " * 2³"),
  IF(E8 = 0, "", E8 &amp; " * 2²"),
  IF(F8 = 0, "", F8 &amp; " * 2¹"),
  IF(G8 = 0, "", G8 &amp; " * 2⁰"),
  IF(I8 = 0, "", I8 &amp; " * 1/2¹"),
  IF(J8 = 0, "", J8 &amp; " * 1/2²"),
  IF(K8 = 0, "", K8 &amp; " * 1/2³"),
  IF(L8 = 0, "", L8 &amp; " * 1/2⁴"),
  IF(M8 = 0, "", M8 &amp; " * 1/2⁵"),
  IF(N8 = 0, "", N8 &amp; " * 1/2⁶"),
  IF(O8 = 0, "", O8 &amp; " * 1/2⁷"),
  IF(P8 = 0, "", P8 &amp; " * 1/2⁸"),
)</f>
        <v>1 * 1/2⁴ + 1 * 1/2⁵ + 1 * 1/2⁶ + 1 * 1/2⁷ + 1 * 1/2⁸</v>
      </c>
      <c r="U6" s="21">
        <f> C8 * POW(2, 5) + D8 * POW(2, 4)+E8 * POW(2, 3) + F8 * POW(2, 2) + G8 * POW(2, 1) + H8 * POW(2, 0) + J8 * POW(2, -1) + K8*POW(2,-2) + L8 * POW(2, -3) + M8 * POW(2, -4) + N8 * POW(2, -5) + O8 * POW(2, -6) + P8 * POW(2, -7) + Q8 * POW(2, -8)</f>
        <v>0.2421875</v>
      </c>
      <c r="V6" s="42"/>
      <c r="W6" s="23" t="str">
        <f>TEXTJOIN("", TRUE, C8, D8, E8, F8, G8, H8, "," , J8, K8, L8, M8, N8, O8, P8, Q8)</f>
        <v>000000,00111110</v>
      </c>
      <c r="X6" s="1"/>
    </row>
    <row r="7">
      <c r="A7" s="1"/>
      <c r="B7" s="24"/>
      <c r="C7" s="43" t="s">
        <v>10</v>
      </c>
      <c r="D7" s="44">
        <f>POW(4, 2)</f>
        <v>16</v>
      </c>
      <c r="E7" s="43" t="s">
        <v>11</v>
      </c>
      <c r="F7" s="44">
        <f>POW(4, 1)</f>
        <v>4</v>
      </c>
      <c r="G7" s="43" t="s">
        <v>12</v>
      </c>
      <c r="H7" s="44">
        <f>POW(4, 0)</f>
        <v>1</v>
      </c>
      <c r="I7" s="27"/>
      <c r="J7" s="43" t="s">
        <v>13</v>
      </c>
      <c r="K7" s="44" t="s">
        <v>14</v>
      </c>
      <c r="L7" s="43" t="s">
        <v>15</v>
      </c>
      <c r="M7" s="44" t="s">
        <v>16</v>
      </c>
      <c r="N7" s="43" t="s">
        <v>17</v>
      </c>
      <c r="O7" s="44" t="s">
        <v>18</v>
      </c>
      <c r="P7" s="45" t="s">
        <v>19</v>
      </c>
      <c r="Q7" s="46" t="s">
        <v>20</v>
      </c>
      <c r="R7" s="30"/>
      <c r="S7" s="19"/>
      <c r="T7" s="31"/>
      <c r="U7" s="32"/>
      <c r="V7" s="32"/>
      <c r="W7" s="22"/>
      <c r="X7" s="1"/>
    </row>
    <row r="8">
      <c r="A8" s="1"/>
      <c r="B8" s="34"/>
      <c r="C8" s="47">
        <f>IF(OR(C6=2, C6=3), 1, 0)</f>
        <v>0</v>
      </c>
      <c r="D8" s="48">
        <f>IF(OR(C6=1, C6=3), 1, 0)</f>
        <v>0</v>
      </c>
      <c r="E8" s="47">
        <f>IF(OR(E6=2, E6=3), 1, 0)</f>
        <v>0</v>
      </c>
      <c r="F8" s="48">
        <f>IF(OR(E6=1, E6=3), 1, 0)</f>
        <v>0</v>
      </c>
      <c r="G8" s="47">
        <f>IF(OR(G6=2, G6=3), 1, 0)</f>
        <v>0</v>
      </c>
      <c r="H8" s="48">
        <f>IF(OR(G6=1, G6=3), 1, 0)</f>
        <v>0</v>
      </c>
      <c r="I8" s="37"/>
      <c r="J8" s="47">
        <f>IF(OR(J6=2, J6=3), 1, 0)</f>
        <v>0</v>
      </c>
      <c r="K8" s="48">
        <f>IF(OR(J6=1, J6=3), 1, 0)</f>
        <v>0</v>
      </c>
      <c r="L8" s="47">
        <f>IF(OR(L6=2, L6=3), 1, 0)</f>
        <v>1</v>
      </c>
      <c r="M8" s="48">
        <f>IF(OR(L6=1, L6=3), 1, 0)</f>
        <v>1</v>
      </c>
      <c r="N8" s="47">
        <f>IF(OR(N6=2, N6=3), 1, 0)</f>
        <v>1</v>
      </c>
      <c r="O8" s="48">
        <f>IF(OR(N6=1, N6=3), 1, 0)</f>
        <v>1</v>
      </c>
      <c r="P8" s="47">
        <f>IF(OR(P6=2, P6=3), 1, 0)</f>
        <v>1</v>
      </c>
      <c r="Q8" s="48">
        <f>IF(OR(P6=1, P6=3), 1, 0)</f>
        <v>0</v>
      </c>
      <c r="R8" s="30"/>
      <c r="S8" s="19"/>
      <c r="T8" s="31"/>
      <c r="U8" s="49"/>
      <c r="V8" s="49"/>
      <c r="W8" s="50"/>
      <c r="X8" s="1"/>
    </row>
    <row r="9">
      <c r="A9" s="1"/>
      <c r="B9" s="16">
        <f> C32 * POW(2, 5) + D32 * POW(2, 4)+E32 * POW(2, 3) + F32 * POW(2, 2) + G32 * POW(2, 1) + H32 * POW(2, 0) + J32 * POW(2, -1) + K32*POW(2,-2) + L32 * POW(2, -3) + M32 * POW(2, -4) + N32 * POW(2, -5) + O32 * POW(2, -6) + P32 * POW(2, -7) + Q32 * POW(2, -8)</f>
        <v>0.953125</v>
      </c>
      <c r="C9" s="17">
        <v>0.0</v>
      </c>
      <c r="D9" s="8"/>
      <c r="E9" s="17">
        <v>0.0</v>
      </c>
      <c r="F9" s="8"/>
      <c r="G9" s="17">
        <v>0.0</v>
      </c>
      <c r="H9" s="8"/>
      <c r="I9" s="18"/>
      <c r="J9" s="17">
        <v>3.0</v>
      </c>
      <c r="K9" s="8"/>
      <c r="L9" s="17">
        <v>3.0</v>
      </c>
      <c r="M9" s="8"/>
      <c r="N9" s="17">
        <v>1.0</v>
      </c>
      <c r="O9" s="8"/>
      <c r="P9" s="17">
        <v>0.0</v>
      </c>
      <c r="Q9" s="8"/>
      <c r="R9" s="19"/>
      <c r="S9" s="19"/>
      <c r="T9" s="20" t="str">
        <f>TEXTJOIN(" + ", TRUE,
  IF(B11 = 0, "", B11 &amp; " * 2⁵"),
  IF(C11 = 0, "", C11 &amp; " * 2⁴"),
  IF(D11 = 0, "", D11 &amp; " * 2³"),
  IF(E11 = 0, "", E11 &amp; " * 2²"),
  IF(F11 = 0, "", F11 &amp; " * 2¹"),
  IF(G11 = 0, "", G11 &amp; " * 2⁰"),
  IF(I11 = 0, "", I11 &amp; " * 1/2¹"),
  IF(J11 = 0, "", J11 &amp; " * 1/2²"),
  IF(K11 = 0, "", K11 &amp; " * 1/2³"),
  IF(L11 = 0, "", L11 &amp; " * 1/2⁴"),
  IF(M11 = 0, "", M11 &amp; " * 1/2⁵"),
  IF(N11 = 0, "", N11 &amp; " * 1/2⁶"),
  IF(O11 = 0, "", O11 &amp; " * 1/2⁷"),
  IF(P11 = 0, "", P11 &amp; " * 1/2⁸"),
)</f>
        <v>1 * 1/2² + 1 * 1/2³ + 1 * 1/2⁴ + 1 * 1/2⁵ + 1 * 1/2⁷</v>
      </c>
      <c r="U9" s="21">
        <f> C11 * POW(2, 5) + D11 * POW(2, 4)+E11 * POW(2, 3) + F11 * POW(2, 2) + G11 * POW(2, 1) + H11 * POW(2, 0) + J11 * POW(2, -1) + K11*POW(2,-2) + L11 * POW(2, -3) + M11 * POW(2, -4) + N11 * POW(2, -5) + O11 * POW(2, -6) + P11 * POW(2, -7) + Q11 * POW(2, -8)</f>
        <v>0.953125</v>
      </c>
      <c r="V9" s="50"/>
      <c r="W9" s="23" t="str">
        <f>TEXTJOIN("", TRUE, C11, D11, E11, F11, G11, H11, "," , J11, K11, L11, M11, N11, O11, P11, Q11)</f>
        <v>000000,11110100</v>
      </c>
      <c r="X9" s="1"/>
    </row>
    <row r="10">
      <c r="A10" s="1"/>
      <c r="B10" s="24"/>
      <c r="C10" s="25" t="s">
        <v>10</v>
      </c>
      <c r="D10" s="26">
        <f>POW(4, 2)</f>
        <v>16</v>
      </c>
      <c r="E10" s="25" t="s">
        <v>11</v>
      </c>
      <c r="F10" s="26">
        <f>POW(4, 1)</f>
        <v>4</v>
      </c>
      <c r="G10" s="25" t="s">
        <v>12</v>
      </c>
      <c r="H10" s="26">
        <f>POW(4, 0)</f>
        <v>1</v>
      </c>
      <c r="I10" s="27"/>
      <c r="J10" s="25" t="s">
        <v>13</v>
      </c>
      <c r="K10" s="26" t="s">
        <v>14</v>
      </c>
      <c r="L10" s="25" t="s">
        <v>15</v>
      </c>
      <c r="M10" s="26" t="s">
        <v>16</v>
      </c>
      <c r="N10" s="25" t="s">
        <v>17</v>
      </c>
      <c r="O10" s="26" t="s">
        <v>18</v>
      </c>
      <c r="P10" s="28" t="s">
        <v>19</v>
      </c>
      <c r="Q10" s="29" t="s">
        <v>20</v>
      </c>
      <c r="R10" s="30"/>
      <c r="S10" s="19"/>
      <c r="T10" s="31"/>
      <c r="U10" s="32"/>
      <c r="V10" s="32"/>
      <c r="W10" s="22"/>
      <c r="X10" s="1"/>
    </row>
    <row r="11">
      <c r="A11" s="1"/>
      <c r="B11" s="34"/>
      <c r="C11" s="35">
        <f>IF(OR(C9=2, C9=3), 1, 0)</f>
        <v>0</v>
      </c>
      <c r="D11" s="36">
        <f>IF(OR(C9=1, C9=3), 1, 0)</f>
        <v>0</v>
      </c>
      <c r="E11" s="35">
        <f>IF(OR(E9=2, E9=3), 1, 0)</f>
        <v>0</v>
      </c>
      <c r="F11" s="36">
        <f>IF(OR(E9=1, E9=3), 1, 0)</f>
        <v>0</v>
      </c>
      <c r="G11" s="35">
        <f>IF(OR(G9=2, G9=3), 1, 0)</f>
        <v>0</v>
      </c>
      <c r="H11" s="36">
        <f>IF(OR(G9=1, G9=3), 1, 0)</f>
        <v>0</v>
      </c>
      <c r="I11" s="37"/>
      <c r="J11" s="35">
        <f>IF(OR(J9=2, J9=3), 1, 0)</f>
        <v>1</v>
      </c>
      <c r="K11" s="36">
        <f>IF(OR(J9=1, J9=3), 1, 0)</f>
        <v>1</v>
      </c>
      <c r="L11" s="35">
        <f>IF(OR(L9=2, L9=3), 1, 0)</f>
        <v>1</v>
      </c>
      <c r="M11" s="36">
        <f>IF(OR(L9=1, L9=3), 1, 0)</f>
        <v>1</v>
      </c>
      <c r="N11" s="35">
        <f>IF(OR(N9=2, N9=3), 1, 0)</f>
        <v>0</v>
      </c>
      <c r="O11" s="36">
        <f>IF(OR(N9=1, N9=3), 1, 0)</f>
        <v>1</v>
      </c>
      <c r="P11" s="35">
        <f>IF(OR(P9=2, P9=3), 1, 0)</f>
        <v>0</v>
      </c>
      <c r="Q11" s="36">
        <f>IF(OR(P9=1, P9=3), 1, 0)</f>
        <v>0</v>
      </c>
      <c r="R11" s="30"/>
      <c r="S11" s="19"/>
      <c r="T11" s="31"/>
      <c r="U11" s="49"/>
      <c r="V11" s="49"/>
      <c r="W11" s="50"/>
      <c r="X11" s="1"/>
    </row>
    <row r="12">
      <c r="A12" s="1"/>
      <c r="B12" s="40">
        <f> C35 * POW(2, 5) + D35 * POW(2, 4)+E35 * POW(2, 3) + F35 * POW(2, 2) + G35 * POW(2, 1) + H35 * POW(2, 0) + J35 * POW(2, -1) + K35*POW(2,-2) + L35 * POW(2, -3) + M35 * POW(2, -4) + N35 * POW(2, -5) + O35 * POW(2, -6) + P35 * POW(2, -7) + Q35 * POW(2, -8)</f>
        <v>7.296875</v>
      </c>
      <c r="C12" s="41">
        <v>0.0</v>
      </c>
      <c r="D12" s="8"/>
      <c r="E12" s="41">
        <v>1.0</v>
      </c>
      <c r="F12" s="8"/>
      <c r="G12" s="41">
        <v>3.0</v>
      </c>
      <c r="H12" s="8"/>
      <c r="I12" s="18"/>
      <c r="J12" s="41">
        <v>1.0</v>
      </c>
      <c r="K12" s="8"/>
      <c r="L12" s="41">
        <v>3.0</v>
      </c>
      <c r="M12" s="8"/>
      <c r="N12" s="41">
        <v>0.0</v>
      </c>
      <c r="O12" s="8"/>
      <c r="P12" s="41">
        <v>2.0</v>
      </c>
      <c r="Q12" s="8"/>
      <c r="R12" s="30"/>
      <c r="S12" s="19"/>
      <c r="T12" s="20" t="str">
        <f>TEXTJOIN(" + ", TRUE,
  IF(B14 = 0, "", B14 &amp; " * 2⁵"),
  IF(C14 = 0, "", C14 &amp; " * 2⁴"),
  IF(D14 = 0, "", D14 &amp; " * 2³"),
  IF(E14 = 0, "", E14 &amp; " * 2²"),
  IF(F14 = 0, "", F14 &amp; " * 2¹"),
  IF(G14 = 0, "", G14 &amp; " * 2⁰"),
  IF(I14 = 0, "", I14 &amp; " * 1/2¹"),
  IF(J14 = 0, "", J14 &amp; " * 1/2²"),
  IF(K14 = 0, "", K14 &amp; " * 1/2³"),
  IF(L14 = 0, "", L14 &amp; " * 1/2⁴"),
  IF(M14 = 0, "", M14 &amp; " * 1/2⁵"),
  IF(N14 = 0, "", N14 &amp; " * 1/2⁶"),
  IF(O14 = 0, "", O14 &amp; " * 1/2⁷"),
  IF(P14 = 0, "", P14 &amp; " * 1/2⁸"),
)</f>
        <v>1 * 2¹ + 1 * 2⁰ + 1 * 1/2³ + 1 * 1/2⁴ + 1 * 1/2⁵ + 1 * 1/2⁸</v>
      </c>
      <c r="U12" s="21">
        <f> C14 * POW(2, 5) + D14 * POW(2, 4)+E14 * POW(2, 3) + F14 * POW(2, 2) + G14 * POW(2, 1) + H14 * POW(2, 0) + J14 * POW(2, -1) + K14*POW(2,-2) + L14 * POW(2, -3) + M14 * POW(2, -4) + N14 * POW(2, -5) + O14 * POW(2, -6) + P14 * POW(2, -7) + Q14 * POW(2, -8)</f>
        <v>7.4453125</v>
      </c>
      <c r="V12" s="51"/>
      <c r="W12" s="23" t="str">
        <f>TEXTJOIN("", TRUE, C14, D14, E14, F14, G14, H14, "," , J14, K14, L14, M14, N14, O14, P14, Q14)</f>
        <v>000111,01110010</v>
      </c>
      <c r="X12" s="1"/>
    </row>
    <row r="13">
      <c r="A13" s="1"/>
      <c r="B13" s="24"/>
      <c r="C13" s="43" t="s">
        <v>10</v>
      </c>
      <c r="D13" s="44">
        <f>POW(4, 2)</f>
        <v>16</v>
      </c>
      <c r="E13" s="43" t="s">
        <v>11</v>
      </c>
      <c r="F13" s="44">
        <f>POW(4, 1)</f>
        <v>4</v>
      </c>
      <c r="G13" s="43" t="s">
        <v>12</v>
      </c>
      <c r="H13" s="44">
        <f>POW(4, 0)</f>
        <v>1</v>
      </c>
      <c r="I13" s="27"/>
      <c r="J13" s="43" t="s">
        <v>13</v>
      </c>
      <c r="K13" s="44" t="s">
        <v>14</v>
      </c>
      <c r="L13" s="43" t="s">
        <v>15</v>
      </c>
      <c r="M13" s="44" t="s">
        <v>16</v>
      </c>
      <c r="N13" s="43" t="s">
        <v>17</v>
      </c>
      <c r="O13" s="44" t="s">
        <v>18</v>
      </c>
      <c r="P13" s="43" t="s">
        <v>19</v>
      </c>
      <c r="Q13" s="52" t="s">
        <v>20</v>
      </c>
      <c r="R13" s="30"/>
      <c r="S13" s="19"/>
      <c r="T13" s="31"/>
      <c r="U13" s="32"/>
      <c r="V13" s="32"/>
      <c r="W13" s="22"/>
      <c r="X13" s="1"/>
    </row>
    <row r="14">
      <c r="A14" s="1"/>
      <c r="B14" s="34"/>
      <c r="C14" s="47">
        <f>IF(OR(C12=2, C12=3), 1, 0)</f>
        <v>0</v>
      </c>
      <c r="D14" s="48">
        <f>IF(OR(C12=1, C12=3), 1, 0)</f>
        <v>0</v>
      </c>
      <c r="E14" s="47">
        <f>IF(OR(E12=2, E12=3), 1, 0)</f>
        <v>0</v>
      </c>
      <c r="F14" s="48">
        <f>IF(OR(E12=1, E12=3), 1, 0)</f>
        <v>1</v>
      </c>
      <c r="G14" s="47">
        <f>IF(OR(G12=2, G12=3), 1, 0)</f>
        <v>1</v>
      </c>
      <c r="H14" s="48">
        <f>IF(OR(G12=1, G12=3), 1, 0)</f>
        <v>1</v>
      </c>
      <c r="I14" s="37"/>
      <c r="J14" s="47">
        <f>IF(OR(J12=2, J12=3), 1, 0)</f>
        <v>0</v>
      </c>
      <c r="K14" s="48">
        <f>IF(OR(J12=1, J12=3), 1, 0)</f>
        <v>1</v>
      </c>
      <c r="L14" s="47">
        <f>IF(OR(L12=2, L12=3), 1, 0)</f>
        <v>1</v>
      </c>
      <c r="M14" s="48">
        <f>IF(OR(L12=1, L12=3), 1, 0)</f>
        <v>1</v>
      </c>
      <c r="N14" s="47">
        <f>IF(OR(N12=2, N12=3), 1, 0)</f>
        <v>0</v>
      </c>
      <c r="O14" s="48">
        <f>IF(OR(N12=1, N12=3), 1, 0)</f>
        <v>0</v>
      </c>
      <c r="P14" s="47">
        <f>IF(OR(P12=2, P12=3), 1, 0)</f>
        <v>1</v>
      </c>
      <c r="Q14" s="48">
        <f>IF(OR(P12=1, P12=3), 1, 0)</f>
        <v>0</v>
      </c>
      <c r="R14" s="30"/>
      <c r="S14" s="19"/>
      <c r="T14" s="31"/>
      <c r="U14" s="49"/>
      <c r="V14" s="49"/>
      <c r="W14" s="50"/>
      <c r="X14" s="1"/>
    </row>
    <row r="15">
      <c r="A15" s="1"/>
      <c r="B15" s="16">
        <f> C38 * POW(2, 5) + D38 * POW(2, 4)+E38 * POW(2, 3) + F38 * POW(2, 2) + G38 * POW(2, 1) + H38 * POW(2, 0) + J38 * POW(2, -1) + K38*POW(2,-2) + L38 * POW(2, -3) + M38 * POW(2, -4) + N38 * POW(2, -5) + O38 * POW(2, -6) + P38 * POW(2, -7) + Q38 * POW(2, -8)</f>
        <v>10.70703125</v>
      </c>
      <c r="C15" s="17">
        <v>0.0</v>
      </c>
      <c r="D15" s="8"/>
      <c r="E15" s="17">
        <v>2.0</v>
      </c>
      <c r="F15" s="8"/>
      <c r="G15" s="17">
        <v>2.0</v>
      </c>
      <c r="H15" s="8"/>
      <c r="I15" s="18"/>
      <c r="J15" s="17">
        <v>2.0</v>
      </c>
      <c r="K15" s="8"/>
      <c r="L15" s="17">
        <v>3.0</v>
      </c>
      <c r="M15" s="8"/>
      <c r="N15" s="17">
        <v>1.0</v>
      </c>
      <c r="O15" s="8"/>
      <c r="P15" s="17">
        <v>1.0</v>
      </c>
      <c r="Q15" s="8"/>
      <c r="R15" s="30"/>
      <c r="S15" s="19"/>
      <c r="T15" s="20" t="str">
        <f>TEXTJOIN(" + ", TRUE,
  IF(B17 = 0, "", B17 &amp; " * 2⁵"),
  IF(C17 = 0, "", C17 &amp; " * 2⁴"),
  IF(D17 = 0, "", D17 &amp; " * 2³"),
  IF(E17 = 0, "", E17 &amp; " * 2²"),
  IF(F17 = 0, "", F17 &amp; " * 2¹"),
  IF(G17 = 0, "", G17 &amp; " * 2⁰"),
  IF(I17 = 0, "", I17 &amp; " * 1/2¹"),
  IF(J17 = 0, "", J17 &amp; " * 1/2²"),
  IF(K17 = 0, "", K17 &amp; " * 1/2³"),
  IF(L17 = 0, "", L17 &amp; " * 1/2⁴"),
  IF(M17 = 0, "", M17 &amp; " * 1/2⁵"),
  IF(N17 = 0, "", N17 &amp; " * 1/2⁶"),
  IF(O17 = 0, "", O17 &amp; " * 1/2⁷"),
  IF(P17 = 0, "", P17 &amp; " * 1/2⁸"),
)</f>
        <v>1 * 2² + 1 * 2⁰ + 1 * 1/2² + 1 * 1/2⁴ + 1 * 1/2⁵ + 1 * 1/2⁷</v>
      </c>
      <c r="U15" s="21">
        <f> C17 * POW(2, 5) + D17 * POW(2, 4)+E17 * POW(2, 3) + F17 * POW(2, 2) + G17 * POW(2, 1) + H17 * POW(2, 0) + J17 * POW(2, -1) + K17*POW(2,-2) + L17 * POW(2, -3) + M17 * POW(2, -4) + N17 * POW(2, -5) + O17 * POW(2, -6) + P17 * POW(2, -7) + Q17 * POW(2, -8)</f>
        <v>10.70703125</v>
      </c>
      <c r="V15" s="51"/>
      <c r="W15" s="23" t="str">
        <f>TEXTJOIN("", TRUE, C17, D17, E17, F17, G17, H17, "," , J17, K17, L17, M17, N17, O17, P17, Q17)</f>
        <v>001010,10110101</v>
      </c>
      <c r="X15" s="1"/>
    </row>
    <row r="16">
      <c r="A16" s="1"/>
      <c r="B16" s="24"/>
      <c r="C16" s="25" t="s">
        <v>10</v>
      </c>
      <c r="D16" s="26">
        <f>POW(4, 2)</f>
        <v>16</v>
      </c>
      <c r="E16" s="25" t="s">
        <v>11</v>
      </c>
      <c r="F16" s="26">
        <f>POW(4, 1)</f>
        <v>4</v>
      </c>
      <c r="G16" s="25" t="s">
        <v>12</v>
      </c>
      <c r="H16" s="26">
        <f>POW(4, 0)</f>
        <v>1</v>
      </c>
      <c r="I16" s="27"/>
      <c r="J16" s="25" t="s">
        <v>13</v>
      </c>
      <c r="K16" s="26" t="s">
        <v>14</v>
      </c>
      <c r="L16" s="25" t="s">
        <v>15</v>
      </c>
      <c r="M16" s="26" t="s">
        <v>16</v>
      </c>
      <c r="N16" s="25" t="s">
        <v>17</v>
      </c>
      <c r="O16" s="26" t="s">
        <v>18</v>
      </c>
      <c r="P16" s="25" t="s">
        <v>19</v>
      </c>
      <c r="Q16" s="53" t="s">
        <v>20</v>
      </c>
      <c r="R16" s="30"/>
      <c r="S16" s="19"/>
      <c r="T16" s="31"/>
      <c r="U16" s="32"/>
      <c r="V16" s="32"/>
      <c r="W16" s="22"/>
      <c r="X16" s="1"/>
    </row>
    <row r="17">
      <c r="A17" s="1"/>
      <c r="B17" s="34"/>
      <c r="C17" s="35">
        <f>IF(OR(C15=2, C15=3), 1, 0)</f>
        <v>0</v>
      </c>
      <c r="D17" s="36">
        <f>IF(OR(C15=1, C15=3), 1, 0)</f>
        <v>0</v>
      </c>
      <c r="E17" s="35">
        <f>IF(OR(E15=2, E15=3), 1, 0)</f>
        <v>1</v>
      </c>
      <c r="F17" s="36">
        <f>IF(OR(E15=1, E15=3), 1, 0)</f>
        <v>0</v>
      </c>
      <c r="G17" s="35">
        <f>IF(OR(G15=2, G15=3), 1, 0)</f>
        <v>1</v>
      </c>
      <c r="H17" s="36">
        <f>IF(OR(G15=1, G15=3), 1, 0)</f>
        <v>0</v>
      </c>
      <c r="I17" s="54"/>
      <c r="J17" s="35">
        <f>IF(OR(J15=2, J15=3), 1, 0)</f>
        <v>1</v>
      </c>
      <c r="K17" s="36">
        <f>IF(OR(J15=1, J15=3), 1, 0)</f>
        <v>0</v>
      </c>
      <c r="L17" s="35">
        <f>IF(OR(L15=2, L15=3), 1, 0)</f>
        <v>1</v>
      </c>
      <c r="M17" s="36">
        <f>IF(OR(L15=1, L15=3), 1, 0)</f>
        <v>1</v>
      </c>
      <c r="N17" s="35">
        <f>IF(OR(N15=2, N15=3), 1, 0)</f>
        <v>0</v>
      </c>
      <c r="O17" s="36">
        <f>IF(OR(N15=1, N15=3), 1, 0)</f>
        <v>1</v>
      </c>
      <c r="P17" s="35">
        <f>IF(OR(P15=2, P15=3), 1, 0)</f>
        <v>0</v>
      </c>
      <c r="Q17" s="36">
        <f>IF(OR(P15=1, P15=3), 1, 0)</f>
        <v>1</v>
      </c>
      <c r="R17" s="55"/>
      <c r="S17" s="56"/>
      <c r="T17" s="49"/>
      <c r="U17" s="49"/>
      <c r="V17" s="49"/>
      <c r="W17" s="50"/>
      <c r="X17" s="1"/>
    </row>
    <row r="18" ht="6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B19" s="57" t="s">
        <v>21</v>
      </c>
      <c r="Q19" s="1"/>
      <c r="R19" s="1"/>
      <c r="S19" s="1"/>
      <c r="T19" s="58" t="s">
        <v>22</v>
      </c>
      <c r="V19" s="1"/>
      <c r="W19" s="1"/>
      <c r="X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2">
      <c r="A22" s="1"/>
      <c r="B22" s="1"/>
      <c r="C22" s="1" t="str">
        <f>TEXTJOIN(" ", TRUE, IF(C24=1, 1, 0), "+", IF(D24=1, 1, 0))</f>
        <v>0 + 0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5" t="s">
        <v>23</v>
      </c>
      <c r="C23" s="6" t="s">
        <v>24</v>
      </c>
      <c r="D23" s="6" t="s">
        <v>25</v>
      </c>
      <c r="E23" s="6" t="s">
        <v>26</v>
      </c>
      <c r="F23" s="6" t="s">
        <v>27</v>
      </c>
      <c r="G23" s="6" t="s">
        <v>28</v>
      </c>
      <c r="H23" s="59" t="s">
        <v>29</v>
      </c>
      <c r="I23" s="60"/>
      <c r="J23" s="10" t="s">
        <v>30</v>
      </c>
      <c r="K23" s="6" t="s">
        <v>5</v>
      </c>
      <c r="L23" s="6" t="s">
        <v>6</v>
      </c>
      <c r="M23" s="6" t="s">
        <v>7</v>
      </c>
      <c r="N23" s="6" t="s">
        <v>31</v>
      </c>
      <c r="O23" s="6" t="s">
        <v>32</v>
      </c>
      <c r="P23" s="11" t="s">
        <v>33</v>
      </c>
      <c r="Q23" s="11" t="s">
        <v>34</v>
      </c>
      <c r="R23" s="61" t="s">
        <v>35</v>
      </c>
      <c r="S23" s="10" t="s">
        <v>36</v>
      </c>
      <c r="T23" s="7"/>
      <c r="U23" s="8"/>
      <c r="V23" s="62"/>
      <c r="W23" s="63" t="s">
        <v>37</v>
      </c>
      <c r="X23" s="1"/>
    </row>
    <row r="24">
      <c r="A24" s="1"/>
      <c r="B24" s="16">
        <f> C26 * POW(2, 5) + D26 * POW(2, 4)+E26 * POW(2, 3) + F26 * POW(2, 2) + G26 * POW(2, 1) + H26 * POW(2, 0) + J26 * POW(2, -1) + K26*POW(2,-2) + L26 * POW(2, -3) + M26 * POW(2, -4) + N26 * POW(2, -5) + O26 * POW(2, -6) + P26 * POW(2, -7) + Q26 * POW(2, -8)</f>
        <v>0.84375</v>
      </c>
      <c r="C24" s="17">
        <v>0.0</v>
      </c>
      <c r="D24" s="7"/>
      <c r="E24" s="8"/>
      <c r="F24" s="17">
        <v>0.0</v>
      </c>
      <c r="G24" s="7"/>
      <c r="H24" s="8"/>
      <c r="I24" s="64"/>
      <c r="J24" s="17">
        <v>6.0</v>
      </c>
      <c r="K24" s="7"/>
      <c r="L24" s="8"/>
      <c r="M24" s="17">
        <v>6.0</v>
      </c>
      <c r="N24" s="7"/>
      <c r="O24" s="8"/>
      <c r="P24" s="17">
        <v>0.0</v>
      </c>
      <c r="Q24" s="7"/>
      <c r="R24" s="8"/>
      <c r="S24" s="31"/>
      <c r="T24" s="20" t="str">
        <f>TEXTJOIN(" + ", TRUE,
  IF(B26 = 0, "", B26 &amp; " * 2⁵"),
  IF(C26 = 0, "", C26 &amp; " * 2⁴"),
  IF(D26 = 0, "", D26 &amp; " * 2³"),
  IF(E26 = 0, "", E26 &amp; " * 2²"),
  IF(F26 = 0, "", F26 &amp; " * 2¹"),
  IF(G26 = 0, "", G26 &amp; " * 2⁰"),
  IF(I26 = 0, "", I26 &amp; " * 1/2¹"),
  IF(J26 = 0, "", J26 &amp; " * 1/2²"),
  IF(K26 = 0, "", K26 &amp; " * 1/2³"),
  IF(L26 = 0, "", L26 &amp; " * 1/2⁴"),
  IF(M26 = 0, "", M26 &amp; " * 1/2⁵"),
  IF(N26 = 0, "", N26 &amp; " * 1/2⁶"),
  IF(O26 = 0, "", O26 &amp; " * 1/2⁷"),
  IF(P26 = 0, "", P26 &amp; " * 1/2⁸"),
)</f>
        <v>1 * 1/2² + 1 * 1/2³ + 1 * 1/2⁵ + 1 * 1/2⁶</v>
      </c>
      <c r="U24" s="21">
        <f> C26 * POW(2, 5) + D26 * POW(2, 4)+E26 * POW(2, 3) + F26 * POW(2, 2) + G26 * POW(2, 1) + H26 * POW(2, 0) + J26 * POW(2, -1) + K26*POW(2,-2) + L26 * POW(2, -3) + M26 * POW(2, -4) + N26 * POW(2, -5) + O26 * POW(2, -6) + P26 * POW(2, -7) + Q26 * POW(2, -8)</f>
        <v>0.84375</v>
      </c>
      <c r="V24" s="65"/>
      <c r="W24" s="23" t="str">
        <f>TEXTJOIN("", TRUE, C26, D26, E26, F26, G26, H26, "," , J26, K26, L26, M26, N26, O26, P26, Q26)</f>
        <v>000000,11011000</v>
      </c>
      <c r="X24" s="1"/>
    </row>
    <row r="25">
      <c r="A25" s="1"/>
      <c r="B25" s="24"/>
      <c r="C25" s="25"/>
      <c r="D25" s="66" t="s">
        <v>38</v>
      </c>
      <c r="E25" s="26">
        <v>8.0</v>
      </c>
      <c r="F25" s="67"/>
      <c r="G25" s="68" t="s">
        <v>39</v>
      </c>
      <c r="H25" s="69">
        <f>POW(4, 0)</f>
        <v>1</v>
      </c>
      <c r="I25" s="27"/>
      <c r="J25" s="28"/>
      <c r="K25" s="68" t="s">
        <v>40</v>
      </c>
      <c r="L25" s="69" t="s">
        <v>16</v>
      </c>
      <c r="M25" s="70"/>
      <c r="N25" s="68" t="s">
        <v>41</v>
      </c>
      <c r="O25" s="69" t="s">
        <v>18</v>
      </c>
      <c r="P25" s="70"/>
      <c r="Q25" s="68" t="s">
        <v>42</v>
      </c>
      <c r="R25" s="69" t="s">
        <v>43</v>
      </c>
      <c r="S25" s="31"/>
      <c r="X25" s="1"/>
    </row>
    <row r="26">
      <c r="A26" s="1"/>
      <c r="B26" s="34"/>
      <c r="C26" s="35">
        <f>IF(OR(C24=4,C24=5, C24=6, C24=7), 1, 0)</f>
        <v>0</v>
      </c>
      <c r="D26" s="71">
        <f>IF(OR(C24=2, C24=3, C24=6, C24=7), 1, 0)</f>
        <v>0</v>
      </c>
      <c r="E26" s="36">
        <f>IF(OR(C24=1, C24=3,C24=5, C24=7), 1, 0)</f>
        <v>0</v>
      </c>
      <c r="F26" s="35">
        <f>IF(OR(F24=4,F24=5, F24=6, F24=7), 1, 0)</f>
        <v>0</v>
      </c>
      <c r="G26" s="71">
        <f>IF(OR(F24=2, F24=3, F24=6, F24=7), 1, 0)</f>
        <v>0</v>
      </c>
      <c r="H26" s="36">
        <f>IF(OR(F24=1, F24=3,F24=5, F24=7), 1, 0)</f>
        <v>0</v>
      </c>
      <c r="I26" s="37"/>
      <c r="J26" s="35">
        <f>IF(OR(J24=4,J24=5, J24=6, J24=7), 1, 0)</f>
        <v>1</v>
      </c>
      <c r="K26" s="71">
        <f>IF(OR(J24=2, J24=3, J24=6, J24=7), 1, 0)</f>
        <v>1</v>
      </c>
      <c r="L26" s="36">
        <f>IF(OR(J24=1, J24=3,J24=5, J24=7), 1, 0)</f>
        <v>0</v>
      </c>
      <c r="M26" s="35">
        <f>IF(OR(M24=4,M24=5, M24=6, M24=7), 1, 0)</f>
        <v>1</v>
      </c>
      <c r="N26" s="71">
        <f>IF(OR(M24=2, M24=3, M24=6, M24=7), 1, 0)</f>
        <v>1</v>
      </c>
      <c r="O26" s="36">
        <f>IF(OR(M24=1, M24=3,M24=5, M24=7), 1, 0)</f>
        <v>0</v>
      </c>
      <c r="P26" s="35">
        <f>IF(OR(P24=4,P24=5, P24=6, P24=7), 1, 0)</f>
        <v>0</v>
      </c>
      <c r="Q26" s="71">
        <f>IF(OR(P24=2, P24=3, P24=6, P24=7), 1, 0)</f>
        <v>0</v>
      </c>
      <c r="R26" s="36">
        <f>IF(OR(P24=1, P24=3,P24=5, P24=7), 1, 0)</f>
        <v>0</v>
      </c>
      <c r="X26" s="1"/>
    </row>
    <row r="27">
      <c r="A27" s="1"/>
      <c r="B27" s="40">
        <f> C29 * POW(2, 5) + D29 * POW(2, 4)+E29 * POW(2, 3) + F29 * POW(2, 2) + G29 * POW(2, 1) + H29 * POW(2, 0) + J29 * POW(2, -1) + K29*POW(2,-2) + L29 * POW(2, -3) + M29 * POW(2, -4) + N29 * POW(2, -5) + O29 * POW(2, -6) + P29 * POW(2, -7) + Q29 * POW(2, -8)</f>
        <v>0.2421875</v>
      </c>
      <c r="C27" s="41">
        <v>0.0</v>
      </c>
      <c r="D27" s="7"/>
      <c r="E27" s="8"/>
      <c r="F27" s="41">
        <v>0.0</v>
      </c>
      <c r="G27" s="7"/>
      <c r="H27" s="8"/>
      <c r="I27" s="64"/>
      <c r="J27" s="41">
        <v>1.0</v>
      </c>
      <c r="K27" s="7"/>
      <c r="L27" s="8"/>
      <c r="M27" s="41">
        <v>7.0</v>
      </c>
      <c r="N27" s="7"/>
      <c r="O27" s="8"/>
      <c r="P27" s="41">
        <v>4.0</v>
      </c>
      <c r="Q27" s="7"/>
      <c r="R27" s="8"/>
      <c r="S27" s="51"/>
      <c r="T27" s="20" t="str">
        <f>TEXTJOIN(" + ", TRUE,
  IF(B29 = 0, "", B29 &amp; " * 2⁵"),
  IF(C29 = 0, "", C29 &amp; " * 2⁴"),
  IF(D29 = 0, "", D29 &amp; " * 2³"),
  IF(E29 = 0, "", E29 &amp; " * 2²"),
  IF(F29 = 0, "", F29 &amp; " * 2¹"),
  IF(G29 = 0, "", G29 &amp; " * 2⁰"),
  IF(I29 = 0, "", I29 &amp; " * 1/2¹"),
  IF(J29 = 0, "", J29 &amp; " * 1/2²"),
  IF(K29 = 0, "", K29 &amp; " * 1/2³"),
  IF(L29 = 0, "", L29 &amp; " * 1/2⁴"),
  IF(M29 = 0, "", M29 &amp; " * 1/2⁵"),
  IF(N29 = 0, "", N29 &amp; " * 1/2⁶"),
  IF(O29 = 0, "", O29 &amp; " * 1/2⁷"),
  IF(P29 = 0, "", P29 &amp; " * 1/2⁸"),
)</f>
        <v>1 * 1/2⁴ + 1 * 1/2⁵ + 1 * 1/2⁶ + 1 * 1/2⁷ + 1 * 1/2⁸</v>
      </c>
      <c r="U27" s="21">
        <f> C29 * POW(2, 5) + D29 * POW(2, 4)+E29 * POW(2, 3) + F29 * POW(2, 2) + G29 * POW(2, 1) + H29 * POW(2, 0) + J29 * POW(2, -1) + K29*POW(2,-2) + L29 * POW(2, -3) + M29 * POW(2, -4) + N29 * POW(2, -5) + O29 * POW(2, -6) + P29 * POW(2, -7) + Q29 * POW(2, -8)</f>
        <v>0.2421875</v>
      </c>
      <c r="V27" s="72"/>
      <c r="W27" s="23" t="str">
        <f>TEXTJOIN("", TRUE, C29, D29, E29, F29, G29, H29, "," , J29, K29, L29, M29, N29, O29, P29, Q29)</f>
        <v>000000,00111110</v>
      </c>
      <c r="X27" s="1"/>
    </row>
    <row r="28">
      <c r="A28" s="1"/>
      <c r="B28" s="24"/>
      <c r="C28" s="45"/>
      <c r="D28" s="73" t="s">
        <v>38</v>
      </c>
      <c r="E28" s="74">
        <v>24.0</v>
      </c>
      <c r="F28" s="75"/>
      <c r="G28" s="73" t="s">
        <v>39</v>
      </c>
      <c r="H28" s="74">
        <f>POW(4, 0)</f>
        <v>1</v>
      </c>
      <c r="I28" s="27"/>
      <c r="J28" s="45"/>
      <c r="K28" s="73" t="s">
        <v>40</v>
      </c>
      <c r="L28" s="74" t="s">
        <v>16</v>
      </c>
      <c r="M28" s="76"/>
      <c r="N28" s="73" t="s">
        <v>41</v>
      </c>
      <c r="O28" s="74" t="s">
        <v>18</v>
      </c>
      <c r="P28" s="76"/>
      <c r="Q28" s="73" t="s">
        <v>42</v>
      </c>
      <c r="R28" s="74" t="s">
        <v>43</v>
      </c>
      <c r="S28" s="77"/>
      <c r="T28" s="12"/>
      <c r="U28" s="12"/>
      <c r="V28" s="12"/>
      <c r="W28" s="33"/>
      <c r="X28" s="1"/>
    </row>
    <row r="29">
      <c r="A29" s="1"/>
      <c r="B29" s="34"/>
      <c r="C29" s="47">
        <f>IF(OR(C27=4,C27=5, C27=6, C27=7), 1, 0)</f>
        <v>0</v>
      </c>
      <c r="D29" s="78">
        <f>IF(OR(C27=2, C27=3, C27=6, C27=7), 1, 0)</f>
        <v>0</v>
      </c>
      <c r="E29" s="48">
        <f>IF(OR(C27=1, C27=3,C27=5, C27=7), 1, 0)</f>
        <v>0</v>
      </c>
      <c r="F29" s="47">
        <f>IF(OR(F27=4,F27=5, F27=6, F27=7), 1, 0)</f>
        <v>0</v>
      </c>
      <c r="G29" s="78">
        <f>IF(OR(F27=2, F27=3, F27=6, F27=7), 1, 0)</f>
        <v>0</v>
      </c>
      <c r="H29" s="48">
        <f>IF(OR(F27=1, F27=3,F27=5, F27=7), 1, 0)</f>
        <v>0</v>
      </c>
      <c r="I29" s="37"/>
      <c r="J29" s="47">
        <f>IF(OR(J27=4,J27=5, J27=6, J27=7), 1, 0)</f>
        <v>0</v>
      </c>
      <c r="K29" s="78">
        <f>IF(OR(J27=2, J27=3, J27=6, J27=7), 1, 0)</f>
        <v>0</v>
      </c>
      <c r="L29" s="48">
        <f>IF(OR(J27=1, J27=3,J27=5, J27=7), 1, 0)</f>
        <v>1</v>
      </c>
      <c r="M29" s="47">
        <f>IF(OR(M27=4,M27=5, M27=6, M27=7), 1, 0)</f>
        <v>1</v>
      </c>
      <c r="N29" s="78">
        <f>IF(OR(M27=2, M27=3, M27=6, M27=7), 1, 0)</f>
        <v>1</v>
      </c>
      <c r="O29" s="48">
        <f>IF(OR(M27=1, M27=3,M27=5, M27=7), 1, 0)</f>
        <v>1</v>
      </c>
      <c r="P29" s="47">
        <f>IF(OR(P27=4,P27=5, P27=6, P27=7), 1, 0)</f>
        <v>1</v>
      </c>
      <c r="Q29" s="78">
        <f>IF(OR(P27=2, P27=3, P27=6, P27=7), 1, 0)</f>
        <v>0</v>
      </c>
      <c r="R29" s="48">
        <f>IF(OR(P27=1, P27=3,P27=5, P27=7), 1, 0)</f>
        <v>0</v>
      </c>
      <c r="S29" s="79"/>
      <c r="T29" s="38"/>
      <c r="U29" s="38"/>
      <c r="V29" s="38"/>
      <c r="W29" s="39"/>
      <c r="X29" s="1"/>
    </row>
    <row r="30">
      <c r="A30" s="1"/>
      <c r="B30" s="16">
        <f> C32 * POW(2, 5) + D32 * POW(2, 4)+E32 * POW(2, 3) + F32 * POW(2, 2) + G32 * POW(2, 1) + H32 * POW(2, 0) + J32 * POW(2, -1) + K32*POW(2,-2) + L32 * POW(2, -3) + M32 * POW(2, -4) + N32 * POW(2, -5) + O32 * POW(2, -6) + P32 * POW(2, -7) + Q32 * POW(2, -8)</f>
        <v>0.953125</v>
      </c>
      <c r="C30" s="17">
        <v>0.0</v>
      </c>
      <c r="D30" s="7"/>
      <c r="E30" s="8"/>
      <c r="F30" s="17">
        <v>0.0</v>
      </c>
      <c r="G30" s="7"/>
      <c r="H30" s="8"/>
      <c r="I30" s="64"/>
      <c r="J30" s="17">
        <v>7.0</v>
      </c>
      <c r="K30" s="7"/>
      <c r="L30" s="8"/>
      <c r="M30" s="17">
        <v>5.0</v>
      </c>
      <c r="N30" s="7"/>
      <c r="O30" s="8"/>
      <c r="P30" s="17">
        <v>1.0</v>
      </c>
      <c r="Q30" s="7"/>
      <c r="R30" s="8"/>
      <c r="S30" s="31"/>
      <c r="T30" s="20" t="str">
        <f>TEXTJOIN(" + ", TRUE,
  IF(B32 = 0, "", B32 &amp; " * 2⁵"),
  IF(C32 = 0, "", C32 &amp; " * 2⁴"),
  IF(D32 = 0, "", D32 &amp; " * 2³"),
  IF(E32 = 0, "", E32 &amp; " * 2²"),
  IF(F32 = 0, "", F32 &amp; " * 2¹"),
  IF(G32 = 0, "", G32 &amp; " * 2⁰"),
  IF(I32 = 0, "", I32 &amp; " * 1/2¹"),
  IF(J32 = 0, "", J32 &amp; " * 1/2²"),
  IF(K32 = 0, "", K32 &amp; " * 1/2³"),
  IF(L32 = 0, "", L32 &amp; " * 1/2⁴"),
  IF(M32 = 0, "", M32 &amp; " * 1/2⁵"),
  IF(N32 = 0, "", N32 &amp; " * 1/2⁶"),
  IF(O32 = 0, "", O32 &amp; " * 1/2⁷"),
  IF(P32 = 0, "", P32 &amp; " * 1/2⁸"),
)</f>
        <v>1 * 1/2² + 1 * 1/2³ + 1 * 1/2⁴ + 1 * 1/2⁵ + 1 * 1/2⁷</v>
      </c>
      <c r="U30" s="21">
        <f> C32 * POW(2, 5) + D32 * POW(2, 4)+E32 * POW(2, 3) + F32 * POW(2, 2) + G32 * POW(2, 1) + H32 * POW(2, 0) + J32 * POW(2, -1) + K32*POW(2,-2) + L32 * POW(2, -3) + M32 * POW(2, -4) + N32 * POW(2, -5) + O32 * POW(2, -6) + P32 * POW(2, -7) + Q32 * POW(2, -8)</f>
        <v>0.953125</v>
      </c>
      <c r="V30" s="72"/>
      <c r="W30" s="23" t="str">
        <f>TEXTJOIN("", TRUE, C32, D32, E32, F32, G32, H32, "," , J32, K32, L32, M32, N32, O32, P32, Q32)</f>
        <v>000000,11110100</v>
      </c>
      <c r="X30" s="1"/>
    </row>
    <row r="31">
      <c r="A31" s="1"/>
      <c r="B31" s="24"/>
      <c r="C31" s="28"/>
      <c r="D31" s="68" t="s">
        <v>38</v>
      </c>
      <c r="E31" s="69">
        <v>40.0</v>
      </c>
      <c r="F31" s="67"/>
      <c r="G31" s="68" t="s">
        <v>39</v>
      </c>
      <c r="H31" s="69">
        <f>POW(4, 0)</f>
        <v>1</v>
      </c>
      <c r="I31" s="27"/>
      <c r="J31" s="28"/>
      <c r="K31" s="68" t="s">
        <v>40</v>
      </c>
      <c r="L31" s="69" t="s">
        <v>16</v>
      </c>
      <c r="M31" s="70"/>
      <c r="N31" s="68" t="s">
        <v>41</v>
      </c>
      <c r="O31" s="69" t="s">
        <v>18</v>
      </c>
      <c r="P31" s="70"/>
      <c r="Q31" s="68" t="s">
        <v>42</v>
      </c>
      <c r="R31" s="69" t="s">
        <v>43</v>
      </c>
      <c r="S31" s="31"/>
      <c r="X31" s="1"/>
    </row>
    <row r="32">
      <c r="A32" s="1"/>
      <c r="B32" s="34"/>
      <c r="C32" s="35">
        <f>IF(OR(C30=4,C30=5, C30=6, C30=7), 1, 0)</f>
        <v>0</v>
      </c>
      <c r="D32" s="71">
        <f>IF(OR(C30=2, C30=3, C30=6, C30=7), 1, 0)</f>
        <v>0</v>
      </c>
      <c r="E32" s="36">
        <f>IF(OR(C30=1, C30=5, C30=7), 1, 0)</f>
        <v>0</v>
      </c>
      <c r="F32" s="35">
        <f>IF(OR(F30=5, F30=6, F30=7), 1, 0)</f>
        <v>0</v>
      </c>
      <c r="G32" s="71">
        <f>IF(OR(F30=2, F30=3, F30=6, F30=7), 1, 0)</f>
        <v>0</v>
      </c>
      <c r="H32" s="36">
        <f>IF(OR(F30=1, F30=5, F30=7), 1, 0)</f>
        <v>0</v>
      </c>
      <c r="I32" s="37"/>
      <c r="J32" s="35">
        <f>IF(OR(J30=4,J30=5, J30=6, J30=7), 1, 0)</f>
        <v>1</v>
      </c>
      <c r="K32" s="71">
        <f>IF(OR(J30=2, J30=3, J30=6, J30=7), 1, 0)</f>
        <v>1</v>
      </c>
      <c r="L32" s="36">
        <f>IF(OR(J30=1, J30=5, J30=7), 1, 0)</f>
        <v>1</v>
      </c>
      <c r="M32" s="35">
        <f>IF(OR(M30=4,M30=5, M30=6, M30=7), 1, 0)</f>
        <v>1</v>
      </c>
      <c r="N32" s="71">
        <f>IF(OR(M30=2, M30=3, M30=6, M30=7), 1, 0)</f>
        <v>0</v>
      </c>
      <c r="O32" s="36">
        <f>IF(OR(M30=1, M30=5, M30=7), 1, 0)</f>
        <v>1</v>
      </c>
      <c r="P32" s="35">
        <f>IF(OR(P30=4,P30=5, P30=6, P30=7), 1, 0)</f>
        <v>0</v>
      </c>
      <c r="Q32" s="71">
        <f>IF(OR(P30=2, P30=3, P30=6, P30=7), 1, 0)</f>
        <v>0</v>
      </c>
      <c r="R32" s="36">
        <f>IF(OR(P30=1, P30=5, P30=7), 1, 0)</f>
        <v>1</v>
      </c>
      <c r="X32" s="1"/>
    </row>
    <row r="33">
      <c r="A33" s="1"/>
      <c r="B33" s="40">
        <f> C35 * POW(2, 5) + D35 * POW(2, 4)+E35 * POW(2, 3) + F35 * POW(2, 2) + G35 * POW(2, 1) + H35 * POW(2, 0) + J35 * POW(2, -1) + K35*POW(2,-2) + L35 * POW(2, -3) + M35 * POW(2, -4) + N35 * POW(2, -5) + O35 * POW(2, -6) + P35 * POW(2, -7) + Q35 * POW(2, -8)</f>
        <v>7.296875</v>
      </c>
      <c r="C33" s="41">
        <v>0.0</v>
      </c>
      <c r="D33" s="7"/>
      <c r="E33" s="8"/>
      <c r="F33" s="41">
        <v>7.0</v>
      </c>
      <c r="G33" s="7"/>
      <c r="H33" s="8"/>
      <c r="I33" s="64"/>
      <c r="J33" s="41">
        <v>2.0</v>
      </c>
      <c r="K33" s="7"/>
      <c r="L33" s="8"/>
      <c r="M33" s="41">
        <v>3.0</v>
      </c>
      <c r="N33" s="7"/>
      <c r="O33" s="8"/>
      <c r="P33" s="41">
        <v>1.0</v>
      </c>
      <c r="Q33" s="7"/>
      <c r="R33" s="8"/>
      <c r="S33" s="31"/>
      <c r="T33" s="20" t="str">
        <f>TEXTJOIN(" + ", TRUE,
  IF(B35 = 0, "", B35 &amp; " * 2⁵"),
  IF(C35 = 0, "", C35 &amp; " * 2⁴"),
  IF(D35 = 0, "", D35 &amp; " * 2³"),
  IF(E35 = 0, "", E35 &amp; " * 2²"),
  IF(F35 = 0, "", F35 &amp; " * 2¹"),
  IF(G35 = 0, "", G35 &amp; " * 2⁰"),
  IF(I35 = 0, "", I35 &amp; " * 1/2¹"),
  IF(J35 = 0, "", J35 &amp; " * 1/2²"),
  IF(K35 = 0, "", K35 &amp; " * 1/2³"),
  IF(L35 = 0, "", L35 &amp; " * 1/2⁴"),
  IF(M35 = 0, "", M35 &amp; " * 1/2⁵"),
  IF(N35 = 0, "", N35 &amp; " * 1/2⁶"),
  IF(O35 = 0, "", O35 &amp; " * 1/2⁷"),
  IF(P35 = 0, "", P35 &amp; " * 1/2⁸"),
)</f>
        <v>1 * 2¹ + 1 * 2⁰ + 1 * 1/2³ + 1 * 1/2⁶ + 1 * 1/2⁷</v>
      </c>
      <c r="U33" s="21">
        <f> C35 * POW(2, 5) + D35 * POW(2, 4)+E35 * POW(2, 3) + F35 * POW(2, 2) + G35 * POW(2, 1) + H35 * POW(2, 0) + J35 * POW(2, -1) + K35*POW(2,-2) + L35 * POW(2, -3) + M35 * POW(2, -4) + N35 * POW(2, -5) + O35 * POW(2, -6) + P35 * POW(2, -7) + Q35 * POW(2, -8)</f>
        <v>7.296875</v>
      </c>
      <c r="V33" s="72"/>
      <c r="W33" s="23" t="str">
        <f>TEXTJOIN("", TRUE, C35, D35, E35, F35, G35, H35, "," , J35, K35, L35, M35, N35, O35, P35, Q35)</f>
        <v>000111,01001100</v>
      </c>
      <c r="X33" s="1"/>
    </row>
    <row r="34">
      <c r="A34" s="1"/>
      <c r="B34" s="24"/>
      <c r="C34" s="45"/>
      <c r="D34" s="73" t="s">
        <v>38</v>
      </c>
      <c r="E34" s="74">
        <v>56.0</v>
      </c>
      <c r="F34" s="75"/>
      <c r="G34" s="73" t="s">
        <v>39</v>
      </c>
      <c r="H34" s="74">
        <f>POW(4, 0)</f>
        <v>1</v>
      </c>
      <c r="I34" s="27"/>
      <c r="J34" s="45"/>
      <c r="K34" s="73" t="s">
        <v>40</v>
      </c>
      <c r="L34" s="74" t="s">
        <v>16</v>
      </c>
      <c r="M34" s="76"/>
      <c r="N34" s="73" t="s">
        <v>41</v>
      </c>
      <c r="O34" s="74" t="s">
        <v>18</v>
      </c>
      <c r="P34" s="76"/>
      <c r="Q34" s="73" t="s">
        <v>42</v>
      </c>
      <c r="R34" s="74" t="s">
        <v>43</v>
      </c>
      <c r="S34" s="31"/>
      <c r="X34" s="1"/>
    </row>
    <row r="35">
      <c r="A35" s="1"/>
      <c r="B35" s="34"/>
      <c r="C35" s="47">
        <f>IF(OR(C33=4,C33=5, C33=6, C33=7), 1, 0)</f>
        <v>0</v>
      </c>
      <c r="D35" s="78">
        <f>IF(OR(C33=2, C33=3, C33=6, C33=7), 1, 0)</f>
        <v>0</v>
      </c>
      <c r="E35" s="48">
        <f>IF(OR(C33=1, C33=3,C33=5, C33=7), 1, 0)</f>
        <v>0</v>
      </c>
      <c r="F35" s="47">
        <f>IF(OR(F33=4,F33=5, F33=6, F33=7), 1, 0)</f>
        <v>1</v>
      </c>
      <c r="G35" s="78">
        <f>IF(OR(F33=2, F33=3, F33=6, F33=7), 1, 0)</f>
        <v>1</v>
      </c>
      <c r="H35" s="48">
        <f>IF(OR(F33=1, F33=3,F33=5, F33=7), 1, 0)</f>
        <v>1</v>
      </c>
      <c r="I35" s="37"/>
      <c r="J35" s="47">
        <f>IF(OR(J33=4,J33=5, J33=6, J33=7), 1, 0)</f>
        <v>0</v>
      </c>
      <c r="K35" s="78">
        <f>IF(OR(J33=2, J33=3, J33=6, J33=7), 1, 0)</f>
        <v>1</v>
      </c>
      <c r="L35" s="48">
        <f>IF(OR(J33=1, J33=3,J33=5, J33=7), 1, 0)</f>
        <v>0</v>
      </c>
      <c r="M35" s="47">
        <f>IF(OR(M33=4,M33=5, M33=6, M33=7), 1, 0)</f>
        <v>0</v>
      </c>
      <c r="N35" s="78">
        <f>IF(OR(M33=2, M33=3, M33=6, M33=7), 1, 0)</f>
        <v>1</v>
      </c>
      <c r="O35" s="48">
        <f>IF(OR(M33=1, M33=3,M33=5, M33=7), 1, 0)</f>
        <v>1</v>
      </c>
      <c r="P35" s="47">
        <f>IF(OR(P33=4,P33=5, P33=6, P33=7), 1, 0)</f>
        <v>0</v>
      </c>
      <c r="Q35" s="78">
        <f>IF(OR(P33=2, P33=3, P33=6, P33=7), 1, 0)</f>
        <v>0</v>
      </c>
      <c r="R35" s="48">
        <f>IF(OR(P33=1, P33=3,P33=5, P33=7), 1, 0)</f>
        <v>1</v>
      </c>
      <c r="X35" s="1"/>
    </row>
    <row r="36">
      <c r="A36" s="1"/>
      <c r="B36" s="16">
        <f> C38 * POW(2, 5) + D38 * POW(2, 4)+E38 * POW(2, 3) + F38 * POW(2, 2) + G38 * POW(2, 1) + H38 * POW(2, 0) + J38 * POW(2, -1) + K38*POW(2,-2) + L38 * POW(2, -3) + M38 * POW(2, -4) + N38 * POW(2, -5) + O38 * POW(2, -6) + P38 * POW(2, -7) + Q38 * POW(2, -8)</f>
        <v>10.70703125</v>
      </c>
      <c r="C36" s="17">
        <v>1.0</v>
      </c>
      <c r="D36" s="7"/>
      <c r="E36" s="8"/>
      <c r="F36" s="17">
        <v>2.0</v>
      </c>
      <c r="G36" s="7"/>
      <c r="H36" s="8"/>
      <c r="I36" s="64"/>
      <c r="J36" s="17">
        <v>5.0</v>
      </c>
      <c r="K36" s="7"/>
      <c r="L36" s="8"/>
      <c r="M36" s="17">
        <v>5.0</v>
      </c>
      <c r="N36" s="7"/>
      <c r="O36" s="8"/>
      <c r="P36" s="17">
        <v>2.0</v>
      </c>
      <c r="Q36" s="7"/>
      <c r="R36" s="8"/>
      <c r="S36" s="31"/>
      <c r="T36" s="20" t="str">
        <f>TEXTJOIN(" + ", TRUE,
  IF(B38 = 0, "", B38 &amp; " * 2⁵"),
  IF(C38 = 0, "", C38 &amp; " * 2⁴"),
  IF(D38 = 0, "", D38 &amp; " * 2³"),
  IF(E38 = 0, "", E38 &amp; " * 2²"),
  IF(F38 = 0, "", F38 &amp; " * 2¹"),
  IF(G38 = 0, "", G38 &amp; " * 2⁰"),
  IF(I38 = 0, "", I38 &amp; " * 1/2¹"),
  IF(J38 = 0, "", J38 &amp; " * 1/2²"),
  IF(K38 = 0, "", K38 &amp; " * 1/2³"),
  IF(L38 = 0, "", L38 &amp; " * 1/2⁴"),
  IF(M38 = 0, "", M38 &amp; " * 1/2⁵"),
  IF(N38 = 0, "", N38 &amp; " * 1/2⁶"),
  IF(O38 = 0, "", O38 &amp; " * 1/2⁷"),
  IF(P38 = 0, "", P38 &amp; " * 1/2⁸"),
)</f>
        <v>1 * 2² + 1 * 2⁰ + 1 * 1/2² + 1 * 1/2⁴ + 1 * 1/2⁵ + 1 * 1/2⁷</v>
      </c>
      <c r="U36" s="21">
        <f> C38 * POW(2, 5) + D38 * POW(2, 4)+E38 * POW(2, 3) + F38 * POW(2, 2) + G38 * POW(2, 1) + H38 * POW(2, 0) + J38 * POW(2, -1) + K38*POW(2,-2) + L38 * POW(2, -3) + M38 * POW(2, -4) + N38 * POW(2, -5) + O38 * POW(2, -6) + P38 * POW(2, -7) + Q38 * POW(2, -8)</f>
        <v>10.70703125</v>
      </c>
      <c r="V36" s="72"/>
      <c r="W36" s="23" t="str">
        <f>TEXTJOIN("", TRUE, C38, D38, E38, F38, G38, H38, "," , J38, K38, L38, M38, N38, O38, P38, Q38)</f>
        <v>001010,10110101</v>
      </c>
      <c r="X36" s="1"/>
    </row>
    <row r="37">
      <c r="A37" s="1"/>
      <c r="B37" s="24"/>
      <c r="C37" s="28"/>
      <c r="D37" s="68" t="s">
        <v>38</v>
      </c>
      <c r="E37" s="69">
        <v>72.0</v>
      </c>
      <c r="F37" s="67"/>
      <c r="G37" s="68" t="s">
        <v>39</v>
      </c>
      <c r="H37" s="69">
        <f>POW(4, 0)</f>
        <v>1</v>
      </c>
      <c r="I37" s="27"/>
      <c r="J37" s="28"/>
      <c r="K37" s="68" t="s">
        <v>40</v>
      </c>
      <c r="L37" s="69" t="s">
        <v>16</v>
      </c>
      <c r="M37" s="70"/>
      <c r="N37" s="68" t="s">
        <v>41</v>
      </c>
      <c r="O37" s="69" t="s">
        <v>18</v>
      </c>
      <c r="P37" s="70"/>
      <c r="Q37" s="68" t="s">
        <v>42</v>
      </c>
      <c r="R37" s="69" t="s">
        <v>43</v>
      </c>
      <c r="S37" s="19"/>
      <c r="X37" s="1"/>
    </row>
    <row r="38">
      <c r="A38" s="1"/>
      <c r="B38" s="34"/>
      <c r="C38" s="35">
        <f>IF(OR(C36=4,C36=5, C36=6, C36=7), 1, 0)</f>
        <v>0</v>
      </c>
      <c r="D38" s="71">
        <f>IF(OR(C36=2, C36=3, C36=6, C36=7), 1, 0)</f>
        <v>0</v>
      </c>
      <c r="E38" s="36">
        <f>IF(OR(C36=1, C36=3,C36=5, C36=7), 1, 0)</f>
        <v>1</v>
      </c>
      <c r="F38" s="35">
        <f>IF(OR(F36=4,F36=5, F36=6, F36=7), 1, 0)</f>
        <v>0</v>
      </c>
      <c r="G38" s="71">
        <f>IF(OR(F36=2, F36=3, F36=6, F36=7), 1, 0)</f>
        <v>1</v>
      </c>
      <c r="H38" s="36">
        <f>IF(OR(F36=1, F36=3,F36=5, F36=7), 1, 0)</f>
        <v>0</v>
      </c>
      <c r="I38" s="37"/>
      <c r="J38" s="35">
        <f>IF(OR(J36=4,J36=5, J36=6, J36=7), 1, 0)</f>
        <v>1</v>
      </c>
      <c r="K38" s="71">
        <f>IF(OR(J36=2, J36=3, J36=6, J36=7), 1, 0)</f>
        <v>0</v>
      </c>
      <c r="L38" s="36">
        <f>IF(OR(J36=1, J36=3,J36=5, J36=7), 1, 0)</f>
        <v>1</v>
      </c>
      <c r="M38" s="35">
        <f>IF(OR(M36=4,M36=5, M36=6, M36=7), 1, 0)</f>
        <v>1</v>
      </c>
      <c r="N38" s="71">
        <f>IF(OR(M36=2, M36=3, M36=6, M36=7), 1, 0)</f>
        <v>0</v>
      </c>
      <c r="O38" s="36">
        <f>IF(OR(M36=1, M36=3,M36=5, M36=7), 1, 0)</f>
        <v>1</v>
      </c>
      <c r="P38" s="35">
        <f>IF(OR(P36=4,P36=5, P36=6, P36=7), 1, 0)</f>
        <v>0</v>
      </c>
      <c r="Q38" s="71">
        <f>IF(OR(P36=2, P36=3, P36=6, P36=7), 1, 0)</f>
        <v>1</v>
      </c>
      <c r="R38" s="36">
        <f>IF(OR(P36=1, P36=3,P36=5, P36=7), 1, 0)</f>
        <v>0</v>
      </c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57" t="s">
        <v>21</v>
      </c>
      <c r="Q40" s="1"/>
      <c r="R40" s="1"/>
      <c r="S40" s="1"/>
      <c r="T40" s="57" t="s">
        <v>44</v>
      </c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3">
      <c r="A43" s="1"/>
      <c r="B43" s="1"/>
      <c r="C43" s="1" t="str">
        <f>TEXTJOIN(" ", TRUE, IF(C45=1, 1, 0), "+", IF(D45=1, 1, 0))</f>
        <v>0 + 0</v>
      </c>
      <c r="D43" s="1"/>
      <c r="E43" s="1"/>
      <c r="F43" s="1"/>
      <c r="G43" s="1"/>
      <c r="H43" s="1"/>
      <c r="I43" s="1"/>
      <c r="J43" s="2"/>
      <c r="K43" s="3"/>
      <c r="L43" s="3"/>
      <c r="M43" s="3"/>
      <c r="N43" s="3"/>
      <c r="O43" s="3"/>
      <c r="P43" s="3"/>
      <c r="Q43" s="4"/>
      <c r="R43" s="1"/>
      <c r="S43" s="1"/>
      <c r="T43" s="1"/>
      <c r="U43" s="1"/>
      <c r="V43" s="1"/>
      <c r="W43" s="1"/>
      <c r="X43" s="1"/>
    </row>
    <row r="44">
      <c r="A44" s="1"/>
      <c r="B44" s="5" t="s">
        <v>45</v>
      </c>
      <c r="C44" s="6" t="s">
        <v>24</v>
      </c>
      <c r="D44" s="6" t="s">
        <v>25</v>
      </c>
      <c r="E44" s="6" t="s">
        <v>26</v>
      </c>
      <c r="F44" s="6" t="s">
        <v>27</v>
      </c>
      <c r="G44" s="6" t="s">
        <v>28</v>
      </c>
      <c r="H44" s="59" t="s">
        <v>29</v>
      </c>
      <c r="I44" s="9"/>
      <c r="J44" s="10" t="s">
        <v>30</v>
      </c>
      <c r="K44" s="6" t="s">
        <v>5</v>
      </c>
      <c r="L44" s="6" t="s">
        <v>6</v>
      </c>
      <c r="M44" s="6" t="s">
        <v>7</v>
      </c>
      <c r="N44" s="6" t="s">
        <v>31</v>
      </c>
      <c r="O44" s="6" t="s">
        <v>32</v>
      </c>
      <c r="P44" s="6" t="s">
        <v>33</v>
      </c>
      <c r="Q44" s="6" t="s">
        <v>34</v>
      </c>
      <c r="R44" s="80"/>
      <c r="T44" s="81"/>
      <c r="U44" s="63" t="s">
        <v>46</v>
      </c>
      <c r="V44" s="82"/>
      <c r="W44" s="63" t="s">
        <v>47</v>
      </c>
      <c r="X44" s="1"/>
    </row>
    <row r="45">
      <c r="A45" s="1"/>
      <c r="B45" s="16">
        <f> C26 * POW(2, 5) + D26 * POW(2, 4)+E26 * POW(2, 3) + F26 * POW(2, 2) + G26 * POW(2, 1) + H26 * POW(2, 0) + J26 * POW(2, -1) + K26*POW(2,-2) + L26 * POW(2, -3) + M26 * POW(2, -4) + N26 * POW(2, -5) + O26 * POW(2, -6) + P26 * POW(2, -7) + Q26 * POW(2, -8)</f>
        <v>0.84375</v>
      </c>
      <c r="C45" s="83">
        <v>0.0</v>
      </c>
      <c r="D45" s="7"/>
      <c r="E45" s="17">
        <v>0.0</v>
      </c>
      <c r="F45" s="7"/>
      <c r="G45" s="7"/>
      <c r="H45" s="8"/>
      <c r="I45" s="18"/>
      <c r="J45" s="17" t="s">
        <v>48</v>
      </c>
      <c r="K45" s="7"/>
      <c r="L45" s="7"/>
      <c r="M45" s="8"/>
      <c r="N45" s="84">
        <v>8.0</v>
      </c>
      <c r="O45" s="12"/>
      <c r="P45" s="12"/>
      <c r="Q45" s="12"/>
      <c r="R45" s="30"/>
      <c r="T45" s="20" t="str">
        <f>TEXTJOIN(" + ", TRUE,
  IF(B47 = 0, "", B47 &amp; " * 2⁵"),
  IF(C47 = 0, "", C47 &amp; " * 2⁴"),
  IF(D47 = 0, "", D47 &amp; " * 2³"),
  IF(E47 = 0, "", E47 &amp; " * 2²"),
  IF(F47 = 0, "", F47 &amp; " * 2¹"),
  IF(G47 = 0, "", G47 &amp; " * 2⁰"),
  IF(I47 = 0, "", I47 &amp; " * 1/2¹"),
  IF(J47 = 0, "", J47 &amp; " * 1/2²"),
  IF(K47 = 0, "", K47 &amp; " * 1/2³"),
  IF(L47 = 0, "", L47 &amp; " * 1/2⁴"),
  IF(M47 = 0, "", M47 &amp; " * 1/2⁵"),
  IF(N47 = 0, "", N47 &amp; " * 1/2⁶"),
  IF(O47 = 0, "", O47 &amp; " * 1/2⁷"),
  IF(P47 = 0, "", P47 &amp; " * 1/2⁸"),
)</f>
        <v>1 * 1/2² + 1 * 1/2³ + 1 * 1/2⁵ + 1 * 1/2⁶</v>
      </c>
      <c r="U45" s="21">
        <f> C47 * POW(2, 5) + D47 * POW(2, 4)+E47 * POW(2, 3) + F47 * POW(2, 2) + G47 * POW(2, 1) + H47 * POW(2, 0) + J47 * POW(2, -1) + K47*POW(2,-2) + L47 * POW(2, -3) + M47 * POW(2, -4) + N47 * POW(2, -5) + O47 * POW(2, -6) + P47 * POW(2, -7) + Q47 * POW(2, -8)</f>
        <v>0.84375</v>
      </c>
      <c r="V45" s="72"/>
      <c r="W45" s="23" t="str">
        <f>TEXTJOIN("", TRUE, C47, D47, E47, F47, G47, H47, "," , J47, K47, L47, M47, N47, O47, P47, Q47)</f>
        <v>000000,11011000</v>
      </c>
      <c r="X45" s="1"/>
    </row>
    <row r="46">
      <c r="A46" s="1"/>
      <c r="B46" s="24"/>
      <c r="C46" s="25" t="s">
        <v>49</v>
      </c>
      <c r="D46" s="53">
        <f>POW(4, 2)</f>
        <v>16</v>
      </c>
      <c r="E46" s="25"/>
      <c r="F46" s="53"/>
      <c r="G46" s="66" t="s">
        <v>50</v>
      </c>
      <c r="H46" s="26">
        <f>POW(4, 0)</f>
        <v>1</v>
      </c>
      <c r="I46" s="27"/>
      <c r="J46" s="25"/>
      <c r="K46" s="53"/>
      <c r="L46" s="66" t="s">
        <v>51</v>
      </c>
      <c r="M46" s="53" t="s">
        <v>16</v>
      </c>
      <c r="N46" s="25"/>
      <c r="O46" s="53"/>
      <c r="P46" s="66" t="s">
        <v>52</v>
      </c>
      <c r="Q46" s="26" t="s">
        <v>20</v>
      </c>
      <c r="R46" s="85"/>
      <c r="T46" s="31"/>
      <c r="U46" s="31"/>
      <c r="V46" s="31"/>
      <c r="W46" s="31"/>
      <c r="X46" s="1"/>
    </row>
    <row r="47">
      <c r="A47" s="1"/>
      <c r="B47" s="34"/>
      <c r="C47" s="71">
        <f>IF(OR(HEX2DEC(C45)=2, HEX2DEC(C45)=3, HEX2DEC(C45)=6, HEX2DEC(C45)=7, HEX2DEC(C45)=10, HEX2DEC(C45)=11, HEX2DEC(C45)=14,HEX2DEC(C45)=15), 1, 0)</f>
        <v>0</v>
      </c>
      <c r="D47" s="36">
        <f>IF(OR(HEX2DEC(C45)=1, HEX2DEC(C45)=3, HEX2DEC(C45)=5, HEX2DEC(C45)=7,HEX2DEC(C45)=9, HEX2DEC(C45)=11, HEX2DEC(C45)=13, HEX2DEC(C45)=15), 1, 0)</f>
        <v>0</v>
      </c>
      <c r="E47" s="35">
        <f>IF(OR(HEX2DEC(E45)&gt;7,), 1, 0)</f>
        <v>0</v>
      </c>
      <c r="F47" s="71">
        <f>IF(OR(HEX2DEC(E45)=4, HEX2DEC(E45)=5, HEX2DEC(E45)=6, HEX2DEC(E45)=7, HEX2DEC(E45)&gt;11,), 1, 0)</f>
        <v>0</v>
      </c>
      <c r="G47" s="71">
        <f>IF(OR(HEX2DEC(E45)=2, HEX2DEC(E45)=3, HEX2DEC(E45)=6, HEX2DEC(E45)=7, HEX2DEC(E45)=10, HEX2DEC(E45)=11, HEX2DEC(E45)=14,HEX2DEC(E45)=15), 1, 0)</f>
        <v>0</v>
      </c>
      <c r="H47" s="36">
        <f>IF(OR(HEX2DEC(E45)=1, HEX2DEC(E45)=3, HEX2DEC(E45)=5, HEX2DEC(E45)=7,HEX2DEC(E45)=9, HEX2DEC(E45)=11, HEX2DEC(E45)=13, HEX2DEC(E45)=15), 1, 0)</f>
        <v>0</v>
      </c>
      <c r="I47" s="37"/>
      <c r="J47" s="35">
        <f>IF(OR(HEX2DEC(J45)&gt;7,), 1, 0)</f>
        <v>1</v>
      </c>
      <c r="K47" s="71">
        <f>IF(OR(HEX2DEC(J45)=4, HEX2DEC(J45)=5, HEX2DEC(J45)=6, HEX2DEC(J45)=7, HEX2DEC(J45)&gt;11,), 1, 0)</f>
        <v>1</v>
      </c>
      <c r="L47" s="71">
        <f>IF(OR(HEX2DEC(J45)=2, HEX2DEC(J45)=3, HEX2DEC(J45)=6, HEX2DEC(J45)=7, HEX2DEC(J45)=10, HEX2DEC(J45)=11, HEX2DEC(J45)=14,HEX2DEC(J45)=15), 1, 0)</f>
        <v>0</v>
      </c>
      <c r="M47" s="36">
        <f>IF(OR(HEX2DEC(J45)=1, HEX2DEC(J45)=3, HEX2DEC(J45)=5, HEX2DEC(J45)=7,HEX2DEC(J45)=9, HEX2DEC(J45)=11, HEX2DEC(J45)=13, HEX2DEC(J45)=15), 1, 0)</f>
        <v>1</v>
      </c>
      <c r="N47" s="35">
        <f>IF(OR(HEX2DEC(N45)&gt;7,), 1, 0)</f>
        <v>1</v>
      </c>
      <c r="O47" s="71">
        <f>IF(OR(HEX2DEC(N45)=4, HEX2DEC(N45)=5, HEX2DEC(N45)=6, HEX2DEC(N45)=7, HEX2DEC(N45)&gt;11,), 1, 0)</f>
        <v>0</v>
      </c>
      <c r="P47" s="71">
        <f>IF(OR(HEX2DEC(N45)=2, HEX2DEC(N45)=3, HEX2DEC(N45)=6, HEX2DEC(N45)=7, HEX2DEC(N45)=10, HEX2DEC(N45)=11, HEX2DEC(N45)=14,HEX2DEC(N45)=15), 1, 0)</f>
        <v>0</v>
      </c>
      <c r="Q47" s="36">
        <f>IF(OR(HEX2DEC(N45)=1, HEX2DEC(N45)=3, HEX2DEC(N45)=5, HEX2DEC(N45)=7,HEX2DEC(N45)=9, HEX2DEC(N45)=11, HEX2DEC(N45)=13, HEX2DEC(N45)=15), 1, 0)</f>
        <v>0</v>
      </c>
      <c r="R47" s="85"/>
      <c r="T47" s="31"/>
      <c r="U47" s="31"/>
      <c r="V47" s="31"/>
      <c r="W47" s="31"/>
      <c r="X47" s="1"/>
    </row>
    <row r="48">
      <c r="A48" s="1"/>
      <c r="B48" s="40">
        <f> C29 * POW(2, 5) + D29 * POW(2, 4)+E29 * POW(2, 3) + F29 * POW(2, 2) + G29 * POW(2, 1) + H29 * POW(2, 0) + J29 * POW(2, -1) + K29*POW(2,-2) + L29 * POW(2, -3) + M29 * POW(2, -4) + N29 * POW(2, -5) + O29 * POW(2, -6) + P29 * POW(2, -7) + Q29 * POW(2, -8)</f>
        <v>0.2421875</v>
      </c>
      <c r="C48" s="86">
        <v>0.0</v>
      </c>
      <c r="D48" s="7"/>
      <c r="E48" s="41">
        <v>0.0</v>
      </c>
      <c r="F48" s="7"/>
      <c r="G48" s="7"/>
      <c r="H48" s="8"/>
      <c r="I48" s="18"/>
      <c r="J48" s="41">
        <v>3.0</v>
      </c>
      <c r="K48" s="7"/>
      <c r="L48" s="7"/>
      <c r="M48" s="8"/>
      <c r="N48" s="87" t="s">
        <v>53</v>
      </c>
      <c r="O48" s="12"/>
      <c r="P48" s="12"/>
      <c r="Q48" s="12"/>
      <c r="R48" s="85"/>
      <c r="T48" s="20" t="str">
        <f>TEXTJOIN(" + ", TRUE,
  IF(B50 = 0, "", B50 &amp; " * 2⁵"),
  IF(C50 = 0, "", C50 &amp; " * 2⁴"),
  IF(D50 = 0, "", D50 &amp; " * 2³"),
  IF(E50 = 0, "", E50 &amp; " * 2²"),
  IF(F50 = 0, "", F50 &amp; " * 2¹"),
  IF(G50 = 0, "", G50 &amp; " * 2⁰"),
  IF(I50 = 0, "", I50 &amp; " * 1/2¹"),
  IF(J50 = 0, "", J50 &amp; " * 1/2²"),
  IF(K50 = 0, "", K50 &amp; " * 1/2³"),
  IF(L50 = 0, "", L50 &amp; " * 1/2⁴"),
  IF(M50 = 0, "", M50 &amp; " * 1/2⁵"),
  IF(N50 = 0, "", N50 &amp; " * 1/2⁶"),
  IF(O50 = 0, "", O50 &amp; " * 1/2⁷"),
  IF(P50 = 0, "", P50 &amp; " * 1/2⁸"),
)</f>
        <v>1 * 1/2⁴ + 1 * 1/2⁵ + 1 * 1/2⁶ + 1 * 1/2⁷ + 1 * 1/2⁸</v>
      </c>
      <c r="U48" s="21">
        <f> C50 * POW(2, 5) + D50 * POW(2, 4)+E50 * POW(2, 3) + F50 * POW(2, 2) + G50 * POW(2, 1) + H50 * POW(2, 0) + J50 * POW(2, -1) + K50*POW(2,-2) + L50 * POW(2, -3) + M50 * POW(2, -4) + N50 * POW(2, -5) + O50 * POW(2, -6) + P50 * POW(2, -7) + Q50 * POW(2, -8)</f>
        <v>0.2421875</v>
      </c>
      <c r="V48" s="72"/>
      <c r="W48" s="23" t="str">
        <f>TEXTJOIN("", TRUE, C50, D50, E50, F50, G50, H50, "," , J50, K50, L50, M50, N50, O50, P50, Q50)</f>
        <v>000000,00111110</v>
      </c>
      <c r="X48" s="1"/>
    </row>
    <row r="49">
      <c r="A49" s="1"/>
      <c r="B49" s="24"/>
      <c r="C49" s="43" t="s">
        <v>49</v>
      </c>
      <c r="D49" s="52">
        <f>POW(4, 2)</f>
        <v>16</v>
      </c>
      <c r="E49" s="43"/>
      <c r="F49" s="52"/>
      <c r="G49" s="88" t="s">
        <v>50</v>
      </c>
      <c r="H49" s="44">
        <f>POW(4, 0)</f>
        <v>1</v>
      </c>
      <c r="I49" s="27"/>
      <c r="J49" s="43"/>
      <c r="K49" s="52"/>
      <c r="L49" s="88" t="s">
        <v>51</v>
      </c>
      <c r="M49" s="52" t="s">
        <v>16</v>
      </c>
      <c r="N49" s="43"/>
      <c r="O49" s="52"/>
      <c r="P49" s="88" t="s">
        <v>52</v>
      </c>
      <c r="Q49" s="44" t="s">
        <v>20</v>
      </c>
      <c r="R49" s="85"/>
      <c r="T49" s="31"/>
      <c r="U49" s="31"/>
      <c r="X49" s="1"/>
    </row>
    <row r="50">
      <c r="A50" s="1"/>
      <c r="B50" s="34"/>
      <c r="C50" s="78">
        <f>IF(OR(HEX2DEC(C48)=2, HEX2DEC(C48)=3, HEX2DEC(C48)=6, HEX2DEC(C48)=7, HEX2DEC(C48)=10, HEX2DEC(C48)=11, HEX2DEC(C48)=14,HEX2DEC(C48)=15), 1, 0)</f>
        <v>0</v>
      </c>
      <c r="D50" s="48">
        <f>IF(OR(HEX2DEC(C48)=1, HEX2DEC(C48)=3, HEX2DEC(C48)=5, HEX2DEC(C48)=7,HEX2DEC(C48)=9, HEX2DEC(C48)=11, HEX2DEC(C48)=13, HEX2DEC(C48)=15), 1, 0)</f>
        <v>0</v>
      </c>
      <c r="E50" s="47">
        <f>IF(OR(HEX2DEC(E48)&gt;7,), 1, 0)</f>
        <v>0</v>
      </c>
      <c r="F50" s="78">
        <f>IF(OR(HEX2DEC(E48)=4, HEX2DEC(E48)=5, HEX2DEC(E48)=6, HEX2DEC(E48)=7, HEX2DEC(E48)&gt;11,), 1, 0)</f>
        <v>0</v>
      </c>
      <c r="G50" s="78">
        <f>IF(OR(HEX2DEC(E48)=2, HEX2DEC(E48)=3, HEX2DEC(E48)=6, HEX2DEC(E48)=7, HEX2DEC(E48)=10, HEX2DEC(E48)=11, HEX2DEC(E48)=14,HEX2DEC(E48)=15), 1, 0)</f>
        <v>0</v>
      </c>
      <c r="H50" s="48">
        <f>IF(OR(HEX2DEC(E48)=1, HEX2DEC(E48)=3, HEX2DEC(E48)=5, HEX2DEC(E48)=7,HEX2DEC(E48)=9, HEX2DEC(E48)=11, HEX2DEC(E48)=13, HEX2DEC(E48)=15), 1, 0)</f>
        <v>0</v>
      </c>
      <c r="I50" s="27"/>
      <c r="J50" s="47">
        <f>IF(OR(HEX2DEC(J48)&gt;7,), 1, 0)</f>
        <v>0</v>
      </c>
      <c r="K50" s="78">
        <f>IF(OR(HEX2DEC(J48)=4, HEX2DEC(J48)=5, HEX2DEC(J48)=6, HEX2DEC(J48)=7, HEX2DEC(J48)&gt;11,), 1, 0)</f>
        <v>0</v>
      </c>
      <c r="L50" s="78">
        <f>IF(OR(HEX2DEC(J48)=2, HEX2DEC(J48)=3, HEX2DEC(J48)=6, HEX2DEC(J48)=7, HEX2DEC(J48)=10, HEX2DEC(J48)=11, HEX2DEC(J48)=14,HEX2DEC(J48)=15), 1, 0)</f>
        <v>1</v>
      </c>
      <c r="M50" s="48">
        <f>IF(OR(HEX2DEC(J48)=1, HEX2DEC(J48)=3, HEX2DEC(J48)=5, HEX2DEC(J48)=7,HEX2DEC(J48)=9, HEX2DEC(J48)=11, HEX2DEC(J48)=13, HEX2DEC(J48)=15), 1, 0)</f>
        <v>1</v>
      </c>
      <c r="N50" s="47">
        <f>IF(OR(HEX2DEC(N48)&gt;7,), 1, 0)</f>
        <v>1</v>
      </c>
      <c r="O50" s="78">
        <f>IF(OR(HEX2DEC(N48)=4, HEX2DEC(N48)=5, HEX2DEC(N48)=6, HEX2DEC(N48)=7, HEX2DEC(N48)&gt;11,), 1, 0)</f>
        <v>1</v>
      </c>
      <c r="P50" s="78">
        <f>IF(OR(HEX2DEC(N48)=2, HEX2DEC(N48)=3, HEX2DEC(N48)=6, HEX2DEC(N48)=7, HEX2DEC(N48)=10, HEX2DEC(N48)=11, HEX2DEC(N48)=14,HEX2DEC(N48)=15), 1, 0)</f>
        <v>1</v>
      </c>
      <c r="Q50" s="48">
        <f>IF(OR(HEX2DEC(N48)=1, HEX2DEC(N48)=3, HEX2DEC(N48)=5, HEX2DEC(N48)=7,HEX2DEC(N48)=9, HEX2DEC(N48)=11, HEX2DEC(N48)=13, HEX2DEC(N48)=15), 1, 0)</f>
        <v>0</v>
      </c>
      <c r="R50" s="85"/>
      <c r="T50" s="31"/>
      <c r="X50" s="1"/>
    </row>
    <row r="51">
      <c r="A51" s="1"/>
      <c r="B51" s="16">
        <f> C32 * POW(2, 5) + D32 * POW(2, 4)+E32 * POW(2, 3) + F32 * POW(2, 2) + G32 * POW(2, 1) + H32 * POW(2, 0) + J32 * POW(2, -1) + K32*POW(2,-2) + L32 * POW(2, -3) + M32 * POW(2, -4) + N32 * POW(2, -5) + O32 * POW(2, -6) + P32 * POW(2, -7) + Q32 * POW(2, -8)</f>
        <v>0.953125</v>
      </c>
      <c r="C51" s="83">
        <v>0.0</v>
      </c>
      <c r="D51" s="7"/>
      <c r="E51" s="17">
        <v>0.0</v>
      </c>
      <c r="F51" s="7"/>
      <c r="G51" s="7"/>
      <c r="H51" s="8"/>
      <c r="I51" s="18"/>
      <c r="J51" s="17" t="s">
        <v>54</v>
      </c>
      <c r="K51" s="7"/>
      <c r="L51" s="7"/>
      <c r="M51" s="8"/>
      <c r="N51" s="84">
        <v>4.0</v>
      </c>
      <c r="O51" s="12"/>
      <c r="P51" s="12"/>
      <c r="Q51" s="12"/>
      <c r="R51" s="85"/>
      <c r="T51" s="20" t="str">
        <f>TEXTJOIN(" + ", TRUE,
  IF(B53 = 0, "", B53 &amp; " * 2⁵"),
  IF(C53 = 0, "", C53 &amp; " * 2⁴"),
  IF(D53 = 0, "", D53 &amp; " * 2³"),
  IF(E53 = 0, "", E53 &amp; " * 2²"),
  IF(F53 = 0, "", F53 &amp; " * 2¹"),
  IF(G53 = 0, "", G53 &amp; " * 2⁰"),
  IF(I53 = 0, "", I53 &amp; " * 1/2¹"),
  IF(J53 = 0, "", J53 &amp; " * 1/2²"),
  IF(K53 = 0, "", K53 &amp; " * 1/2³"),
  IF(L53 = 0, "", L53 &amp; " * 1/2⁴"),
  IF(M53 = 0, "", M53 &amp; " * 1/2⁵"),
  IF(N53 = 0, "", N53 &amp; " * 1/2⁶"),
  IF(O53 = 0, "", O53 &amp; " * 1/2⁷"),
  IF(P53 = 0, "", P53 &amp; " * 1/2⁸"),
)</f>
        <v>1 * 1/2² + 1 * 1/2³ + 1 * 1/2⁴ + 1 * 1/2⁵ + 1 * 1/2⁷</v>
      </c>
      <c r="U51" s="21">
        <f> C53 * POW(2, 5) + D53 * POW(2, 4)+E53 * POW(2, 3) + F53 * POW(2, 2) + G53 * POW(2, 1) + H53 * POW(2, 0) + J53 * POW(2, -1) + K53*POW(2,-2) + L53 * POW(2, -3) + M53 * POW(2, -4) + N53 * POW(2, -5) + O53 * POW(2, -6) + P53 * POW(2, -7) + Q53 * POW(2, -8)</f>
        <v>0.953125</v>
      </c>
      <c r="V51" s="72"/>
      <c r="W51" s="23" t="str">
        <f>TEXTJOIN("", TRUE, C53, D53, E53, F53, G53, H53, "," , J53, K53, L53, M53, N53, O53, P53, Q53)</f>
        <v>000000,11110100</v>
      </c>
      <c r="X51" s="1"/>
    </row>
    <row r="52">
      <c r="A52" s="1"/>
      <c r="B52" s="24"/>
      <c r="C52" s="25" t="s">
        <v>49</v>
      </c>
      <c r="D52" s="53">
        <f>POW(4, 2)</f>
        <v>16</v>
      </c>
      <c r="E52" s="25"/>
      <c r="F52" s="53"/>
      <c r="G52" s="66" t="s">
        <v>50</v>
      </c>
      <c r="H52" s="26">
        <f>POW(4, 0)</f>
        <v>1</v>
      </c>
      <c r="I52" s="27"/>
      <c r="J52" s="25"/>
      <c r="K52" s="53"/>
      <c r="L52" s="66" t="s">
        <v>51</v>
      </c>
      <c r="M52" s="53" t="s">
        <v>16</v>
      </c>
      <c r="N52" s="25"/>
      <c r="O52" s="53"/>
      <c r="P52" s="66" t="s">
        <v>52</v>
      </c>
      <c r="Q52" s="26" t="s">
        <v>20</v>
      </c>
      <c r="R52" s="85"/>
      <c r="T52" s="31"/>
      <c r="U52" s="31"/>
      <c r="X52" s="1"/>
    </row>
    <row r="53">
      <c r="A53" s="1"/>
      <c r="B53" s="34"/>
      <c r="C53" s="71">
        <f>IF(OR(HEX2DEC(C51)=2, HEX2DEC(C51)=3, HEX2DEC(C51)=6, HEX2DEC(C51)=7, HEX2DEC(C51)=10, HEX2DEC(C51)=11, HEX2DEC(C51)=14,HEX2DEC(C51)=15), 1, 0)</f>
        <v>0</v>
      </c>
      <c r="D53" s="36">
        <f>IF(OR(HEX2DEC(C51)=1, HEX2DEC(C51)=3, HEX2DEC(C51)=5, HEX2DEC(C51)=7,HEX2DEC(C51)=9, HEX2DEC(C51)=11, HEX2DEC(C51)=13, HEX2DEC(C51)=15), 1, 0)</f>
        <v>0</v>
      </c>
      <c r="E53" s="35">
        <f>IF(OR(HEX2DEC(E51)&gt;7,), 1, 0)</f>
        <v>0</v>
      </c>
      <c r="F53" s="71">
        <f>IF(OR(HEX2DEC(E51)=4, HEX2DEC(E51)=5, HEX2DEC(E51)=6, HEX2DEC(E51)=7, HEX2DEC(E51)&gt;11,), 1, 0)</f>
        <v>0</v>
      </c>
      <c r="G53" s="71">
        <f>IF(OR(HEX2DEC(E51)=2, HEX2DEC(E51)=3, HEX2DEC(E51)=6, HEX2DEC(E51)=7, HEX2DEC(E51)=10, HEX2DEC(E51)=11, HEX2DEC(E51)=14,HEX2DEC(E51)=15), 1, 0)</f>
        <v>0</v>
      </c>
      <c r="H53" s="36">
        <f>IF(OR(HEX2DEC(E51)=1, HEX2DEC(E51)=3, HEX2DEC(E51)=5, HEX2DEC(E51)=7,HEX2DEC(E51)=9, HEX2DEC(E51)=11, HEX2DEC(E51)=13, HEX2DEC(E51)=15), 1, 0)</f>
        <v>0</v>
      </c>
      <c r="I53" s="37"/>
      <c r="J53" s="35">
        <f>IF(OR(HEX2DEC(J51)&gt;7,), 1, 0)</f>
        <v>1</v>
      </c>
      <c r="K53" s="71">
        <f>IF(OR(HEX2DEC(J51)=4, HEX2DEC(J51)=5, HEX2DEC(J51)=6, HEX2DEC(J51)=7, HEX2DEC(J51)&gt;11,), 1, 0)</f>
        <v>1</v>
      </c>
      <c r="L53" s="71">
        <f>IF(OR(HEX2DEC(J51)=2, HEX2DEC(J51)=3, HEX2DEC(J51)=6, HEX2DEC(J51)=7, HEX2DEC(J51)=10, HEX2DEC(J51)=11, HEX2DEC(J51)=14,HEX2DEC(J51)=15), 1, 0)</f>
        <v>1</v>
      </c>
      <c r="M53" s="36">
        <f>IF(OR(HEX2DEC(J51)=1, HEX2DEC(J51)=3, HEX2DEC(J51)=5, HEX2DEC(J51)=7,HEX2DEC(J51)=9, HEX2DEC(J51)=11, HEX2DEC(J51)=13, HEX2DEC(J51)=15), 1, 0)</f>
        <v>1</v>
      </c>
      <c r="N53" s="35">
        <f>IF(OR(HEX2DEC(N51)&gt;7,), 1, 0)</f>
        <v>0</v>
      </c>
      <c r="O53" s="71">
        <f>IF(OR(HEX2DEC(N51)=4, HEX2DEC(N51)=5, HEX2DEC(N51)=6, HEX2DEC(N51)=7, HEX2DEC(N51)&gt;11,), 1, 0)</f>
        <v>1</v>
      </c>
      <c r="P53" s="71">
        <f>IF(OR(HEX2DEC(N51)=2, HEX2DEC(N51)=3, HEX2DEC(N51)=6, HEX2DEC(N51)=7, HEX2DEC(N51)=10, HEX2DEC(N51)=11, HEX2DEC(N51)=14,HEX2DEC(N51)=15), 1, 0)</f>
        <v>0</v>
      </c>
      <c r="Q53" s="36">
        <f>IF(OR(HEX2DEC(N51)=1, HEX2DEC(N51)=3, HEX2DEC(N51)=5, HEX2DEC(N51)=7,HEX2DEC(N51)=9, HEX2DEC(N51)=11, HEX2DEC(N51)=13, HEX2DEC(N51)=15), 1, 0)</f>
        <v>0</v>
      </c>
      <c r="R53" s="85"/>
      <c r="T53" s="31"/>
      <c r="X53" s="1"/>
    </row>
    <row r="54">
      <c r="A54" s="1"/>
      <c r="B54" s="40">
        <f> C35 * POW(2, 5) + D35 * POW(2, 4)+E35 * POW(2, 3) + F35 * POW(2, 2) + G35 * POW(2, 1) + H35 * POW(2, 0) + J35 * POW(2, -1) + K35*POW(2,-2) + L35 * POW(2, -3) + M35 * POW(2, -4) + N35 * POW(2, -5) + O35 * POW(2, -6) + P35 * POW(2, -7) + Q35 * POW(2, -8)</f>
        <v>7.296875</v>
      </c>
      <c r="C54" s="86">
        <v>0.0</v>
      </c>
      <c r="D54" s="7"/>
      <c r="E54" s="41">
        <v>7.0</v>
      </c>
      <c r="F54" s="7"/>
      <c r="G54" s="7"/>
      <c r="H54" s="8"/>
      <c r="I54" s="18"/>
      <c r="J54" s="41">
        <v>4.0</v>
      </c>
      <c r="K54" s="7"/>
      <c r="L54" s="7"/>
      <c r="M54" s="8"/>
      <c r="N54" s="87" t="s">
        <v>55</v>
      </c>
      <c r="O54" s="12"/>
      <c r="P54" s="12"/>
      <c r="Q54" s="12"/>
      <c r="R54" s="85"/>
      <c r="T54" s="20" t="str">
        <f>TEXTJOIN(" + ", TRUE,
  IF(B56 = 0, "", B56 &amp; " * 2⁵"),
  IF(C56 = 0, "", C56 &amp; " * 2⁴"),
  IF(D56 = 0, "", D56 &amp; " * 2³"),
  IF(E56 = 0, "", E56 &amp; " * 2²"),
  IF(F56 = 0, "", F56 &amp; " * 2¹"),
  IF(G56 = 0, "", G56 &amp; " * 2⁰"),
  IF(I56 = 0, "", I56 &amp; " * 1/2¹"),
  IF(J56 = 0, "", J56 &amp; " * 1/2²"),
  IF(K56 = 0, "", K56 &amp; " * 1/2³"),
  IF(L56 = 0, "", L56 &amp; " * 1/2⁴"),
  IF(M56 = 0, "", M56 &amp; " * 1/2⁵"),
  IF(N56 = 0, "", N56 &amp; " * 1/2⁶"),
  IF(O56 = 0, "", O56 &amp; " * 1/2⁷"),
  IF(P56 = 0, "", P56 &amp; " * 1/2⁸"),
)</f>
        <v>1 * 2¹ + 1 * 2⁰ + 1 * 1/2³ + 1 * 1/2⁶ + 1 * 1/2⁷</v>
      </c>
      <c r="U54" s="21">
        <f> C56 * POW(2, 5) + D56 * POW(2, 4)+E56 * POW(2, 3) + F56 * POW(2, 2) + G56 * POW(2, 1) + H56 * POW(2, 0) + J56 * POW(2, -1) + K56*POW(2,-2) + L56 * POW(2, -3) + M56 * POW(2, -4) + N56 * POW(2, -5) + O56 * POW(2, -6) + P56 * POW(2, -7) + Q56 * POW(2, -8)</f>
        <v>7.296875</v>
      </c>
      <c r="V54" s="72"/>
      <c r="W54" s="23" t="str">
        <f>TEXTJOIN("", TRUE, C56, D56, E56, F56, G56, H56, "," , J56, K56, L56, M56, N56, O56, P56, Q56)</f>
        <v>000111,01001100</v>
      </c>
      <c r="X54" s="1"/>
    </row>
    <row r="55">
      <c r="A55" s="1"/>
      <c r="B55" s="24"/>
      <c r="C55" s="43" t="s">
        <v>49</v>
      </c>
      <c r="D55" s="52">
        <f>POW(4, 2)</f>
        <v>16</v>
      </c>
      <c r="E55" s="43"/>
      <c r="F55" s="52"/>
      <c r="G55" s="88" t="s">
        <v>50</v>
      </c>
      <c r="H55" s="44">
        <f>POW(4, 0)</f>
        <v>1</v>
      </c>
      <c r="I55" s="27"/>
      <c r="J55" s="43"/>
      <c r="K55" s="52"/>
      <c r="L55" s="88" t="s">
        <v>51</v>
      </c>
      <c r="M55" s="52" t="s">
        <v>16</v>
      </c>
      <c r="N55" s="43"/>
      <c r="O55" s="52"/>
      <c r="P55" s="88" t="s">
        <v>52</v>
      </c>
      <c r="Q55" s="44" t="s">
        <v>20</v>
      </c>
      <c r="R55" s="85"/>
      <c r="T55" s="31"/>
      <c r="U55" s="31"/>
      <c r="X55" s="1"/>
    </row>
    <row r="56">
      <c r="A56" s="1"/>
      <c r="B56" s="34"/>
      <c r="C56" s="78">
        <f>IF(OR(HEX2DEC(C54)=2, HEX2DEC(C54)=3, HEX2DEC(C54)=6, HEX2DEC(C54)=7, HEX2DEC(C54)=10, HEX2DEC(C54)=11, HEX2DEC(C54)=14,HEX2DEC(C54)=15), 1, 0)</f>
        <v>0</v>
      </c>
      <c r="D56" s="48">
        <f>IF(OR(HEX2DEC(C54)=1, HEX2DEC(C54)=3, HEX2DEC(C54)=5, HEX2DEC(C54)=7,HEX2DEC(C54)=9, HEX2DEC(C54)=11, HEX2DEC(C54)=13, HEX2DEC(C54)=15), 1, 0)</f>
        <v>0</v>
      </c>
      <c r="E56" s="47">
        <f>IF(OR(HEX2DEC(E54)&gt;7,), 1, 0)</f>
        <v>0</v>
      </c>
      <c r="F56" s="78">
        <f>IF(OR(HEX2DEC(E54)=4, HEX2DEC(E54)=5, HEX2DEC(E54)=6, HEX2DEC(E54)=7, HEX2DEC(E54)&gt;11,), 1, 0)</f>
        <v>1</v>
      </c>
      <c r="G56" s="78">
        <f>IF(OR(HEX2DEC(E54)=2, HEX2DEC(E54)=3, HEX2DEC(E54)=6, HEX2DEC(E54)=7, HEX2DEC(E54)=10, HEX2DEC(E54)=11, HEX2DEC(E54)=14,HEX2DEC(E54)=15), 1, 0)</f>
        <v>1</v>
      </c>
      <c r="H56" s="48">
        <f>IF(OR(HEX2DEC(E54)=1, HEX2DEC(E54)=3, HEX2DEC(E54)=5, HEX2DEC(E54)=7,HEX2DEC(E54)=9, HEX2DEC(E54)=11, HEX2DEC(E54)=13, HEX2DEC(E54)=15), 1, 0)</f>
        <v>1</v>
      </c>
      <c r="I56" s="27"/>
      <c r="J56" s="47">
        <f>IF(OR(HEX2DEC(J54)&gt;7,), 1, 0)</f>
        <v>0</v>
      </c>
      <c r="K56" s="78">
        <f>IF(OR(HEX2DEC(J54)=4, HEX2DEC(J54)=5, HEX2DEC(J54)=6, HEX2DEC(J54)=7, HEX2DEC(J54)&gt;11,), 1, 0)</f>
        <v>1</v>
      </c>
      <c r="L56" s="78">
        <f>IF(OR(HEX2DEC(J54)=2, HEX2DEC(J54)=3, HEX2DEC(J54)=6, HEX2DEC(J54)=7, HEX2DEC(J54)=10, HEX2DEC(J54)=11, HEX2DEC(J54)=14,HEX2DEC(J54)=15), 1, 0)</f>
        <v>0</v>
      </c>
      <c r="M56" s="48">
        <f>IF(OR(HEX2DEC(J54)=1, HEX2DEC(J54)=3, HEX2DEC(J54)=5, HEX2DEC(J54)=7,HEX2DEC(J54)=9, HEX2DEC(J54)=11, HEX2DEC(J54)=13, HEX2DEC(J54)=15), 1, 0)</f>
        <v>0</v>
      </c>
      <c r="N56" s="47">
        <f>IF(OR(HEX2DEC(N54)&gt;7,), 1, 0)</f>
        <v>1</v>
      </c>
      <c r="O56" s="78">
        <f>IF(OR(HEX2DEC(N54)=4, HEX2DEC(N54)=5, HEX2DEC(N54)=6, HEX2DEC(N54)=7, HEX2DEC(N54)&gt;11,), 1, 0)</f>
        <v>1</v>
      </c>
      <c r="P56" s="78">
        <f>IF(OR(HEX2DEC(N54)=2, HEX2DEC(N54)=3, HEX2DEC(N54)=6, HEX2DEC(N54)=7, HEX2DEC(N54)=10, HEX2DEC(N54)=11, HEX2DEC(N54)=14,HEX2DEC(N54)=15), 1, 0)</f>
        <v>0</v>
      </c>
      <c r="Q56" s="48">
        <f>IF(OR(HEX2DEC(N54)=1, HEX2DEC(N54)=3, HEX2DEC(N54)=5, HEX2DEC(N54)=7,HEX2DEC(N54)=9, HEX2DEC(N54)=11, HEX2DEC(N54)=13, HEX2DEC(N54)=15), 1, 0)</f>
        <v>0</v>
      </c>
      <c r="R56" s="85"/>
      <c r="T56" s="31"/>
      <c r="X56" s="1"/>
    </row>
    <row r="57">
      <c r="A57" s="1"/>
      <c r="B57" s="16">
        <f> C38 * POW(2, 5) + D38 * POW(2, 4)+E38 * POW(2, 3) + F38 * POW(2, 2) + G38 * POW(2, 1) + H38 * POW(2, 0) + J38 * POW(2, -1) + K38*POW(2,-2) + L38 * POW(2, -3) + M38 * POW(2, -4) + N38 * POW(2, -5) + O38 * POW(2, -6) + P38 * POW(2, -7) + Q38 * POW(2, -8)</f>
        <v>10.70703125</v>
      </c>
      <c r="C57" s="83">
        <v>0.0</v>
      </c>
      <c r="D57" s="7"/>
      <c r="E57" s="17" t="s">
        <v>56</v>
      </c>
      <c r="F57" s="7"/>
      <c r="G57" s="7"/>
      <c r="H57" s="8"/>
      <c r="I57" s="18"/>
      <c r="J57" s="17" t="s">
        <v>57</v>
      </c>
      <c r="K57" s="7"/>
      <c r="L57" s="7"/>
      <c r="M57" s="8"/>
      <c r="N57" s="84">
        <v>5.0</v>
      </c>
      <c r="O57" s="12"/>
      <c r="P57" s="12"/>
      <c r="Q57" s="12"/>
      <c r="R57" s="85"/>
      <c r="T57" s="20" t="str">
        <f>TEXTJOIN(" + ", TRUE,
  IF(B59 = 0, "", B59 &amp; " * 2⁵"),
  IF(C59 = 0, "", C59 &amp; " * 2⁴"),
  IF(D59 = 0, "", D59 &amp; " * 2³"),
  IF(E59 = 0, "", E59 &amp; " * 2²"),
  IF(F59 = 0, "", F59 &amp; " * 2¹"),
  IF(G59 = 0, "", G59 &amp; " * 2⁰"),
  IF(I59 = 0, "", I59 &amp; " * 1/2¹"),
  IF(J59 = 0, "", J59 &amp; " * 1/2²"),
  IF(K59 = 0, "", K59 &amp; " * 1/2³"),
  IF(L59 = 0, "", L59 &amp; " * 1/2⁴"),
  IF(M59 = 0, "", M59 &amp; " * 1/2⁵"),
  IF(N59 = 0, "", N59 &amp; " * 1/2⁶"),
  IF(O59 = 0, "", O59 &amp; " * 1/2⁷"),
  IF(P59 = 0, "", P59 &amp; " * 1/2⁸"),
)</f>
        <v>1 * 2² + 1 * 2⁰ + 1 * 1/2² + 1 * 1/2⁴ + 1 * 1/2⁵ + 1 * 1/2⁷</v>
      </c>
      <c r="U57" s="21">
        <f> C59 * POW(2, 5) + D59 * POW(2, 4)+E59 * POW(2, 3) + F59 * POW(2, 2) + G59 * POW(2, 1) + H59 * POW(2, 0) + J59 * POW(2, -1) + K59*POW(2,-2) + L59 * POW(2, -3) + M59 * POW(2, -4) + N59 * POW(2, -5) + O59 * POW(2, -6) + P59 * POW(2, -7) + Q59 * POW(2, -8)</f>
        <v>10.70703125</v>
      </c>
      <c r="V57" s="72"/>
      <c r="W57" s="23" t="str">
        <f>TEXTJOIN("", TRUE, C59, D59, E59, F59, G59, H59, "," , J59, K59, L59, M59, N59, O59, P59, Q59)</f>
        <v>001010,10110101</v>
      </c>
      <c r="X57" s="1"/>
    </row>
    <row r="58">
      <c r="A58" s="1"/>
      <c r="B58" s="24"/>
      <c r="C58" s="25" t="s">
        <v>49</v>
      </c>
      <c r="D58" s="53">
        <f>POW(4, 2)</f>
        <v>16</v>
      </c>
      <c r="E58" s="25"/>
      <c r="F58" s="53"/>
      <c r="G58" s="66" t="s">
        <v>50</v>
      </c>
      <c r="H58" s="26">
        <f>POW(4, 0)</f>
        <v>1</v>
      </c>
      <c r="I58" s="27"/>
      <c r="J58" s="25"/>
      <c r="K58" s="53"/>
      <c r="L58" s="66" t="s">
        <v>51</v>
      </c>
      <c r="M58" s="53" t="s">
        <v>16</v>
      </c>
      <c r="N58" s="25"/>
      <c r="O58" s="53"/>
      <c r="P58" s="66" t="s">
        <v>52</v>
      </c>
      <c r="Q58" s="26" t="s">
        <v>20</v>
      </c>
      <c r="R58" s="85"/>
      <c r="T58" s="19"/>
      <c r="U58" s="19"/>
      <c r="X58" s="1"/>
    </row>
    <row r="59">
      <c r="A59" s="1"/>
      <c r="B59" s="34"/>
      <c r="C59" s="71">
        <f>IF(OR(HEX2DEC(C57)=2, HEX2DEC(C57)=3, HEX2DEC(C57)=6, HEX2DEC(C57)=7, HEX2DEC(C57)=10, HEX2DEC(C57)=11, HEX2DEC(C57)=14,HEX2DEC(C57)=15), 1, 0)</f>
        <v>0</v>
      </c>
      <c r="D59" s="36">
        <f>IF(OR(HEX2DEC(C57)=1, HEX2DEC(C57)=3, HEX2DEC(C57)=5, HEX2DEC(C57)=7,HEX2DEC(C57)=9, HEX2DEC(C57)=11, HEX2DEC(C57)=13, HEX2DEC(C57)=15), 1, 0)</f>
        <v>0</v>
      </c>
      <c r="E59" s="35">
        <f>IF(OR(HEX2DEC(E57)&gt;7,), 1, 0)</f>
        <v>1</v>
      </c>
      <c r="F59" s="71">
        <f>IF(OR(HEX2DEC(E57)=4, HEX2DEC(E57)=5, HEX2DEC(E57)=6, HEX2DEC(E57)=7, HEX2DEC(E57)&gt;11,), 1, 0)</f>
        <v>0</v>
      </c>
      <c r="G59" s="71">
        <f>IF(OR(HEX2DEC(E57)=2, HEX2DEC(E57)=3, HEX2DEC(E57)=6, HEX2DEC(E57)=7, HEX2DEC(E57)=10, HEX2DEC(E57)=11, HEX2DEC(E57)=14,HEX2DEC(E57)=15), 1, 0)</f>
        <v>1</v>
      </c>
      <c r="H59" s="36">
        <f>IF(OR(HEX2DEC(E57)=1, HEX2DEC(E57)=3, HEX2DEC(E57)=5, HEX2DEC(E57)=7,HEX2DEC(E57)=9, HEX2DEC(E57)=11, HEX2DEC(E57)=13, HEX2DEC(E57)=15), 1, 0)</f>
        <v>0</v>
      </c>
      <c r="I59" s="37"/>
      <c r="J59" s="35">
        <f>IF(OR(HEX2DEC(J57)&gt;7,), 1, 0)</f>
        <v>1</v>
      </c>
      <c r="K59" s="71">
        <f>IF(OR(HEX2DEC(J57)=4, HEX2DEC(J57)=5, HEX2DEC(J57)=6, HEX2DEC(J57)=7, HEX2DEC(J57)&gt;11,), 1, 0)</f>
        <v>0</v>
      </c>
      <c r="L59" s="71">
        <f>IF(OR(HEX2DEC(J57)=2, HEX2DEC(J57)=3, HEX2DEC(J57)=6, HEX2DEC(J57)=7, HEX2DEC(J57)=10, HEX2DEC(J57)=11, HEX2DEC(J57)=14,HEX2DEC(J57)=15), 1, 0)</f>
        <v>1</v>
      </c>
      <c r="M59" s="36">
        <f>IF(OR(HEX2DEC(J57)=1, HEX2DEC(J57)=3, HEX2DEC(J57)=5, HEX2DEC(J57)=7,HEX2DEC(J57)=9, HEX2DEC(J57)=11, HEX2DEC(J57)=13, HEX2DEC(J57)=15), 1, 0)</f>
        <v>1</v>
      </c>
      <c r="N59" s="35">
        <f>IF(OR(HEX2DEC(N57)&gt;7,), 1, 0)</f>
        <v>0</v>
      </c>
      <c r="O59" s="71">
        <f>IF(OR(HEX2DEC(N57)=4, HEX2DEC(N57)=5, HEX2DEC(N57)=6, HEX2DEC(N57)=7, HEX2DEC(N57)&gt;11,), 1, 0)</f>
        <v>1</v>
      </c>
      <c r="P59" s="71">
        <f>IF(OR(HEX2DEC(N57)=2, HEX2DEC(N57)=3, HEX2DEC(N57)=6, HEX2DEC(N57)=7, HEX2DEC(N57)=10, HEX2DEC(N57)=11, HEX2DEC(N57)=14,HEX2DEC(N57)=15), 1, 0)</f>
        <v>0</v>
      </c>
      <c r="Q59" s="36">
        <f>IF(OR(HEX2DEC(N57)=1, HEX2DEC(N57)=3, HEX2DEC(N57)=5, HEX2DEC(N57)=7,HEX2DEC(N57)=9, HEX2DEC(N57)=11, HEX2DEC(N57)=13, HEX2DEC(N57)=15), 1, 0)</f>
        <v>1</v>
      </c>
      <c r="R59" s="85"/>
      <c r="T59" s="19"/>
      <c r="X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57" t="s">
        <v>21</v>
      </c>
      <c r="Q61" s="1"/>
      <c r="R61" s="1"/>
      <c r="S61" s="1"/>
      <c r="T61" s="57" t="s">
        <v>58</v>
      </c>
      <c r="V61" s="1"/>
      <c r="W61" s="1"/>
      <c r="X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</sheetData>
  <mergeCells count="123">
    <mergeCell ref="P6:Q6"/>
    <mergeCell ref="T19:U19"/>
    <mergeCell ref="P30:R30"/>
    <mergeCell ref="P33:R33"/>
    <mergeCell ref="P36:R36"/>
    <mergeCell ref="U58:W59"/>
    <mergeCell ref="T61:U61"/>
    <mergeCell ref="R45:S59"/>
    <mergeCell ref="U49:W50"/>
    <mergeCell ref="U52:W53"/>
    <mergeCell ref="U55:W56"/>
    <mergeCell ref="S34:W35"/>
    <mergeCell ref="S37:W38"/>
    <mergeCell ref="T40:U40"/>
    <mergeCell ref="P12:Q12"/>
    <mergeCell ref="P15:Q15"/>
    <mergeCell ref="P9:Q9"/>
    <mergeCell ref="S23:U23"/>
    <mergeCell ref="S25:W26"/>
    <mergeCell ref="P24:R24"/>
    <mergeCell ref="P27:R27"/>
    <mergeCell ref="S31:W32"/>
    <mergeCell ref="S28:W29"/>
    <mergeCell ref="C45:D45"/>
    <mergeCell ref="E45:H45"/>
    <mergeCell ref="E48:H48"/>
    <mergeCell ref="J48:M48"/>
    <mergeCell ref="N48:Q48"/>
    <mergeCell ref="E51:H51"/>
    <mergeCell ref="C51:D51"/>
    <mergeCell ref="N51:Q51"/>
    <mergeCell ref="E54:H54"/>
    <mergeCell ref="J54:M54"/>
    <mergeCell ref="N54:Q54"/>
    <mergeCell ref="C57:D57"/>
    <mergeCell ref="E57:H57"/>
    <mergeCell ref="N57:Q57"/>
    <mergeCell ref="C48:D48"/>
    <mergeCell ref="C54:D54"/>
    <mergeCell ref="J24:L24"/>
    <mergeCell ref="M24:O24"/>
    <mergeCell ref="L15:M15"/>
    <mergeCell ref="N15:O15"/>
    <mergeCell ref="B19:P19"/>
    <mergeCell ref="B24:B26"/>
    <mergeCell ref="M27:O27"/>
    <mergeCell ref="J27:L27"/>
    <mergeCell ref="N12:O12"/>
    <mergeCell ref="B12:B14"/>
    <mergeCell ref="B15:B17"/>
    <mergeCell ref="C30:E30"/>
    <mergeCell ref="F30:H30"/>
    <mergeCell ref="J30:L30"/>
    <mergeCell ref="M30:O30"/>
    <mergeCell ref="C33:E33"/>
    <mergeCell ref="F33:H33"/>
    <mergeCell ref="J33:L33"/>
    <mergeCell ref="M33:O33"/>
    <mergeCell ref="C24:E24"/>
    <mergeCell ref="F24:H24"/>
    <mergeCell ref="C27:E27"/>
    <mergeCell ref="F27:H27"/>
    <mergeCell ref="B27:B29"/>
    <mergeCell ref="B30:B32"/>
    <mergeCell ref="B33:B35"/>
    <mergeCell ref="E12:F12"/>
    <mergeCell ref="G12:H12"/>
    <mergeCell ref="J12:K12"/>
    <mergeCell ref="L12:M12"/>
    <mergeCell ref="C12:D12"/>
    <mergeCell ref="C15:D15"/>
    <mergeCell ref="E15:F15"/>
    <mergeCell ref="C6:D6"/>
    <mergeCell ref="E6:F6"/>
    <mergeCell ref="G6:H6"/>
    <mergeCell ref="J6:K6"/>
    <mergeCell ref="L6:M6"/>
    <mergeCell ref="N6:O6"/>
    <mergeCell ref="B6:B8"/>
    <mergeCell ref="C9:D9"/>
    <mergeCell ref="E9:F9"/>
    <mergeCell ref="G9:H9"/>
    <mergeCell ref="J9:K9"/>
    <mergeCell ref="L9:M9"/>
    <mergeCell ref="N9:O9"/>
    <mergeCell ref="B9:B11"/>
    <mergeCell ref="E2:F2"/>
    <mergeCell ref="G2:H2"/>
    <mergeCell ref="J2:K2"/>
    <mergeCell ref="L2:M2"/>
    <mergeCell ref="N2:O2"/>
    <mergeCell ref="P2:Q2"/>
    <mergeCell ref="R2:S2"/>
    <mergeCell ref="T2:U2"/>
    <mergeCell ref="N3:O3"/>
    <mergeCell ref="P3:Q3"/>
    <mergeCell ref="U4:W5"/>
    <mergeCell ref="C2:D2"/>
    <mergeCell ref="C3:D3"/>
    <mergeCell ref="E3:F3"/>
    <mergeCell ref="G3:H3"/>
    <mergeCell ref="J3:K3"/>
    <mergeCell ref="L3:M3"/>
    <mergeCell ref="B3:B5"/>
    <mergeCell ref="R44:S44"/>
    <mergeCell ref="C36:E36"/>
    <mergeCell ref="F36:H36"/>
    <mergeCell ref="J36:L36"/>
    <mergeCell ref="M36:O36"/>
    <mergeCell ref="B36:B38"/>
    <mergeCell ref="N45:Q45"/>
    <mergeCell ref="G15:H15"/>
    <mergeCell ref="J15:K15"/>
    <mergeCell ref="B51:B53"/>
    <mergeCell ref="B54:B56"/>
    <mergeCell ref="B40:P40"/>
    <mergeCell ref="B45:B47"/>
    <mergeCell ref="B61:P61"/>
    <mergeCell ref="J45:M45"/>
    <mergeCell ref="J51:M51"/>
    <mergeCell ref="J57:M57"/>
    <mergeCell ref="B48:B50"/>
    <mergeCell ref="B57:B59"/>
  </mergeCells>
  <drawing r:id="rId1"/>
</worksheet>
</file>