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uis Carmona\Dropbox\Mi PC (DESKTOP-TRS89IS)\Documents\TEC\7°\Metodos\2° Parcial\1nov\"/>
    </mc:Choice>
  </mc:AlternateContent>
  <xr:revisionPtr revIDLastSave="0" documentId="8_{773E4EF6-45F7-4419-AF38-065185C5F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x2" sheetId="1" r:id="rId1"/>
  </sheets>
  <definedNames>
    <definedName name="x">#REF!</definedName>
    <definedName name="y">#REF!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PrbCUXrb2R43rLqJDJ6qdCQcydQ=="/>
    </ext>
  </extLst>
</workbook>
</file>

<file path=xl/calcChain.xml><?xml version="1.0" encoding="utf-8"?>
<calcChain xmlns="http://schemas.openxmlformats.org/spreadsheetml/2006/main">
  <c r="I36" i="1" l="1" a="1"/>
  <c r="J37" i="1" s="1"/>
  <c r="H33" i="1"/>
  <c r="G33" i="1"/>
  <c r="F33" i="1"/>
  <c r="K32" i="1" s="1" a="1"/>
  <c r="H32" i="1"/>
  <c r="H29" i="1"/>
  <c r="G29" i="1"/>
  <c r="F29" i="1"/>
  <c r="K28" i="1" s="1" a="1"/>
  <c r="H28" i="1"/>
  <c r="H25" i="1"/>
  <c r="G25" i="1"/>
  <c r="F25" i="1"/>
  <c r="K24" i="1" s="1" a="1"/>
  <c r="H24" i="1"/>
  <c r="H21" i="1"/>
  <c r="G21" i="1"/>
  <c r="F21" i="1"/>
  <c r="K20" i="1" a="1"/>
  <c r="L21" i="1" s="1"/>
  <c r="H20" i="1"/>
  <c r="H17" i="1"/>
  <c r="K16" i="1" a="1"/>
  <c r="K17" i="1" s="1"/>
  <c r="H16" i="1"/>
  <c r="N11" i="1" a="1"/>
  <c r="N11" i="1" s="1"/>
  <c r="I7" i="1"/>
  <c r="H7" i="1"/>
  <c r="L28" i="1" l="1"/>
  <c r="K28" i="1"/>
  <c r="L29" i="1"/>
  <c r="K29" i="1"/>
  <c r="K32" i="1"/>
  <c r="L33" i="1"/>
  <c r="K33" i="1"/>
  <c r="L32" i="1"/>
  <c r="K25" i="1"/>
  <c r="L24" i="1"/>
  <c r="K24" i="1"/>
  <c r="L25" i="1"/>
  <c r="N12" i="1"/>
  <c r="O11" i="1"/>
  <c r="O12" i="1"/>
  <c r="L17" i="1"/>
  <c r="K20" i="1"/>
  <c r="I36" i="1"/>
  <c r="L20" i="1"/>
  <c r="J36" i="1"/>
  <c r="L16" i="1"/>
  <c r="K21" i="1"/>
  <c r="I37" i="1"/>
  <c r="K16" i="1"/>
  <c r="I24" i="1" l="1" a="1"/>
  <c r="M24" i="1" a="1"/>
  <c r="M16" i="1" a="1"/>
  <c r="I16" i="1" a="1"/>
  <c r="I32" i="1" a="1"/>
  <c r="M32" i="1" a="1"/>
  <c r="I28" i="1" a="1"/>
  <c r="M28" i="1" a="1"/>
  <c r="M20" i="1" a="1"/>
  <c r="I20" i="1" a="1"/>
  <c r="I21" i="1" l="1"/>
  <c r="L8" i="1" s="1"/>
  <c r="I20" i="1"/>
  <c r="K8" i="1" s="1"/>
  <c r="M20" i="1"/>
  <c r="N21" i="1"/>
  <c r="N20" i="1"/>
  <c r="M21" i="1"/>
  <c r="N29" i="1"/>
  <c r="N28" i="1"/>
  <c r="M28" i="1"/>
  <c r="M29" i="1"/>
  <c r="I29" i="1"/>
  <c r="L10" i="1" s="1"/>
  <c r="I28" i="1"/>
  <c r="K10" i="1" s="1"/>
  <c r="M32" i="1"/>
  <c r="N33" i="1"/>
  <c r="M33" i="1"/>
  <c r="N32" i="1"/>
  <c r="I33" i="1"/>
  <c r="L11" i="1" s="1"/>
  <c r="I32" i="1"/>
  <c r="K11" i="1" s="1"/>
  <c r="I17" i="1"/>
  <c r="L7" i="1" s="1"/>
  <c r="F8" i="1" s="1"/>
  <c r="F9" i="1" s="1"/>
  <c r="F10" i="1" s="1"/>
  <c r="F11" i="1" s="1"/>
  <c r="F12" i="1" s="1"/>
  <c r="I16" i="1"/>
  <c r="K7" i="1" s="1"/>
  <c r="E8" i="1" s="1"/>
  <c r="M17" i="1"/>
  <c r="N16" i="1"/>
  <c r="M16" i="1"/>
  <c r="N17" i="1"/>
  <c r="N24" i="1"/>
  <c r="M25" i="1"/>
  <c r="M24" i="1"/>
  <c r="N25" i="1"/>
  <c r="I25" i="1"/>
  <c r="L9" i="1" s="1"/>
  <c r="I24" i="1"/>
  <c r="K9" i="1" s="1"/>
  <c r="E9" i="1" l="1"/>
  <c r="I8" i="1"/>
  <c r="H8" i="1"/>
  <c r="H9" i="1" l="1"/>
  <c r="I9" i="1"/>
  <c r="E10" i="1"/>
  <c r="E11" i="1" l="1"/>
  <c r="I10" i="1"/>
  <c r="H10" i="1"/>
  <c r="I11" i="1" l="1"/>
  <c r="H11" i="1"/>
  <c r="E12" i="1"/>
  <c r="I12" i="1" l="1"/>
  <c r="H12" i="1"/>
</calcChain>
</file>

<file path=xl/sharedStrings.xml><?xml version="1.0" encoding="utf-8"?>
<sst xmlns="http://schemas.openxmlformats.org/spreadsheetml/2006/main" count="52" uniqueCount="23">
  <si>
    <t>J ( Jacobiana )</t>
  </si>
  <si>
    <t>derivadas parciales</t>
  </si>
  <si>
    <t>x-y = 0</t>
  </si>
  <si>
    <t>f1</t>
  </si>
  <si>
    <t xml:space="preserve"> </t>
  </si>
  <si>
    <t>x^2 + y^2 - 10  = 0</t>
  </si>
  <si>
    <t>f2</t>
  </si>
  <si>
    <t>2x</t>
  </si>
  <si>
    <t>2y</t>
  </si>
  <si>
    <t>iter</t>
  </si>
  <si>
    <t>x</t>
  </si>
  <si>
    <t>y</t>
  </si>
  <si>
    <t>h1</t>
  </si>
  <si>
    <t>h2</t>
  </si>
  <si>
    <t>Matriz Jacobiana J</t>
  </si>
  <si>
    <t>f * -1</t>
  </si>
  <si>
    <t>Delta (H1 y H2)</t>
  </si>
  <si>
    <t>matriz inversa</t>
  </si>
  <si>
    <t>Identidad</t>
  </si>
  <si>
    <t>Delta h1 y h2</t>
  </si>
  <si>
    <t>Matriz inversa</t>
  </si>
  <si>
    <t>X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</si>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</sst>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548DD4"/>
        <bgColor rgb="FF548DD4"/>
      </patternFill>
    </fill>
    <fill>
      <patternFill patternType="solid">
        <fgColor theme="5"/>
        <bgColor theme="5"/>
      </patternFill>
    </fill>
    <fill>
      <patternFill patternType="solid">
        <fgColor rgb="FF76923C"/>
        <bgColor rgb="FF76923C"/>
      </patternFill>
    </fill>
    <fill>
      <patternFill patternType="solid">
        <fgColor rgb="FF538DD5"/>
        <bgColor rgb="FF538DD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/>
    <xf numFmtId="164" fontId="2" fillId="3" borderId="1" xfId="0" applyNumberFormat="1" applyFont="1" applyFill="1" applyBorder="1" applyAlignment="1"/>
    <xf numFmtId="164" fontId="4" fillId="0" borderId="0" xfId="0" applyNumberFormat="1" applyFont="1"/>
    <xf numFmtId="164" fontId="5" fillId="4" borderId="1" xfId="0" applyNumberFormat="1" applyFont="1" applyFill="1" applyBorder="1"/>
    <xf numFmtId="164" fontId="4" fillId="0" borderId="0" xfId="0" applyNumberFormat="1" applyFont="1" applyAlignment="1"/>
    <xf numFmtId="164" fontId="5" fillId="5" borderId="1" xfId="0" applyNumberFormat="1" applyFont="1" applyFill="1" applyBorder="1"/>
    <xf numFmtId="164" fontId="4" fillId="0" borderId="2" xfId="0" applyNumberFormat="1" applyFont="1" applyBorder="1"/>
    <xf numFmtId="164" fontId="4" fillId="2" borderId="3" xfId="0" applyNumberFormat="1" applyFont="1" applyFill="1" applyBorder="1"/>
    <xf numFmtId="164" fontId="4" fillId="2" borderId="1" xfId="0" applyNumberFormat="1" applyFont="1" applyFill="1" applyBorder="1"/>
    <xf numFmtId="164" fontId="5" fillId="3" borderId="1" xfId="0" applyNumberFormat="1" applyFont="1" applyFill="1" applyBorder="1"/>
    <xf numFmtId="164" fontId="2" fillId="6" borderId="1" xfId="0" applyNumberFormat="1" applyFont="1" applyFill="1" applyBorder="1"/>
    <xf numFmtId="164" fontId="2" fillId="6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276225</xdr:colOff>
      <xdr:row>14</xdr:row>
      <xdr:rowOff>85725</xdr:rowOff>
    </xdr:from>
    <xdr:ext cx="3200400" cy="16859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/>
  </sheetViews>
  <sheetFormatPr baseColWidth="10" defaultColWidth="11.1796875" defaultRowHeight="15" customHeight="1" x14ac:dyDescent="0.25"/>
  <cols>
    <col min="1" max="1" width="18.08984375" customWidth="1"/>
    <col min="2" max="2" width="3.6328125" customWidth="1"/>
    <col min="3" max="3" width="3.36328125" customWidth="1"/>
    <col min="4" max="4" width="4.6328125" customWidth="1"/>
    <col min="5" max="5" width="11.08984375" customWidth="1"/>
    <col min="6" max="6" width="11.453125" customWidth="1"/>
    <col min="7" max="7" width="11.81640625" customWidth="1"/>
    <col min="8" max="8" width="11.453125" customWidth="1"/>
    <col min="9" max="9" width="14.08984375" customWidth="1"/>
    <col min="10" max="10" width="1.08984375" customWidth="1"/>
    <col min="11" max="12" width="11.6328125" customWidth="1"/>
    <col min="13" max="13" width="11.81640625" customWidth="1"/>
    <col min="14" max="14" width="10.81640625" customWidth="1"/>
    <col min="15" max="26" width="10.54296875" customWidth="1"/>
  </cols>
  <sheetData>
    <row r="1" spans="1:15" ht="15.6" x14ac:dyDescent="0.3">
      <c r="E1" s="1" t="s">
        <v>0</v>
      </c>
      <c r="F1" s="1" t="s">
        <v>1</v>
      </c>
    </row>
    <row r="2" spans="1:15" ht="15.6" x14ac:dyDescent="0.3">
      <c r="A2" s="2" t="s">
        <v>2</v>
      </c>
      <c r="B2" s="1" t="s">
        <v>3</v>
      </c>
      <c r="E2" s="3">
        <v>1</v>
      </c>
      <c r="F2" s="3">
        <v>-1</v>
      </c>
      <c r="G2" s="1" t="s">
        <v>4</v>
      </c>
    </row>
    <row r="3" spans="1:15" ht="15.6" x14ac:dyDescent="0.3">
      <c r="A3" s="2" t="s">
        <v>5</v>
      </c>
      <c r="B3" s="1" t="s">
        <v>6</v>
      </c>
      <c r="E3" s="3" t="s">
        <v>7</v>
      </c>
      <c r="F3" s="3" t="s">
        <v>8</v>
      </c>
      <c r="G3" s="1" t="s">
        <v>4</v>
      </c>
    </row>
    <row r="6" spans="1:15" ht="15.6" x14ac:dyDescent="0.3">
      <c r="D6" s="1" t="s">
        <v>9</v>
      </c>
      <c r="E6" s="4" t="s">
        <v>10</v>
      </c>
      <c r="F6" s="4" t="s">
        <v>11</v>
      </c>
      <c r="G6" s="4" t="s">
        <v>4</v>
      </c>
      <c r="H6" s="4" t="s">
        <v>3</v>
      </c>
      <c r="I6" s="4" t="s">
        <v>6</v>
      </c>
      <c r="J6" s="4" t="s">
        <v>4</v>
      </c>
      <c r="K6" s="4" t="s">
        <v>12</v>
      </c>
      <c r="L6" s="4" t="s">
        <v>13</v>
      </c>
      <c r="M6" s="1" t="s">
        <v>4</v>
      </c>
    </row>
    <row r="7" spans="1:15" ht="15.6" x14ac:dyDescent="0.3">
      <c r="D7" s="1">
        <v>1</v>
      </c>
      <c r="E7" s="5">
        <v>2</v>
      </c>
      <c r="F7" s="5">
        <v>4</v>
      </c>
      <c r="G7" s="6"/>
      <c r="H7" s="7">
        <f t="shared" ref="H7:H12" si="0">E7+2*F7-2</f>
        <v>8</v>
      </c>
      <c r="I7" s="7">
        <f t="shared" ref="I7:I12" si="1">E7^2+4*F7^2-4</f>
        <v>64</v>
      </c>
      <c r="J7" s="6"/>
      <c r="K7" s="6">
        <f>I16</f>
        <v>-0.75</v>
      </c>
      <c r="L7" s="6">
        <f>I17</f>
        <v>0.25</v>
      </c>
    </row>
    <row r="8" spans="1:15" ht="15.6" x14ac:dyDescent="0.3">
      <c r="D8" s="1">
        <v>2</v>
      </c>
      <c r="E8" s="6">
        <f t="shared" ref="E8:F8" si="2">E7+K7</f>
        <v>1.25</v>
      </c>
      <c r="F8" s="6">
        <f t="shared" si="2"/>
        <v>4.25</v>
      </c>
      <c r="G8" s="6"/>
      <c r="H8" s="7">
        <f t="shared" si="0"/>
        <v>7.75</v>
      </c>
      <c r="I8" s="7">
        <f t="shared" si="1"/>
        <v>69.8125</v>
      </c>
      <c r="J8" s="6"/>
      <c r="K8" s="6">
        <f>I20</f>
        <v>-3.15625</v>
      </c>
      <c r="L8" s="6">
        <f>I21</f>
        <v>-1.921875</v>
      </c>
    </row>
    <row r="9" spans="1:15" ht="15.6" x14ac:dyDescent="0.3">
      <c r="D9" s="1">
        <v>3</v>
      </c>
      <c r="E9" s="6">
        <f t="shared" ref="E9:F9" si="3">E8+K8</f>
        <v>-1.90625</v>
      </c>
      <c r="F9" s="6">
        <f t="shared" si="3"/>
        <v>2.328125</v>
      </c>
      <c r="G9" s="6"/>
      <c r="H9" s="7">
        <f t="shared" si="0"/>
        <v>0.75</v>
      </c>
      <c r="I9" s="7">
        <f t="shared" si="1"/>
        <v>21.314453125</v>
      </c>
      <c r="J9" s="6"/>
      <c r="K9" s="6">
        <f>I24</f>
        <v>-3.5555325146525272</v>
      </c>
      <c r="L9" s="6">
        <f>I25</f>
        <v>-1.7212337426737372</v>
      </c>
    </row>
    <row r="10" spans="1:15" ht="15.6" x14ac:dyDescent="0.3">
      <c r="D10" s="1">
        <v>4</v>
      </c>
      <c r="E10" s="6">
        <f t="shared" ref="E10:F10" si="4">E9+K9</f>
        <v>-5.4617825146525272</v>
      </c>
      <c r="F10" s="6">
        <f t="shared" si="4"/>
        <v>0.60689125732626281</v>
      </c>
      <c r="G10" s="6"/>
      <c r="H10" s="7">
        <f t="shared" si="0"/>
        <v>-6.2480000000000011</v>
      </c>
      <c r="I10" s="7">
        <f t="shared" si="1"/>
        <v>27.304336230240292</v>
      </c>
      <c r="J10" s="6"/>
      <c r="K10" s="8">
        <f>I28</f>
        <v>-3.6387550330319929</v>
      </c>
      <c r="L10" s="6">
        <f>I29</f>
        <v>-1.6799574834840048</v>
      </c>
    </row>
    <row r="11" spans="1:15" ht="15.6" x14ac:dyDescent="0.3">
      <c r="D11" s="1">
        <v>5</v>
      </c>
      <c r="E11" s="6">
        <f t="shared" ref="E11:F11" si="5">E10+K10</f>
        <v>-9.1005375476845209</v>
      </c>
      <c r="F11" s="6">
        <f t="shared" si="5"/>
        <v>-1.0730662261577419</v>
      </c>
      <c r="G11" s="6"/>
      <c r="H11" s="7">
        <f t="shared" si="0"/>
        <v>-13.246670000000005</v>
      </c>
      <c r="I11" s="7">
        <f t="shared" si="1"/>
        <v>83.42566815969748</v>
      </c>
      <c r="J11" s="6"/>
      <c r="K11" s="6">
        <f>I32</f>
        <v>-3.642841938790089</v>
      </c>
      <c r="L11" s="6">
        <f>I33</f>
        <v>-1.6785740306049561</v>
      </c>
      <c r="N11" s="1">
        <f t="array" ref="N11:O12">MINVERSE(F16:G17)</f>
        <v>0.5</v>
      </c>
      <c r="O11" s="1">
        <v>0.25</v>
      </c>
    </row>
    <row r="12" spans="1:15" ht="15.6" x14ac:dyDescent="0.3">
      <c r="D12" s="1">
        <v>6</v>
      </c>
      <c r="E12" s="9">
        <f t="shared" ref="E12:F12" si="6">E11+K11</f>
        <v>-12.743379486474609</v>
      </c>
      <c r="F12" s="9">
        <f t="shared" si="6"/>
        <v>-2.7516402567626983</v>
      </c>
      <c r="G12" s="6"/>
      <c r="H12" s="9">
        <f t="shared" si="0"/>
        <v>-20.246660000000006</v>
      </c>
      <c r="I12" s="9">
        <f t="shared" si="1"/>
        <v>188.67981714685021</v>
      </c>
      <c r="J12" s="6"/>
      <c r="K12" s="6"/>
      <c r="L12" s="6"/>
      <c r="N12" s="1">
        <v>-0.5</v>
      </c>
      <c r="O12" s="1">
        <v>0.25</v>
      </c>
    </row>
    <row r="13" spans="1:15" ht="15.6" x14ac:dyDescent="0.3">
      <c r="E13" s="1" t="s">
        <v>4</v>
      </c>
      <c r="F13" s="1" t="s">
        <v>4</v>
      </c>
      <c r="H13" s="1" t="s">
        <v>4</v>
      </c>
      <c r="I13" s="1" t="s">
        <v>4</v>
      </c>
    </row>
    <row r="15" spans="1:15" ht="15.6" x14ac:dyDescent="0.3">
      <c r="E15" s="1" t="s">
        <v>4</v>
      </c>
      <c r="F15" s="1" t="s">
        <v>14</v>
      </c>
      <c r="H15" s="1" t="s">
        <v>15</v>
      </c>
      <c r="I15" s="1" t="s">
        <v>16</v>
      </c>
      <c r="K15" s="1" t="s">
        <v>17</v>
      </c>
      <c r="M15" s="1" t="s">
        <v>18</v>
      </c>
    </row>
    <row r="16" spans="1:15" ht="15.6" x14ac:dyDescent="0.3">
      <c r="B16" s="1" t="s">
        <v>9</v>
      </c>
      <c r="C16" s="1">
        <v>1</v>
      </c>
      <c r="D16" s="1" t="s">
        <v>10</v>
      </c>
      <c r="E16" s="1">
        <v>1</v>
      </c>
      <c r="F16" s="5">
        <v>1</v>
      </c>
      <c r="G16" s="5">
        <v>-1</v>
      </c>
      <c r="H16" s="7">
        <f>-(E16+2*E17-2)</f>
        <v>-1</v>
      </c>
      <c r="I16" s="6">
        <f t="array" ref="I16:I17">MMULT(K16:L17,H16:H17)</f>
        <v>-0.75</v>
      </c>
      <c r="J16" s="6"/>
      <c r="K16" s="10">
        <f t="array" ref="K16:L17">MINVERSE(F16:G17)</f>
        <v>0.5</v>
      </c>
      <c r="L16" s="10">
        <v>0.25</v>
      </c>
      <c r="M16" s="11">
        <f t="array" ref="M16:N17">MMULT(F16:G17,K16:L17)</f>
        <v>1</v>
      </c>
      <c r="N16" s="6">
        <v>0</v>
      </c>
    </row>
    <row r="17" spans="2:14" ht="15.6" x14ac:dyDescent="0.3">
      <c r="D17" s="1" t="s">
        <v>11</v>
      </c>
      <c r="E17" s="1">
        <v>1</v>
      </c>
      <c r="F17" s="5">
        <v>2</v>
      </c>
      <c r="G17" s="5">
        <v>2</v>
      </c>
      <c r="H17" s="7">
        <f>-(E16^2+4*E17^2-4)</f>
        <v>-1</v>
      </c>
      <c r="I17" s="6">
        <v>0.25</v>
      </c>
      <c r="J17" s="6"/>
      <c r="K17" s="10">
        <v>-0.5</v>
      </c>
      <c r="L17" s="10">
        <v>0.25</v>
      </c>
      <c r="M17" s="6">
        <v>0</v>
      </c>
      <c r="N17" s="12">
        <v>1</v>
      </c>
    </row>
    <row r="18" spans="2:14" ht="15.6" x14ac:dyDescent="0.3">
      <c r="F18" s="6"/>
      <c r="G18" s="6"/>
      <c r="H18" s="6"/>
      <c r="I18" s="6"/>
      <c r="J18" s="6"/>
      <c r="K18" s="6"/>
      <c r="L18" s="6"/>
      <c r="M18" s="6"/>
      <c r="N18" s="6"/>
    </row>
    <row r="19" spans="2:14" ht="15.6" x14ac:dyDescent="0.3">
      <c r="E19" s="1" t="s">
        <v>4</v>
      </c>
      <c r="F19" s="6"/>
      <c r="G19" s="6"/>
      <c r="H19" s="6"/>
      <c r="I19" s="6" t="s">
        <v>16</v>
      </c>
      <c r="J19" s="6"/>
      <c r="K19" s="6"/>
      <c r="L19" s="6"/>
      <c r="M19" s="6"/>
      <c r="N19" s="6"/>
    </row>
    <row r="20" spans="2:14" ht="15.6" x14ac:dyDescent="0.3">
      <c r="B20" s="1" t="s">
        <v>9</v>
      </c>
      <c r="C20" s="1">
        <v>2</v>
      </c>
      <c r="D20" s="1" t="s">
        <v>10</v>
      </c>
      <c r="E20" s="2">
        <v>0.5</v>
      </c>
      <c r="F20" s="5">
        <v>1</v>
      </c>
      <c r="G20" s="13">
        <v>2</v>
      </c>
      <c r="H20" s="7">
        <f>-(E20+2*E21-2)</f>
        <v>-7</v>
      </c>
      <c r="I20" s="6">
        <f t="array" ref="I20:I21">MMULT(K20:L21,H20:H21)</f>
        <v>-3.15625</v>
      </c>
      <c r="J20" s="6"/>
      <c r="K20" s="10">
        <f t="array" ref="K20:L21">MINVERSE(F20:G21)</f>
        <v>1.0625</v>
      </c>
      <c r="L20" s="10">
        <v>-6.25E-2</v>
      </c>
      <c r="M20" s="11">
        <f t="array" ref="M20:N21">MMULT(F20:G21,K20:L21)</f>
        <v>1</v>
      </c>
      <c r="N20" s="6">
        <v>0</v>
      </c>
    </row>
    <row r="21" spans="2:14" ht="15.75" customHeight="1" x14ac:dyDescent="0.3">
      <c r="D21" s="1" t="s">
        <v>11</v>
      </c>
      <c r="E21" s="2">
        <v>4.25</v>
      </c>
      <c r="F21" s="13">
        <f>2*E20</f>
        <v>1</v>
      </c>
      <c r="G21" s="13">
        <f>8*E21</f>
        <v>34</v>
      </c>
      <c r="H21" s="7">
        <f>-(E20^2+4*E21^2-4)</f>
        <v>-68.5</v>
      </c>
      <c r="I21" s="6">
        <v>-1.921875</v>
      </c>
      <c r="J21" s="6"/>
      <c r="K21" s="10">
        <v>-3.125E-2</v>
      </c>
      <c r="L21" s="10">
        <v>3.125E-2</v>
      </c>
      <c r="M21" s="6">
        <v>0</v>
      </c>
      <c r="N21" s="12">
        <v>1</v>
      </c>
    </row>
    <row r="22" spans="2:14" ht="15.75" customHeight="1" x14ac:dyDescent="0.3">
      <c r="F22" s="6"/>
      <c r="G22" s="6"/>
      <c r="H22" s="6"/>
      <c r="I22" s="6"/>
      <c r="J22" s="6"/>
      <c r="K22" s="6"/>
      <c r="L22" s="6"/>
      <c r="M22" s="6"/>
      <c r="N22" s="6"/>
    </row>
    <row r="23" spans="2:14" ht="15.75" customHeight="1" x14ac:dyDescent="0.3">
      <c r="E23" s="1" t="s">
        <v>4</v>
      </c>
      <c r="F23" s="6"/>
      <c r="G23" s="6"/>
      <c r="H23" s="6"/>
      <c r="I23" s="6" t="s">
        <v>19</v>
      </c>
      <c r="J23" s="6"/>
      <c r="K23" s="6" t="s">
        <v>20</v>
      </c>
      <c r="L23" s="6"/>
      <c r="M23" s="6" t="s">
        <v>18</v>
      </c>
      <c r="N23" s="6"/>
    </row>
    <row r="24" spans="2:14" ht="15.75" customHeight="1" x14ac:dyDescent="0.3">
      <c r="B24" s="1" t="s">
        <v>9</v>
      </c>
      <c r="C24" s="1">
        <v>3</v>
      </c>
      <c r="D24" s="1" t="s">
        <v>10</v>
      </c>
      <c r="E24" s="2">
        <v>0.91600000000000004</v>
      </c>
      <c r="F24" s="13">
        <v>1</v>
      </c>
      <c r="G24" s="13">
        <v>2</v>
      </c>
      <c r="H24" s="7">
        <f>-(E24+2*E25-2)</f>
        <v>-6.9980000000000011</v>
      </c>
      <c r="I24" s="6">
        <f t="array" ref="I24:I25">MMULT(K24:L25,H24:H25)</f>
        <v>-3.5555325146525272</v>
      </c>
      <c r="J24" s="6"/>
      <c r="K24" s="6">
        <f t="array" ref="K24:L25">MINVERSE(F24:G25)</f>
        <v>1.127825844264583</v>
      </c>
      <c r="L24" s="6">
        <v>-6.9773932458833385E-2</v>
      </c>
      <c r="M24" s="6">
        <f t="array" ref="M24:N25">MMULT(F24:G25,K24:L25)</f>
        <v>1.0000000000000002</v>
      </c>
      <c r="N24" s="6">
        <v>-1.3877787807814457E-17</v>
      </c>
    </row>
    <row r="25" spans="2:14" ht="15.75" customHeight="1" x14ac:dyDescent="0.3">
      <c r="D25" s="1" t="s">
        <v>11</v>
      </c>
      <c r="E25" s="2">
        <v>4.0410000000000004</v>
      </c>
      <c r="F25" s="13">
        <f>2*E24</f>
        <v>1.8320000000000001</v>
      </c>
      <c r="G25" s="13">
        <f>8*E25</f>
        <v>32.328000000000003</v>
      </c>
      <c r="H25" s="7">
        <f>-(E24^2+4*E25^2-4)</f>
        <v>-62.157780000000017</v>
      </c>
      <c r="I25" s="6">
        <v>-1.7212337426737372</v>
      </c>
      <c r="J25" s="6"/>
      <c r="K25" s="6">
        <v>-6.3912922132291383E-2</v>
      </c>
      <c r="L25" s="6">
        <v>3.4886966229416685E-2</v>
      </c>
      <c r="M25" s="6">
        <v>0</v>
      </c>
      <c r="N25" s="6">
        <v>1</v>
      </c>
    </row>
    <row r="26" spans="2:14" ht="15.75" customHeight="1" x14ac:dyDescent="0.3">
      <c r="F26" s="6"/>
      <c r="G26" s="6"/>
      <c r="H26" s="6"/>
      <c r="I26" s="6"/>
      <c r="J26" s="6"/>
      <c r="K26" s="6"/>
      <c r="L26" s="6"/>
      <c r="M26" s="6"/>
      <c r="N26" s="6"/>
    </row>
    <row r="27" spans="2:14" ht="15.75" customHeight="1" x14ac:dyDescent="0.3">
      <c r="E27" s="1" t="s">
        <v>21</v>
      </c>
      <c r="F27" s="6"/>
      <c r="G27" s="6"/>
      <c r="H27" s="6"/>
      <c r="I27" s="6"/>
      <c r="J27" s="6"/>
      <c r="K27" s="6"/>
      <c r="L27" s="6"/>
      <c r="M27" s="6"/>
      <c r="N27" s="6"/>
    </row>
    <row r="28" spans="2:14" ht="15.75" customHeight="1" x14ac:dyDescent="0.3">
      <c r="C28" s="1">
        <v>4</v>
      </c>
      <c r="D28" s="1" t="s">
        <v>10</v>
      </c>
      <c r="E28" s="2">
        <v>0.99666999999999994</v>
      </c>
      <c r="F28" s="13">
        <v>1</v>
      </c>
      <c r="G28" s="13">
        <v>2</v>
      </c>
      <c r="H28" s="7">
        <f>-(E28+2*E29-2)</f>
        <v>-6.9986700000000006</v>
      </c>
      <c r="I28" s="6">
        <f t="array" ref="I28:I29">MMULT(K28:L29,H28:H29)</f>
        <v>-3.6387550330319929</v>
      </c>
      <c r="J28" s="6"/>
      <c r="K28" s="6">
        <f t="array" ref="K28:L29">MINVERSE(F28:G29)</f>
        <v>1.1422730977698412</v>
      </c>
      <c r="L28" s="6">
        <v>-7.1374225054351481E-2</v>
      </c>
      <c r="M28" s="6">
        <f t="array" ref="M28:N29">MMULT(F28:G29,K28:L29)</f>
        <v>1.0000000000000002</v>
      </c>
      <c r="N28" s="6">
        <v>-1.3877787807814457E-17</v>
      </c>
    </row>
    <row r="29" spans="2:14" ht="15.75" customHeight="1" x14ac:dyDescent="0.3">
      <c r="D29" s="1" t="s">
        <v>11</v>
      </c>
      <c r="E29" s="2">
        <v>4.0010000000000003</v>
      </c>
      <c r="F29" s="13">
        <f>2*E28</f>
        <v>1.9933399999999999</v>
      </c>
      <c r="G29" s="13">
        <f>8*E29</f>
        <v>32.008000000000003</v>
      </c>
      <c r="H29" s="7">
        <f>-(E28^2+4*E29^2-4)</f>
        <v>-61.025355088900014</v>
      </c>
      <c r="I29" s="6">
        <v>-1.6799574834840048</v>
      </c>
      <c r="J29" s="6"/>
      <c r="K29" s="6">
        <v>-7.1136548884920478E-2</v>
      </c>
      <c r="L29" s="6">
        <v>3.5687112527175734E-2</v>
      </c>
      <c r="M29" s="6">
        <v>0</v>
      </c>
      <c r="N29" s="6">
        <v>1</v>
      </c>
    </row>
    <row r="30" spans="2:14" ht="15.75" customHeight="1" x14ac:dyDescent="0.3">
      <c r="F30" s="6"/>
      <c r="G30" s="6"/>
      <c r="H30" s="6"/>
      <c r="I30" s="6"/>
      <c r="J30" s="6"/>
      <c r="K30" s="6"/>
      <c r="L30" s="6"/>
      <c r="M30" s="6"/>
      <c r="N30" s="6"/>
    </row>
    <row r="31" spans="2:14" ht="15.75" customHeight="1" x14ac:dyDescent="0.3">
      <c r="E31" s="1" t="s">
        <v>21</v>
      </c>
      <c r="F31" s="6"/>
      <c r="G31" s="6"/>
      <c r="H31" s="6"/>
      <c r="I31" s="6" t="s">
        <v>22</v>
      </c>
      <c r="J31" s="6"/>
      <c r="K31" s="6"/>
      <c r="L31" s="6"/>
      <c r="M31" s="6"/>
      <c r="N31" s="6"/>
    </row>
    <row r="32" spans="2:14" ht="15.75" customHeight="1" x14ac:dyDescent="0.3">
      <c r="C32" s="1">
        <v>5</v>
      </c>
      <c r="D32" s="1" t="s">
        <v>10</v>
      </c>
      <c r="E32" s="8">
        <v>0.99999000000000005</v>
      </c>
      <c r="F32" s="13">
        <v>1</v>
      </c>
      <c r="G32" s="13">
        <v>2</v>
      </c>
      <c r="H32" s="7">
        <f>-(E32+2*E33-2)</f>
        <v>-6.9999900000000004</v>
      </c>
      <c r="I32" s="6">
        <f t="array" ref="I32:I33">MMULT(K32:L33,H32:H33)</f>
        <v>-3.642841938790089</v>
      </c>
      <c r="J32" s="6"/>
      <c r="K32" s="6">
        <f t="array" ref="K32:L33">MINVERSE(F32:G33)</f>
        <v>1.142855510206414</v>
      </c>
      <c r="L32" s="6">
        <v>-7.1428469387900859E-2</v>
      </c>
      <c r="M32" s="6">
        <f t="array" ref="M32:N33">MMULT(F32:G33,K32:L33)</f>
        <v>1</v>
      </c>
      <c r="N32" s="6">
        <v>1.3877787807814457E-17</v>
      </c>
    </row>
    <row r="33" spans="4:14" ht="15.75" customHeight="1" x14ac:dyDescent="0.3">
      <c r="D33" s="1" t="s">
        <v>11</v>
      </c>
      <c r="E33" s="2">
        <v>4</v>
      </c>
      <c r="F33" s="13">
        <f>2*E32</f>
        <v>1.9999800000000001</v>
      </c>
      <c r="G33" s="13">
        <f>8*E33</f>
        <v>32</v>
      </c>
      <c r="H33" s="7">
        <f>-(E32^2+4*E33^2-4)</f>
        <v>-60.999980000099995</v>
      </c>
      <c r="I33" s="6">
        <v>-1.6785740306049561</v>
      </c>
      <c r="J33" s="6"/>
      <c r="K33" s="6">
        <v>-7.1427755103206994E-2</v>
      </c>
      <c r="L33" s="6">
        <v>3.5714234693950436E-2</v>
      </c>
      <c r="M33" s="6">
        <v>0</v>
      </c>
      <c r="N33" s="6">
        <v>1</v>
      </c>
    </row>
    <row r="34" spans="4:14" ht="15.75" customHeight="1" x14ac:dyDescent="0.3">
      <c r="M34" s="6"/>
      <c r="N34" s="6"/>
    </row>
    <row r="35" spans="4:14" ht="15.75" customHeight="1" x14ac:dyDescent="0.3">
      <c r="M35" s="6"/>
      <c r="N35" s="6"/>
    </row>
    <row r="36" spans="4:14" ht="15.75" customHeight="1" x14ac:dyDescent="0.3">
      <c r="F36" s="14">
        <v>1</v>
      </c>
      <c r="G36" s="15">
        <v>-1</v>
      </c>
      <c r="I36" s="1">
        <f t="array" ref="I36:J37">MINVERSE(F36:G37)</f>
        <v>0.5</v>
      </c>
      <c r="J36" s="1">
        <v>0.25</v>
      </c>
    </row>
    <row r="37" spans="4:14" ht="15.75" customHeight="1" x14ac:dyDescent="0.3">
      <c r="F37" s="14">
        <v>2</v>
      </c>
      <c r="G37" s="15">
        <v>2</v>
      </c>
      <c r="I37" s="1">
        <v>-0.5</v>
      </c>
      <c r="J37" s="1">
        <v>0.25</v>
      </c>
    </row>
    <row r="38" spans="4:14" ht="15.75" customHeight="1" x14ac:dyDescent="0.25"/>
    <row r="39" spans="4:14" ht="15.75" customHeight="1" x14ac:dyDescent="0.25"/>
    <row r="40" spans="4:14" ht="15.75" customHeight="1" x14ac:dyDescent="0.25"/>
    <row r="41" spans="4:14" ht="15.75" customHeight="1" x14ac:dyDescent="0.25"/>
    <row r="42" spans="4:14" ht="15.75" customHeight="1" x14ac:dyDescent="0.25"/>
    <row r="43" spans="4:14" ht="15.75" customHeight="1" x14ac:dyDescent="0.25"/>
    <row r="44" spans="4:14" ht="15.75" customHeight="1" x14ac:dyDescent="0.25"/>
    <row r="45" spans="4:14" ht="15.75" customHeight="1" x14ac:dyDescent="0.25"/>
    <row r="46" spans="4:14" ht="15.75" customHeight="1" x14ac:dyDescent="0.25"/>
    <row r="47" spans="4:14" ht="15.75" customHeight="1" x14ac:dyDescent="0.25"/>
    <row r="48" spans="4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Luis Carmona</cp:lastModifiedBy>
  <dcterms:created xsi:type="dcterms:W3CDTF">2020-04-13T18:00:26Z</dcterms:created>
  <dcterms:modified xsi:type="dcterms:W3CDTF">2021-11-03T03:56:12Z</dcterms:modified>
</cp:coreProperties>
</file>