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2° Parcial\Proyecto\"/>
    </mc:Choice>
  </mc:AlternateContent>
  <xr:revisionPtr revIDLastSave="0" documentId="8_{F3044E24-74B0-44CE-AC47-C84D77730D37}" xr6:coauthVersionLast="47" xr6:coauthVersionMax="47" xr10:uidLastSave="{00000000-0000-0000-0000-000000000000}"/>
  <bookViews>
    <workbookView xWindow="-108" yWindow="-108" windowWidth="23256" windowHeight="12576" xr2:uid="{D21FD5C9-3F7D-47A4-A038-935939952B25}"/>
  </bookViews>
  <sheets>
    <sheet name="JACOBI" sheetId="1" r:id="rId1"/>
    <sheet name="Hoja4" sheetId="4" r:id="rId2"/>
    <sheet name="SEIDEL" sheetId="3" r:id="rId3"/>
    <sheet name="JACCOPI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2" i="1" l="1"/>
  <c r="P293" i="1"/>
  <c r="P294" i="1"/>
  <c r="P292" i="1"/>
  <c r="N294" i="1"/>
  <c r="N293" i="1"/>
  <c r="N292" i="1"/>
  <c r="L292" i="1"/>
  <c r="L52" i="1"/>
  <c r="O52" i="1" s="1"/>
  <c r="M52" i="1"/>
  <c r="P52" i="1" s="1"/>
  <c r="N52" i="1"/>
  <c r="Q52" i="1" s="1"/>
  <c r="N53" i="1"/>
  <c r="Q53" i="1" s="1"/>
  <c r="L17" i="1"/>
  <c r="O17" i="1" s="1"/>
  <c r="M17" i="1"/>
  <c r="N17" i="1"/>
  <c r="Q17" i="1" s="1"/>
  <c r="P17" i="1"/>
  <c r="N18" i="1"/>
  <c r="Q18" i="1"/>
  <c r="R25" i="3"/>
  <c r="R26" i="3"/>
  <c r="R24" i="3"/>
  <c r="P25" i="3"/>
  <c r="P26" i="3"/>
  <c r="P24" i="3"/>
  <c r="N25" i="3"/>
  <c r="N26" i="3"/>
  <c r="N24" i="3"/>
  <c r="L25" i="3"/>
  <c r="L26" i="3"/>
  <c r="L24" i="3"/>
  <c r="L8" i="3"/>
  <c r="M8" i="3" s="1"/>
  <c r="Q7" i="3"/>
  <c r="P7" i="3"/>
  <c r="O7" i="3"/>
  <c r="N7" i="3"/>
  <c r="M7" i="3"/>
  <c r="L7" i="3"/>
  <c r="N6" i="3"/>
  <c r="M6" i="3"/>
  <c r="L6" i="3"/>
  <c r="I16" i="3"/>
  <c r="I15" i="3"/>
  <c r="I14" i="3"/>
  <c r="I12" i="3"/>
  <c r="I11" i="3"/>
  <c r="I10" i="3"/>
  <c r="M20" i="2"/>
  <c r="L17" i="2"/>
  <c r="M18" i="2" s="1"/>
  <c r="M17" i="2"/>
  <c r="L18" i="2" s="1"/>
  <c r="N17" i="2"/>
  <c r="O17" i="2"/>
  <c r="P17" i="2"/>
  <c r="Q17" i="2"/>
  <c r="M31" i="2"/>
  <c r="C18" i="2"/>
  <c r="L7" i="2"/>
  <c r="M8" i="2" s="1"/>
  <c r="N6" i="2"/>
  <c r="M6" i="2"/>
  <c r="L6" i="2"/>
  <c r="N7" i="2" s="1"/>
  <c r="Q7" i="2" s="1"/>
  <c r="O8" i="1"/>
  <c r="O7" i="1"/>
  <c r="L6" i="1"/>
  <c r="L9" i="1"/>
  <c r="N10" i="1" s="1"/>
  <c r="Q10" i="1" s="1"/>
  <c r="M9" i="1"/>
  <c r="L10" i="1" s="1"/>
  <c r="N9" i="1"/>
  <c r="Q9" i="1" s="1"/>
  <c r="P9" i="1"/>
  <c r="L8" i="1"/>
  <c r="M8" i="1"/>
  <c r="N8" i="1"/>
  <c r="P8" i="1"/>
  <c r="Q8" i="1"/>
  <c r="M7" i="1"/>
  <c r="L7" i="1"/>
  <c r="C18" i="1"/>
  <c r="N6" i="1"/>
  <c r="M6" i="1"/>
  <c r="L293" i="1" l="1"/>
  <c r="L294" i="1" s="1"/>
  <c r="Q294" i="1" s="1"/>
  <c r="M53" i="1"/>
  <c r="L53" i="1"/>
  <c r="M18" i="1"/>
  <c r="L18" i="1"/>
  <c r="Q293" i="1"/>
  <c r="P8" i="3"/>
  <c r="O8" i="3"/>
  <c r="N8" i="3"/>
  <c r="Q8" i="3" s="1"/>
  <c r="M19" i="2"/>
  <c r="N19" i="2"/>
  <c r="Q19" i="2" s="1"/>
  <c r="O18" i="2"/>
  <c r="P18" i="2"/>
  <c r="N18" i="2"/>
  <c r="Q18" i="2" s="1"/>
  <c r="P8" i="2"/>
  <c r="M7" i="2"/>
  <c r="O7" i="2"/>
  <c r="N8" i="2"/>
  <c r="Q8" i="2" s="1"/>
  <c r="O10" i="1"/>
  <c r="M11" i="1"/>
  <c r="N11" i="1"/>
  <c r="Q11" i="1" s="1"/>
  <c r="O9" i="1"/>
  <c r="M10" i="1"/>
  <c r="N7" i="1"/>
  <c r="Q7" i="1" s="1"/>
  <c r="P7" i="1"/>
  <c r="O53" i="1" l="1"/>
  <c r="M54" i="1"/>
  <c r="N54" i="1"/>
  <c r="Q54" i="1" s="1"/>
  <c r="P53" i="1"/>
  <c r="L54" i="1"/>
  <c r="O18" i="1"/>
  <c r="M19" i="1"/>
  <c r="N19" i="1"/>
  <c r="Q19" i="1" s="1"/>
  <c r="L19" i="1"/>
  <c r="P18" i="1"/>
  <c r="L9" i="3"/>
  <c r="L19" i="2"/>
  <c r="P19" i="2"/>
  <c r="L20" i="2"/>
  <c r="P7" i="2"/>
  <c r="L8" i="2"/>
  <c r="L9" i="2"/>
  <c r="P10" i="1"/>
  <c r="L11" i="1"/>
  <c r="P11" i="1"/>
  <c r="L12" i="1"/>
  <c r="M55" i="1" l="1"/>
  <c r="N55" i="1"/>
  <c r="Q55" i="1" s="1"/>
  <c r="O54" i="1"/>
  <c r="P54" i="1"/>
  <c r="L55" i="1"/>
  <c r="O19" i="1"/>
  <c r="M20" i="1"/>
  <c r="N20" i="1"/>
  <c r="Q20" i="1" s="1"/>
  <c r="P19" i="1"/>
  <c r="L20" i="1"/>
  <c r="O9" i="3"/>
  <c r="M9" i="3"/>
  <c r="N9" i="3"/>
  <c r="Q9" i="3" s="1"/>
  <c r="O20" i="2"/>
  <c r="N20" i="2"/>
  <c r="Q20" i="2" s="1"/>
  <c r="O19" i="2"/>
  <c r="O9" i="2"/>
  <c r="N9" i="2"/>
  <c r="Q9" i="2" s="1"/>
  <c r="M9" i="2"/>
  <c r="O8" i="2"/>
  <c r="M13" i="1"/>
  <c r="N13" i="1"/>
  <c r="Q13" i="1" s="1"/>
  <c r="O12" i="1"/>
  <c r="O11" i="1"/>
  <c r="N12" i="1"/>
  <c r="Q12" i="1" s="1"/>
  <c r="M12" i="1"/>
  <c r="O55" i="1" l="1"/>
  <c r="M56" i="1"/>
  <c r="N56" i="1"/>
  <c r="Q56" i="1" s="1"/>
  <c r="P55" i="1"/>
  <c r="L56" i="1"/>
  <c r="O20" i="1"/>
  <c r="M21" i="1"/>
  <c r="N21" i="1"/>
  <c r="Q21" i="1" s="1"/>
  <c r="P20" i="1"/>
  <c r="L21" i="1"/>
  <c r="P9" i="3"/>
  <c r="L10" i="3"/>
  <c r="P20" i="2"/>
  <c r="L21" i="2"/>
  <c r="M21" i="2"/>
  <c r="N21" i="2"/>
  <c r="Q21" i="2" s="1"/>
  <c r="P9" i="2"/>
  <c r="L10" i="2"/>
  <c r="M10" i="2"/>
  <c r="N10" i="2"/>
  <c r="Q10" i="2" s="1"/>
  <c r="P12" i="1"/>
  <c r="L13" i="1"/>
  <c r="P13" i="1"/>
  <c r="L14" i="1"/>
  <c r="N57" i="1" l="1"/>
  <c r="Q57" i="1" s="1"/>
  <c r="O56" i="1"/>
  <c r="M57" i="1"/>
  <c r="P56" i="1"/>
  <c r="L57" i="1"/>
  <c r="N22" i="1"/>
  <c r="Q22" i="1" s="1"/>
  <c r="M22" i="1"/>
  <c r="O21" i="1"/>
  <c r="P21" i="1"/>
  <c r="L22" i="1"/>
  <c r="O10" i="3"/>
  <c r="M10" i="3"/>
  <c r="N22" i="2"/>
  <c r="Q22" i="2" s="1"/>
  <c r="M22" i="2"/>
  <c r="O21" i="2"/>
  <c r="L22" i="2"/>
  <c r="P21" i="2"/>
  <c r="L11" i="2"/>
  <c r="P10" i="2"/>
  <c r="N11" i="2"/>
  <c r="Q11" i="2" s="1"/>
  <c r="M11" i="2"/>
  <c r="O10" i="2"/>
  <c r="O13" i="1"/>
  <c r="M14" i="1"/>
  <c r="N14" i="1"/>
  <c r="Q14" i="1" s="1"/>
  <c r="N15" i="1"/>
  <c r="O14" i="1"/>
  <c r="O57" i="1" l="1"/>
  <c r="M58" i="1"/>
  <c r="N58" i="1"/>
  <c r="Q58" i="1" s="1"/>
  <c r="P57" i="1"/>
  <c r="L58" i="1"/>
  <c r="O22" i="1"/>
  <c r="M23" i="1"/>
  <c r="N23" i="1"/>
  <c r="Q23" i="1" s="1"/>
  <c r="P22" i="1"/>
  <c r="L23" i="1"/>
  <c r="P10" i="3"/>
  <c r="N10" i="3"/>
  <c r="Q10" i="3" s="1"/>
  <c r="O22" i="2"/>
  <c r="N23" i="2"/>
  <c r="Q23" i="2" s="1"/>
  <c r="M23" i="2"/>
  <c r="L23" i="2"/>
  <c r="P22" i="2"/>
  <c r="L12" i="2"/>
  <c r="P11" i="2"/>
  <c r="M12" i="2"/>
  <c r="O11" i="2"/>
  <c r="N12" i="2"/>
  <c r="Q12" i="2" s="1"/>
  <c r="Q15" i="1"/>
  <c r="M15" i="1"/>
  <c r="P14" i="1"/>
  <c r="L15" i="1"/>
  <c r="O58" i="1" l="1"/>
  <c r="M59" i="1"/>
  <c r="N59" i="1"/>
  <c r="Q59" i="1" s="1"/>
  <c r="P58" i="1"/>
  <c r="L59" i="1"/>
  <c r="N24" i="1"/>
  <c r="Q24" i="1" s="1"/>
  <c r="O23" i="1"/>
  <c r="M24" i="1"/>
  <c r="P23" i="1"/>
  <c r="L24" i="1"/>
  <c r="L11" i="3"/>
  <c r="M24" i="2"/>
  <c r="N24" i="2"/>
  <c r="Q24" i="2" s="1"/>
  <c r="O23" i="2"/>
  <c r="P23" i="2"/>
  <c r="L24" i="2"/>
  <c r="P12" i="2"/>
  <c r="L13" i="2"/>
  <c r="N13" i="2"/>
  <c r="Q13" i="2" s="1"/>
  <c r="M13" i="2"/>
  <c r="O12" i="2"/>
  <c r="O15" i="1"/>
  <c r="M16" i="1"/>
  <c r="P16" i="1" s="1"/>
  <c r="N16" i="1"/>
  <c r="Q16" i="1" s="1"/>
  <c r="P15" i="1"/>
  <c r="L16" i="1"/>
  <c r="O16" i="1" s="1"/>
  <c r="L60" i="1" l="1"/>
  <c r="P59" i="1"/>
  <c r="M60" i="1"/>
  <c r="N60" i="1"/>
  <c r="Q60" i="1" s="1"/>
  <c r="O59" i="1"/>
  <c r="L25" i="1"/>
  <c r="P24" i="1"/>
  <c r="M25" i="1"/>
  <c r="N25" i="1"/>
  <c r="Q25" i="1" s="1"/>
  <c r="O24" i="1"/>
  <c r="M11" i="3"/>
  <c r="N11" i="3"/>
  <c r="Q11" i="3" s="1"/>
  <c r="O11" i="3"/>
  <c r="L25" i="2"/>
  <c r="P24" i="2"/>
  <c r="M25" i="2"/>
  <c r="N25" i="2"/>
  <c r="Q25" i="2" s="1"/>
  <c r="O24" i="2"/>
  <c r="L14" i="2"/>
  <c r="P13" i="2"/>
  <c r="M14" i="2"/>
  <c r="N14" i="2"/>
  <c r="Q14" i="2" s="1"/>
  <c r="O13" i="2"/>
  <c r="P60" i="1" l="1"/>
  <c r="L61" i="1"/>
  <c r="O60" i="1"/>
  <c r="M61" i="1"/>
  <c r="N61" i="1"/>
  <c r="Q61" i="1" s="1"/>
  <c r="O25" i="1"/>
  <c r="N26" i="1"/>
  <c r="Q26" i="1" s="1"/>
  <c r="M26" i="1"/>
  <c r="P25" i="1"/>
  <c r="L26" i="1"/>
  <c r="L12" i="3"/>
  <c r="P11" i="3"/>
  <c r="P25" i="2"/>
  <c r="L26" i="2"/>
  <c r="O25" i="2"/>
  <c r="M26" i="2"/>
  <c r="N26" i="2"/>
  <c r="Q26" i="2" s="1"/>
  <c r="P14" i="2"/>
  <c r="L15" i="2"/>
  <c r="O14" i="2"/>
  <c r="M15" i="2"/>
  <c r="N15" i="2"/>
  <c r="Q15" i="2" s="1"/>
  <c r="P61" i="1" l="1"/>
  <c r="L62" i="1"/>
  <c r="O61" i="1"/>
  <c r="M62" i="1"/>
  <c r="N62" i="1"/>
  <c r="Q62" i="1" s="1"/>
  <c r="M27" i="1"/>
  <c r="O26" i="1"/>
  <c r="N27" i="1"/>
  <c r="Q27" i="1" s="1"/>
  <c r="P26" i="1"/>
  <c r="L27" i="1"/>
  <c r="O12" i="3"/>
  <c r="M12" i="3"/>
  <c r="N12" i="3" s="1"/>
  <c r="Q12" i="3" s="1"/>
  <c r="L27" i="2"/>
  <c r="P26" i="2"/>
  <c r="O26" i="2"/>
  <c r="M27" i="2"/>
  <c r="N27" i="2"/>
  <c r="Q27" i="2" s="1"/>
  <c r="O15" i="2"/>
  <c r="N16" i="2"/>
  <c r="Q16" i="2" s="1"/>
  <c r="M16" i="2"/>
  <c r="P16" i="2" s="1"/>
  <c r="P15" i="2"/>
  <c r="L16" i="2"/>
  <c r="P62" i="1" l="1"/>
  <c r="L63" i="1"/>
  <c r="M63" i="1"/>
  <c r="N63" i="1"/>
  <c r="Q63" i="1" s="1"/>
  <c r="O62" i="1"/>
  <c r="P27" i="1"/>
  <c r="L28" i="1"/>
  <c r="M28" i="1"/>
  <c r="N28" i="1"/>
  <c r="Q28" i="1" s="1"/>
  <c r="O27" i="1"/>
  <c r="P12" i="3"/>
  <c r="L13" i="3"/>
  <c r="P27" i="2"/>
  <c r="L28" i="2"/>
  <c r="M28" i="2"/>
  <c r="N28" i="2"/>
  <c r="Q28" i="2" s="1"/>
  <c r="O27" i="2"/>
  <c r="M30" i="2"/>
  <c r="M32" i="2" s="1"/>
  <c r="O16" i="2"/>
  <c r="O63" i="1" l="1"/>
  <c r="M64" i="1"/>
  <c r="N64" i="1"/>
  <c r="Q64" i="1" s="1"/>
  <c r="P63" i="1"/>
  <c r="L64" i="1"/>
  <c r="P28" i="1"/>
  <c r="L29" i="1"/>
  <c r="O28" i="1"/>
  <c r="M29" i="1"/>
  <c r="N29" i="1"/>
  <c r="Q29" i="1" s="1"/>
  <c r="O13" i="3"/>
  <c r="M13" i="3"/>
  <c r="P28" i="2"/>
  <c r="L29" i="2"/>
  <c r="O29" i="2" s="1"/>
  <c r="O28" i="2"/>
  <c r="M29" i="2"/>
  <c r="P29" i="2" s="1"/>
  <c r="N29" i="2"/>
  <c r="Q29" i="2" s="1"/>
  <c r="P64" i="1" l="1"/>
  <c r="L65" i="1"/>
  <c r="N65" i="1"/>
  <c r="Q65" i="1" s="1"/>
  <c r="O64" i="1"/>
  <c r="M65" i="1"/>
  <c r="L30" i="1"/>
  <c r="P29" i="1"/>
  <c r="N30" i="1"/>
  <c r="Q30" i="1" s="1"/>
  <c r="M30" i="1"/>
  <c r="O29" i="1"/>
  <c r="P13" i="3"/>
  <c r="N13" i="3"/>
  <c r="Q13" i="3" s="1"/>
  <c r="P65" i="1" l="1"/>
  <c r="L66" i="1"/>
  <c r="O65" i="1"/>
  <c r="M66" i="1"/>
  <c r="N66" i="1"/>
  <c r="Q66" i="1" s="1"/>
  <c r="O30" i="1"/>
  <c r="M31" i="1"/>
  <c r="N31" i="1"/>
  <c r="Q31" i="1" s="1"/>
  <c r="P30" i="1"/>
  <c r="L31" i="1"/>
  <c r="L14" i="3"/>
  <c r="P66" i="1" l="1"/>
  <c r="L67" i="1"/>
  <c r="O66" i="1"/>
  <c r="M67" i="1"/>
  <c r="N67" i="1"/>
  <c r="Q67" i="1" s="1"/>
  <c r="M32" i="1"/>
  <c r="N32" i="1"/>
  <c r="Q32" i="1" s="1"/>
  <c r="O31" i="1"/>
  <c r="L32" i="1"/>
  <c r="P31" i="1"/>
  <c r="O14" i="3"/>
  <c r="M14" i="3"/>
  <c r="L68" i="1" l="1"/>
  <c r="P67" i="1"/>
  <c r="M68" i="1"/>
  <c r="N68" i="1"/>
  <c r="Q68" i="1" s="1"/>
  <c r="O67" i="1"/>
  <c r="L33" i="1"/>
  <c r="P32" i="1"/>
  <c r="M33" i="1"/>
  <c r="N33" i="1"/>
  <c r="Q33" i="1" s="1"/>
  <c r="O32" i="1"/>
  <c r="P14" i="3"/>
  <c r="N14" i="3"/>
  <c r="Q14" i="3" s="1"/>
  <c r="P68" i="1" l="1"/>
  <c r="L69" i="1"/>
  <c r="O68" i="1"/>
  <c r="M69" i="1"/>
  <c r="N69" i="1"/>
  <c r="Q69" i="1" s="1"/>
  <c r="P33" i="1"/>
  <c r="L34" i="1"/>
  <c r="O33" i="1"/>
  <c r="M34" i="1"/>
  <c r="N34" i="1"/>
  <c r="Q34" i="1" s="1"/>
  <c r="L15" i="3"/>
  <c r="P69" i="1" l="1"/>
  <c r="L70" i="1"/>
  <c r="O69" i="1"/>
  <c r="M70" i="1"/>
  <c r="N70" i="1"/>
  <c r="Q70" i="1" s="1"/>
  <c r="L35" i="1"/>
  <c r="P34" i="1"/>
  <c r="N35" i="1"/>
  <c r="Q35" i="1" s="1"/>
  <c r="M35" i="1"/>
  <c r="O34" i="1"/>
  <c r="O15" i="3"/>
  <c r="M15" i="3"/>
  <c r="P70" i="1" l="1"/>
  <c r="L71" i="1"/>
  <c r="M71" i="1"/>
  <c r="N71" i="1"/>
  <c r="Q71" i="1" s="1"/>
  <c r="O70" i="1"/>
  <c r="N36" i="1"/>
  <c r="Q36" i="1" s="1"/>
  <c r="M36" i="1"/>
  <c r="O35" i="1"/>
  <c r="P35" i="1"/>
  <c r="L36" i="1"/>
  <c r="P15" i="3"/>
  <c r="N15" i="3"/>
  <c r="Q15" i="3" s="1"/>
  <c r="O71" i="1" l="1"/>
  <c r="M72" i="1"/>
  <c r="N72" i="1"/>
  <c r="Q72" i="1" s="1"/>
  <c r="P71" i="1"/>
  <c r="L72" i="1"/>
  <c r="O36" i="1"/>
  <c r="M37" i="1"/>
  <c r="N37" i="1"/>
  <c r="Q37" i="1" s="1"/>
  <c r="L37" i="1"/>
  <c r="P36" i="1"/>
  <c r="L16" i="3"/>
  <c r="P72" i="1" l="1"/>
  <c r="L73" i="1"/>
  <c r="N73" i="1"/>
  <c r="Q73" i="1" s="1"/>
  <c r="O72" i="1"/>
  <c r="M73" i="1"/>
  <c r="N38" i="1"/>
  <c r="Q38" i="1" s="1"/>
  <c r="O37" i="1"/>
  <c r="M38" i="1"/>
  <c r="P37" i="1"/>
  <c r="L38" i="1"/>
  <c r="M16" i="3"/>
  <c r="N16" i="3" s="1"/>
  <c r="Q16" i="3" s="1"/>
  <c r="O16" i="3"/>
  <c r="O73" i="1" l="1"/>
  <c r="M74" i="1"/>
  <c r="N74" i="1"/>
  <c r="Q74" i="1" s="1"/>
  <c r="P73" i="1"/>
  <c r="L74" i="1"/>
  <c r="O38" i="1"/>
  <c r="M39" i="1"/>
  <c r="N39" i="1"/>
  <c r="Q39" i="1" s="1"/>
  <c r="P38" i="1"/>
  <c r="L39" i="1"/>
  <c r="P16" i="3"/>
  <c r="L17" i="3"/>
  <c r="O74" i="1" l="1"/>
  <c r="M75" i="1"/>
  <c r="N75" i="1"/>
  <c r="Q75" i="1" s="1"/>
  <c r="P74" i="1"/>
  <c r="L75" i="1"/>
  <c r="L40" i="1"/>
  <c r="P39" i="1"/>
  <c r="M40" i="1"/>
  <c r="N40" i="1"/>
  <c r="Q40" i="1" s="1"/>
  <c r="O39" i="1"/>
  <c r="M17" i="3"/>
  <c r="N17" i="3" s="1"/>
  <c r="Q17" i="3" s="1"/>
  <c r="O17" i="3"/>
  <c r="M76" i="1" l="1"/>
  <c r="N76" i="1"/>
  <c r="Q76" i="1" s="1"/>
  <c r="O75" i="1"/>
  <c r="L76" i="1"/>
  <c r="P75" i="1"/>
  <c r="L41" i="1"/>
  <c r="P40" i="1"/>
  <c r="M41" i="1"/>
  <c r="N41" i="1"/>
  <c r="Q41" i="1" s="1"/>
  <c r="O40" i="1"/>
  <c r="L18" i="3"/>
  <c r="P17" i="3"/>
  <c r="O76" i="1" l="1"/>
  <c r="M77" i="1"/>
  <c r="N77" i="1"/>
  <c r="Q77" i="1" s="1"/>
  <c r="P76" i="1"/>
  <c r="L77" i="1"/>
  <c r="P41" i="1"/>
  <c r="L42" i="1"/>
  <c r="O41" i="1"/>
  <c r="M42" i="1"/>
  <c r="N42" i="1"/>
  <c r="Q42" i="1" s="1"/>
  <c r="M18" i="3"/>
  <c r="N18" i="3" s="1"/>
  <c r="Q18" i="3" s="1"/>
  <c r="O18" i="3"/>
  <c r="O77" i="1" l="1"/>
  <c r="N78" i="1"/>
  <c r="Q78" i="1" s="1"/>
  <c r="M78" i="1"/>
  <c r="P77" i="1"/>
  <c r="L78" i="1"/>
  <c r="P42" i="1"/>
  <c r="L43" i="1"/>
  <c r="N43" i="1"/>
  <c r="Q43" i="1" s="1"/>
  <c r="M43" i="1"/>
  <c r="O42" i="1"/>
  <c r="P18" i="3"/>
  <c r="L19" i="3"/>
  <c r="M79" i="1" l="1"/>
  <c r="N79" i="1"/>
  <c r="Q79" i="1" s="1"/>
  <c r="O78" i="1"/>
  <c r="P78" i="1"/>
  <c r="L79" i="1"/>
  <c r="P43" i="1"/>
  <c r="L44" i="1"/>
  <c r="N44" i="1"/>
  <c r="Q44" i="1" s="1"/>
  <c r="M44" i="1"/>
  <c r="O43" i="1"/>
  <c r="M19" i="3"/>
  <c r="N19" i="3" s="1"/>
  <c r="Q19" i="3" s="1"/>
  <c r="O19" i="3"/>
  <c r="O79" i="1" l="1"/>
  <c r="M80" i="1"/>
  <c r="N80" i="1"/>
  <c r="Q80" i="1" s="1"/>
  <c r="P79" i="1"/>
  <c r="L80" i="1"/>
  <c r="P44" i="1"/>
  <c r="L45" i="1"/>
  <c r="O44" i="1"/>
  <c r="M45" i="1"/>
  <c r="N45" i="1"/>
  <c r="Q45" i="1" s="1"/>
  <c r="L20" i="3"/>
  <c r="P19" i="3"/>
  <c r="N81" i="1" l="1"/>
  <c r="Q81" i="1" s="1"/>
  <c r="O80" i="1"/>
  <c r="M81" i="1"/>
  <c r="P80" i="1"/>
  <c r="L81" i="1"/>
  <c r="L46" i="1"/>
  <c r="P45" i="1"/>
  <c r="N46" i="1"/>
  <c r="Q46" i="1" s="1"/>
  <c r="O45" i="1"/>
  <c r="M46" i="1"/>
  <c r="O20" i="3"/>
  <c r="M20" i="3"/>
  <c r="N20" i="3"/>
  <c r="Q20" i="3" s="1"/>
  <c r="P81" i="1" l="1"/>
  <c r="L82" i="1"/>
  <c r="O81" i="1"/>
  <c r="M82" i="1"/>
  <c r="N82" i="1"/>
  <c r="Q82" i="1" s="1"/>
  <c r="L47" i="1"/>
  <c r="P46" i="1"/>
  <c r="O46" i="1"/>
  <c r="M47" i="1"/>
  <c r="N47" i="1"/>
  <c r="Q47" i="1" s="1"/>
  <c r="P20" i="3"/>
  <c r="L21" i="3"/>
  <c r="O82" i="1" l="1"/>
  <c r="M83" i="1"/>
  <c r="N83" i="1"/>
  <c r="Q83" i="1" s="1"/>
  <c r="P82" i="1"/>
  <c r="L83" i="1"/>
  <c r="L48" i="1"/>
  <c r="P47" i="1"/>
  <c r="N48" i="1"/>
  <c r="Q48" i="1" s="1"/>
  <c r="M48" i="1"/>
  <c r="O47" i="1"/>
  <c r="O21" i="3"/>
  <c r="M21" i="3"/>
  <c r="P21" i="3" s="1"/>
  <c r="M84" i="1" l="1"/>
  <c r="N84" i="1"/>
  <c r="Q84" i="1" s="1"/>
  <c r="O83" i="1"/>
  <c r="L84" i="1"/>
  <c r="P83" i="1"/>
  <c r="L49" i="1"/>
  <c r="P48" i="1"/>
  <c r="N49" i="1"/>
  <c r="Q49" i="1" s="1"/>
  <c r="O48" i="1"/>
  <c r="M49" i="1"/>
  <c r="N21" i="3"/>
  <c r="Q21" i="3" s="1"/>
  <c r="O84" i="1" l="1"/>
  <c r="M85" i="1"/>
  <c r="N85" i="1"/>
  <c r="Q85" i="1" s="1"/>
  <c r="P84" i="1"/>
  <c r="L85" i="1"/>
  <c r="P49" i="1"/>
  <c r="L50" i="1"/>
  <c r="O49" i="1"/>
  <c r="M50" i="1"/>
  <c r="N50" i="1"/>
  <c r="Q50" i="1" s="1"/>
  <c r="O85" i="1" l="1"/>
  <c r="M86" i="1"/>
  <c r="N86" i="1"/>
  <c r="Q86" i="1" s="1"/>
  <c r="P85" i="1"/>
  <c r="L86" i="1"/>
  <c r="O50" i="1"/>
  <c r="M51" i="1"/>
  <c r="P51" i="1" s="1"/>
  <c r="N51" i="1"/>
  <c r="Q51" i="1" s="1"/>
  <c r="P50" i="1"/>
  <c r="L51" i="1"/>
  <c r="O51" i="1" s="1"/>
  <c r="M87" i="1" l="1"/>
  <c r="N87" i="1"/>
  <c r="Q87" i="1" s="1"/>
  <c r="O86" i="1"/>
  <c r="P86" i="1"/>
  <c r="L87" i="1"/>
  <c r="O87" i="1" l="1"/>
  <c r="M88" i="1"/>
  <c r="N88" i="1"/>
  <c r="Q88" i="1" s="1"/>
  <c r="P87" i="1"/>
  <c r="L88" i="1"/>
  <c r="N89" i="1" l="1"/>
  <c r="Q89" i="1" s="1"/>
  <c r="O88" i="1"/>
  <c r="M89" i="1"/>
  <c r="P88" i="1"/>
  <c r="L89" i="1"/>
  <c r="P89" i="1" l="1"/>
  <c r="L90" i="1"/>
  <c r="O89" i="1"/>
  <c r="M90" i="1"/>
  <c r="N90" i="1"/>
  <c r="Q90" i="1" s="1"/>
  <c r="O90" i="1" l="1"/>
  <c r="M91" i="1"/>
  <c r="N91" i="1"/>
  <c r="Q91" i="1" s="1"/>
  <c r="P90" i="1"/>
  <c r="L91" i="1"/>
  <c r="M92" i="1" l="1"/>
  <c r="N92" i="1"/>
  <c r="Q92" i="1" s="1"/>
  <c r="O91" i="1"/>
  <c r="L92" i="1"/>
  <c r="P91" i="1"/>
  <c r="O92" i="1" l="1"/>
  <c r="M93" i="1"/>
  <c r="N93" i="1"/>
  <c r="Q93" i="1" s="1"/>
  <c r="P92" i="1"/>
  <c r="L93" i="1"/>
  <c r="O93" i="1" l="1"/>
  <c r="M94" i="1"/>
  <c r="N94" i="1"/>
  <c r="Q94" i="1" s="1"/>
  <c r="P93" i="1"/>
  <c r="L94" i="1"/>
  <c r="M95" i="1" l="1"/>
  <c r="N95" i="1"/>
  <c r="Q95" i="1" s="1"/>
  <c r="O94" i="1"/>
  <c r="P94" i="1"/>
  <c r="L95" i="1"/>
  <c r="O95" i="1" l="1"/>
  <c r="M96" i="1"/>
  <c r="N96" i="1"/>
  <c r="Q96" i="1" s="1"/>
  <c r="P95" i="1"/>
  <c r="L96" i="1"/>
  <c r="N97" i="1" l="1"/>
  <c r="Q97" i="1" s="1"/>
  <c r="O96" i="1"/>
  <c r="M97" i="1"/>
  <c r="P96" i="1"/>
  <c r="L97" i="1"/>
  <c r="O97" i="1" l="1"/>
  <c r="M98" i="1"/>
  <c r="N98" i="1"/>
  <c r="Q98" i="1" s="1"/>
  <c r="P97" i="1"/>
  <c r="L98" i="1"/>
  <c r="O98" i="1" l="1"/>
  <c r="M99" i="1"/>
  <c r="N99" i="1"/>
  <c r="Q99" i="1" s="1"/>
  <c r="P98" i="1"/>
  <c r="L99" i="1"/>
  <c r="M100" i="1" l="1"/>
  <c r="N100" i="1"/>
  <c r="Q100" i="1" s="1"/>
  <c r="O99" i="1"/>
  <c r="L100" i="1"/>
  <c r="P99" i="1"/>
  <c r="O100" i="1" l="1"/>
  <c r="M101" i="1"/>
  <c r="N101" i="1"/>
  <c r="Q101" i="1" s="1"/>
  <c r="P100" i="1"/>
  <c r="L101" i="1"/>
  <c r="O101" i="1" l="1"/>
  <c r="M102" i="1"/>
  <c r="N102" i="1"/>
  <c r="Q102" i="1" s="1"/>
  <c r="P101" i="1"/>
  <c r="L102" i="1"/>
  <c r="M103" i="1" l="1"/>
  <c r="N103" i="1"/>
  <c r="Q103" i="1" s="1"/>
  <c r="O102" i="1"/>
  <c r="P102" i="1"/>
  <c r="L103" i="1"/>
  <c r="O103" i="1" l="1"/>
  <c r="M104" i="1"/>
  <c r="N104" i="1"/>
  <c r="Q104" i="1" s="1"/>
  <c r="P103" i="1"/>
  <c r="L104" i="1"/>
  <c r="N105" i="1" l="1"/>
  <c r="Q105" i="1" s="1"/>
  <c r="O104" i="1"/>
  <c r="M105" i="1"/>
  <c r="P104" i="1"/>
  <c r="L105" i="1"/>
  <c r="O105" i="1" l="1"/>
  <c r="M106" i="1"/>
  <c r="N106" i="1"/>
  <c r="Q106" i="1" s="1"/>
  <c r="P105" i="1"/>
  <c r="L106" i="1"/>
  <c r="O106" i="1" l="1"/>
  <c r="M107" i="1"/>
  <c r="N107" i="1"/>
  <c r="Q107" i="1" s="1"/>
  <c r="P106" i="1"/>
  <c r="L107" i="1"/>
  <c r="M108" i="1" l="1"/>
  <c r="N108" i="1"/>
  <c r="Q108" i="1" s="1"/>
  <c r="O107" i="1"/>
  <c r="L108" i="1"/>
  <c r="P107" i="1"/>
  <c r="O108" i="1" l="1"/>
  <c r="M109" i="1"/>
  <c r="N109" i="1"/>
  <c r="Q109" i="1" s="1"/>
  <c r="P108" i="1"/>
  <c r="L109" i="1"/>
  <c r="O109" i="1" l="1"/>
  <c r="M110" i="1"/>
  <c r="N110" i="1"/>
  <c r="Q110" i="1" s="1"/>
  <c r="P109" i="1"/>
  <c r="L110" i="1"/>
  <c r="M111" i="1" l="1"/>
  <c r="N111" i="1"/>
  <c r="Q111" i="1" s="1"/>
  <c r="O110" i="1"/>
  <c r="P110" i="1"/>
  <c r="L111" i="1"/>
  <c r="O111" i="1" l="1"/>
  <c r="M112" i="1"/>
  <c r="N112" i="1"/>
  <c r="Q112" i="1" s="1"/>
  <c r="P111" i="1"/>
  <c r="L112" i="1"/>
  <c r="P112" i="1" l="1"/>
  <c r="L113" i="1"/>
  <c r="N113" i="1"/>
  <c r="Q113" i="1" s="1"/>
  <c r="O112" i="1"/>
  <c r="M113" i="1"/>
  <c r="O113" i="1" l="1"/>
  <c r="M114" i="1"/>
  <c r="N114" i="1"/>
  <c r="Q114" i="1" s="1"/>
  <c r="P113" i="1"/>
  <c r="L114" i="1"/>
  <c r="O114" i="1" l="1"/>
  <c r="M115" i="1"/>
  <c r="N115" i="1"/>
  <c r="Q115" i="1" s="1"/>
  <c r="P114" i="1"/>
  <c r="L115" i="1"/>
  <c r="M116" i="1" l="1"/>
  <c r="N116" i="1"/>
  <c r="Q116" i="1" s="1"/>
  <c r="O115" i="1"/>
  <c r="L116" i="1"/>
  <c r="P115" i="1"/>
  <c r="O116" i="1" l="1"/>
  <c r="M117" i="1"/>
  <c r="N117" i="1"/>
  <c r="Q117" i="1" s="1"/>
  <c r="P116" i="1"/>
  <c r="L117" i="1"/>
  <c r="O117" i="1" l="1"/>
  <c r="M118" i="1"/>
  <c r="N118" i="1"/>
  <c r="Q118" i="1" s="1"/>
  <c r="P117" i="1"/>
  <c r="L118" i="1"/>
  <c r="M119" i="1" l="1"/>
  <c r="N119" i="1"/>
  <c r="Q119" i="1" s="1"/>
  <c r="O118" i="1"/>
  <c r="P118" i="1"/>
  <c r="L119" i="1"/>
  <c r="O119" i="1" l="1"/>
  <c r="M120" i="1"/>
  <c r="N120" i="1"/>
  <c r="Q120" i="1" s="1"/>
  <c r="P119" i="1"/>
  <c r="L120" i="1"/>
  <c r="N121" i="1" l="1"/>
  <c r="Q121" i="1" s="1"/>
  <c r="O120" i="1"/>
  <c r="M121" i="1"/>
  <c r="P120" i="1"/>
  <c r="L121" i="1"/>
  <c r="P121" i="1" l="1"/>
  <c r="L122" i="1"/>
  <c r="O121" i="1"/>
  <c r="M122" i="1"/>
  <c r="N122" i="1"/>
  <c r="Q122" i="1" s="1"/>
  <c r="P122" i="1" l="1"/>
  <c r="L123" i="1"/>
  <c r="O122" i="1"/>
  <c r="M123" i="1"/>
  <c r="N123" i="1"/>
  <c r="Q123" i="1" s="1"/>
  <c r="M124" i="1" l="1"/>
  <c r="N124" i="1"/>
  <c r="Q124" i="1" s="1"/>
  <c r="O123" i="1"/>
  <c r="L124" i="1"/>
  <c r="P123" i="1"/>
  <c r="O124" i="1" l="1"/>
  <c r="M125" i="1"/>
  <c r="N125" i="1"/>
  <c r="Q125" i="1" s="1"/>
  <c r="P124" i="1"/>
  <c r="L125" i="1"/>
  <c r="O125" i="1" l="1"/>
  <c r="M126" i="1"/>
  <c r="N126" i="1"/>
  <c r="Q126" i="1" s="1"/>
  <c r="P125" i="1"/>
  <c r="L126" i="1"/>
  <c r="M127" i="1" l="1"/>
  <c r="N127" i="1"/>
  <c r="Q127" i="1" s="1"/>
  <c r="O126" i="1"/>
  <c r="P126" i="1"/>
  <c r="L127" i="1"/>
  <c r="O127" i="1" l="1"/>
  <c r="M128" i="1"/>
  <c r="N128" i="1"/>
  <c r="Q128" i="1" s="1"/>
  <c r="P127" i="1"/>
  <c r="L128" i="1"/>
  <c r="N129" i="1" l="1"/>
  <c r="Q129" i="1" s="1"/>
  <c r="O128" i="1"/>
  <c r="M129" i="1"/>
  <c r="P128" i="1"/>
  <c r="L129" i="1"/>
  <c r="P129" i="1" l="1"/>
  <c r="L130" i="1"/>
  <c r="O129" i="1"/>
  <c r="M130" i="1"/>
  <c r="N130" i="1"/>
  <c r="Q130" i="1" s="1"/>
  <c r="O130" i="1" l="1"/>
  <c r="M131" i="1"/>
  <c r="N131" i="1"/>
  <c r="Q131" i="1" s="1"/>
  <c r="P130" i="1"/>
  <c r="L131" i="1"/>
  <c r="N132" i="1" l="1"/>
  <c r="Q132" i="1" s="1"/>
  <c r="O131" i="1"/>
  <c r="M132" i="1"/>
  <c r="L132" i="1"/>
  <c r="P131" i="1"/>
  <c r="O132" i="1" l="1"/>
  <c r="M133" i="1"/>
  <c r="N133" i="1"/>
  <c r="Q133" i="1" s="1"/>
  <c r="P132" i="1"/>
  <c r="L133" i="1"/>
  <c r="P133" i="1" l="1"/>
  <c r="L134" i="1"/>
  <c r="O133" i="1"/>
  <c r="N134" i="1"/>
  <c r="Q134" i="1" s="1"/>
  <c r="M134" i="1"/>
  <c r="P134" i="1" l="1"/>
  <c r="L135" i="1"/>
  <c r="M135" i="1"/>
  <c r="N135" i="1"/>
  <c r="Q135" i="1" s="1"/>
  <c r="O134" i="1"/>
  <c r="P135" i="1" l="1"/>
  <c r="L136" i="1"/>
  <c r="O135" i="1"/>
  <c r="M136" i="1"/>
  <c r="N136" i="1"/>
  <c r="Q136" i="1" s="1"/>
  <c r="N137" i="1" l="1"/>
  <c r="Q137" i="1" s="1"/>
  <c r="O136" i="1"/>
  <c r="M137" i="1"/>
  <c r="P136" i="1"/>
  <c r="L137" i="1"/>
  <c r="M138" i="1" l="1"/>
  <c r="N138" i="1"/>
  <c r="Q138" i="1" s="1"/>
  <c r="O137" i="1"/>
  <c r="P137" i="1"/>
  <c r="L138" i="1"/>
  <c r="O138" i="1" l="1"/>
  <c r="M139" i="1"/>
  <c r="N139" i="1"/>
  <c r="Q139" i="1" s="1"/>
  <c r="P138" i="1"/>
  <c r="L139" i="1"/>
  <c r="L140" i="1" l="1"/>
  <c r="P139" i="1"/>
  <c r="N140" i="1"/>
  <c r="Q140" i="1" s="1"/>
  <c r="O139" i="1"/>
  <c r="M140" i="1"/>
  <c r="P140" i="1" l="1"/>
  <c r="L141" i="1"/>
  <c r="O140" i="1"/>
  <c r="M141" i="1"/>
  <c r="N141" i="1"/>
  <c r="Q141" i="1" s="1"/>
  <c r="O141" i="1" l="1"/>
  <c r="M142" i="1"/>
  <c r="N142" i="1"/>
  <c r="Q142" i="1" s="1"/>
  <c r="P141" i="1"/>
  <c r="L142" i="1"/>
  <c r="M143" i="1" l="1"/>
  <c r="N143" i="1"/>
  <c r="Q143" i="1" s="1"/>
  <c r="O142" i="1"/>
  <c r="P142" i="1"/>
  <c r="L143" i="1"/>
  <c r="O143" i="1" l="1"/>
  <c r="M144" i="1"/>
  <c r="N144" i="1"/>
  <c r="Q144" i="1" s="1"/>
  <c r="P143" i="1"/>
  <c r="L144" i="1"/>
  <c r="P144" i="1" l="1"/>
  <c r="L145" i="1"/>
  <c r="N145" i="1"/>
  <c r="Q145" i="1" s="1"/>
  <c r="O144" i="1"/>
  <c r="M145" i="1"/>
  <c r="M146" i="1" l="1"/>
  <c r="N146" i="1"/>
  <c r="Q146" i="1" s="1"/>
  <c r="O145" i="1"/>
  <c r="P145" i="1"/>
  <c r="L146" i="1"/>
  <c r="O146" i="1" l="1"/>
  <c r="M147" i="1"/>
  <c r="N147" i="1"/>
  <c r="Q147" i="1" s="1"/>
  <c r="L147" i="1"/>
  <c r="P146" i="1"/>
  <c r="L148" i="1" l="1"/>
  <c r="P147" i="1"/>
  <c r="N148" i="1"/>
  <c r="Q148" i="1" s="1"/>
  <c r="O147" i="1"/>
  <c r="M148" i="1"/>
  <c r="P148" i="1" l="1"/>
  <c r="L149" i="1"/>
  <c r="O148" i="1"/>
  <c r="M149" i="1"/>
  <c r="N149" i="1"/>
  <c r="Q149" i="1" s="1"/>
  <c r="O149" i="1" l="1"/>
  <c r="M150" i="1"/>
  <c r="N150" i="1"/>
  <c r="Q150" i="1" s="1"/>
  <c r="P149" i="1"/>
  <c r="L150" i="1"/>
  <c r="P150" i="1" l="1"/>
  <c r="L151" i="1"/>
  <c r="M151" i="1"/>
  <c r="N151" i="1"/>
  <c r="Q151" i="1" s="1"/>
  <c r="O150" i="1"/>
  <c r="P151" i="1" l="1"/>
  <c r="L152" i="1"/>
  <c r="O151" i="1"/>
  <c r="M152" i="1"/>
  <c r="N152" i="1"/>
  <c r="Q152" i="1" s="1"/>
  <c r="N153" i="1" l="1"/>
  <c r="Q153" i="1" s="1"/>
  <c r="O152" i="1"/>
  <c r="M153" i="1"/>
  <c r="P152" i="1"/>
  <c r="L153" i="1"/>
  <c r="M154" i="1" l="1"/>
  <c r="N154" i="1"/>
  <c r="Q154" i="1" s="1"/>
  <c r="O153" i="1"/>
  <c r="P153" i="1"/>
  <c r="L154" i="1"/>
  <c r="O154" i="1" l="1"/>
  <c r="M155" i="1"/>
  <c r="N155" i="1"/>
  <c r="Q155" i="1" s="1"/>
  <c r="L155" i="1"/>
  <c r="P154" i="1"/>
  <c r="L156" i="1" l="1"/>
  <c r="P155" i="1"/>
  <c r="N156" i="1"/>
  <c r="Q156" i="1" s="1"/>
  <c r="O155" i="1"/>
  <c r="M156" i="1"/>
  <c r="P156" i="1" l="1"/>
  <c r="L157" i="1"/>
  <c r="O156" i="1"/>
  <c r="M157" i="1"/>
  <c r="N157" i="1"/>
  <c r="Q157" i="1" s="1"/>
  <c r="O157" i="1" l="1"/>
  <c r="M158" i="1"/>
  <c r="N158" i="1"/>
  <c r="Q158" i="1" s="1"/>
  <c r="P157" i="1"/>
  <c r="L158" i="1"/>
  <c r="P158" i="1" l="1"/>
  <c r="L159" i="1"/>
  <c r="M159" i="1"/>
  <c r="N159" i="1"/>
  <c r="Q159" i="1" s="1"/>
  <c r="O158" i="1"/>
  <c r="P159" i="1" l="1"/>
  <c r="L160" i="1"/>
  <c r="O159" i="1"/>
  <c r="M160" i="1"/>
  <c r="N160" i="1"/>
  <c r="Q160" i="1" s="1"/>
  <c r="N161" i="1" l="1"/>
  <c r="Q161" i="1" s="1"/>
  <c r="O160" i="1"/>
  <c r="M161" i="1"/>
  <c r="P160" i="1"/>
  <c r="L161" i="1"/>
  <c r="P161" i="1" l="1"/>
  <c r="L162" i="1"/>
  <c r="M162" i="1"/>
  <c r="N162" i="1"/>
  <c r="Q162" i="1" s="1"/>
  <c r="O161" i="1"/>
  <c r="L163" i="1" l="1"/>
  <c r="P162" i="1"/>
  <c r="O162" i="1"/>
  <c r="M163" i="1"/>
  <c r="N163" i="1"/>
  <c r="Q163" i="1" s="1"/>
  <c r="L164" i="1" l="1"/>
  <c r="P163" i="1"/>
  <c r="N164" i="1"/>
  <c r="Q164" i="1" s="1"/>
  <c r="O163" i="1"/>
  <c r="M164" i="1"/>
  <c r="P164" i="1" l="1"/>
  <c r="L165" i="1"/>
  <c r="O164" i="1"/>
  <c r="M165" i="1"/>
  <c r="N165" i="1"/>
  <c r="Q165" i="1" s="1"/>
  <c r="O165" i="1" l="1"/>
  <c r="M166" i="1"/>
  <c r="N166" i="1"/>
  <c r="Q166" i="1" s="1"/>
  <c r="P165" i="1"/>
  <c r="L166" i="1"/>
  <c r="P166" i="1" l="1"/>
  <c r="L167" i="1"/>
  <c r="M167" i="1"/>
  <c r="N167" i="1"/>
  <c r="Q167" i="1" s="1"/>
  <c r="O166" i="1"/>
  <c r="P167" i="1" l="1"/>
  <c r="L168" i="1"/>
  <c r="O167" i="1"/>
  <c r="M168" i="1"/>
  <c r="N168" i="1"/>
  <c r="Q168" i="1" s="1"/>
  <c r="N169" i="1" l="1"/>
  <c r="Q169" i="1" s="1"/>
  <c r="O168" i="1"/>
  <c r="M169" i="1"/>
  <c r="P168" i="1"/>
  <c r="L169" i="1"/>
  <c r="P169" i="1" l="1"/>
  <c r="L170" i="1"/>
  <c r="M170" i="1"/>
  <c r="N170" i="1"/>
  <c r="Q170" i="1" s="1"/>
  <c r="O169" i="1"/>
  <c r="L171" i="1" l="1"/>
  <c r="P170" i="1"/>
  <c r="O170" i="1"/>
  <c r="M171" i="1"/>
  <c r="N171" i="1"/>
  <c r="Q171" i="1" s="1"/>
  <c r="L172" i="1" l="1"/>
  <c r="P171" i="1"/>
  <c r="N172" i="1"/>
  <c r="Q172" i="1" s="1"/>
  <c r="O171" i="1"/>
  <c r="M172" i="1"/>
  <c r="P172" i="1" l="1"/>
  <c r="L173" i="1"/>
  <c r="O172" i="1"/>
  <c r="M173" i="1"/>
  <c r="N173" i="1"/>
  <c r="Q173" i="1" s="1"/>
  <c r="P173" i="1" l="1"/>
  <c r="L174" i="1"/>
  <c r="O173" i="1"/>
  <c r="N174" i="1"/>
  <c r="Q174" i="1" s="1"/>
  <c r="M174" i="1"/>
  <c r="P174" i="1" l="1"/>
  <c r="L175" i="1"/>
  <c r="M175" i="1"/>
  <c r="N175" i="1"/>
  <c r="Q175" i="1" s="1"/>
  <c r="O174" i="1"/>
  <c r="P175" i="1" l="1"/>
  <c r="L176" i="1"/>
  <c r="O175" i="1"/>
  <c r="M176" i="1"/>
  <c r="N176" i="1"/>
  <c r="Q176" i="1" s="1"/>
  <c r="P176" i="1" l="1"/>
  <c r="L177" i="1"/>
  <c r="N177" i="1"/>
  <c r="Q177" i="1" s="1"/>
  <c r="O176" i="1"/>
  <c r="M177" i="1"/>
  <c r="P177" i="1" l="1"/>
  <c r="L178" i="1"/>
  <c r="M178" i="1"/>
  <c r="N178" i="1"/>
  <c r="Q178" i="1" s="1"/>
  <c r="O177" i="1"/>
  <c r="L179" i="1" l="1"/>
  <c r="P178" i="1"/>
  <c r="O178" i="1"/>
  <c r="M179" i="1"/>
  <c r="N179" i="1"/>
  <c r="Q179" i="1" s="1"/>
  <c r="L180" i="1" l="1"/>
  <c r="P179" i="1"/>
  <c r="N180" i="1"/>
  <c r="Q180" i="1" s="1"/>
  <c r="O179" i="1"/>
  <c r="M180" i="1"/>
  <c r="P180" i="1" l="1"/>
  <c r="L181" i="1"/>
  <c r="O180" i="1"/>
  <c r="M181" i="1"/>
  <c r="N181" i="1"/>
  <c r="Q181" i="1" s="1"/>
  <c r="P181" i="1" l="1"/>
  <c r="L182" i="1"/>
  <c r="O181" i="1"/>
  <c r="M182" i="1"/>
  <c r="N182" i="1"/>
  <c r="Q182" i="1" s="1"/>
  <c r="M183" i="1" l="1"/>
  <c r="N183" i="1"/>
  <c r="Q183" i="1" s="1"/>
  <c r="O182" i="1"/>
  <c r="P182" i="1"/>
  <c r="L183" i="1"/>
  <c r="O183" i="1" l="1"/>
  <c r="M184" i="1"/>
  <c r="N184" i="1"/>
  <c r="Q184" i="1" s="1"/>
  <c r="P183" i="1"/>
  <c r="L184" i="1"/>
  <c r="N185" i="1" l="1"/>
  <c r="Q185" i="1" s="1"/>
  <c r="O184" i="1"/>
  <c r="M185" i="1"/>
  <c r="P184" i="1"/>
  <c r="L185" i="1"/>
  <c r="P185" i="1" l="1"/>
  <c r="L186" i="1"/>
  <c r="M186" i="1"/>
  <c r="N186" i="1"/>
  <c r="Q186" i="1" s="1"/>
  <c r="O185" i="1"/>
  <c r="L187" i="1" l="1"/>
  <c r="P186" i="1"/>
  <c r="O186" i="1"/>
  <c r="M187" i="1"/>
  <c r="N187" i="1"/>
  <c r="Q187" i="1" s="1"/>
  <c r="L188" i="1" l="1"/>
  <c r="P187" i="1"/>
  <c r="N188" i="1"/>
  <c r="Q188" i="1" s="1"/>
  <c r="O187" i="1"/>
  <c r="M188" i="1"/>
  <c r="P188" i="1" l="1"/>
  <c r="L189" i="1"/>
  <c r="O188" i="1"/>
  <c r="M189" i="1"/>
  <c r="N189" i="1"/>
  <c r="Q189" i="1" s="1"/>
  <c r="O189" i="1" l="1"/>
  <c r="M190" i="1"/>
  <c r="N190" i="1"/>
  <c r="Q190" i="1" s="1"/>
  <c r="P189" i="1"/>
  <c r="L190" i="1"/>
  <c r="P190" i="1" l="1"/>
  <c r="L191" i="1"/>
  <c r="M191" i="1"/>
  <c r="N191" i="1"/>
  <c r="Q191" i="1" s="1"/>
  <c r="O190" i="1"/>
  <c r="P191" i="1" l="1"/>
  <c r="L192" i="1"/>
  <c r="O191" i="1"/>
  <c r="N192" i="1"/>
  <c r="Q192" i="1" s="1"/>
  <c r="M192" i="1"/>
  <c r="L193" i="1" l="1"/>
  <c r="P192" i="1"/>
  <c r="N193" i="1"/>
  <c r="Q193" i="1" s="1"/>
  <c r="O192" i="1"/>
  <c r="M193" i="1"/>
  <c r="P193" i="1" l="1"/>
  <c r="L194" i="1"/>
  <c r="M194" i="1"/>
  <c r="N194" i="1"/>
  <c r="Q194" i="1" s="1"/>
  <c r="O193" i="1"/>
  <c r="L195" i="1" l="1"/>
  <c r="P194" i="1"/>
  <c r="O194" i="1"/>
  <c r="M195" i="1"/>
  <c r="N195" i="1"/>
  <c r="Q195" i="1" s="1"/>
  <c r="L196" i="1" l="1"/>
  <c r="P195" i="1"/>
  <c r="N196" i="1"/>
  <c r="Q196" i="1" s="1"/>
  <c r="O195" i="1"/>
  <c r="M196" i="1"/>
  <c r="P196" i="1" l="1"/>
  <c r="L197" i="1"/>
  <c r="O196" i="1"/>
  <c r="M197" i="1"/>
  <c r="N197" i="1"/>
  <c r="Q197" i="1" s="1"/>
  <c r="P197" i="1" l="1"/>
  <c r="L198" i="1"/>
  <c r="O197" i="1"/>
  <c r="M198" i="1"/>
  <c r="N198" i="1"/>
  <c r="Q198" i="1" s="1"/>
  <c r="P198" i="1" l="1"/>
  <c r="L199" i="1"/>
  <c r="M199" i="1"/>
  <c r="N199" i="1"/>
  <c r="Q199" i="1" s="1"/>
  <c r="O198" i="1"/>
  <c r="P199" i="1" l="1"/>
  <c r="L200" i="1"/>
  <c r="O199" i="1"/>
  <c r="N200" i="1"/>
  <c r="Q200" i="1" s="1"/>
  <c r="M200" i="1"/>
  <c r="N201" i="1" l="1"/>
  <c r="Q201" i="1" s="1"/>
  <c r="O200" i="1"/>
  <c r="M201" i="1"/>
  <c r="P200" i="1"/>
  <c r="L201" i="1"/>
  <c r="M202" i="1" l="1"/>
  <c r="N202" i="1"/>
  <c r="Q202" i="1" s="1"/>
  <c r="O201" i="1"/>
  <c r="P201" i="1"/>
  <c r="L202" i="1"/>
  <c r="O202" i="1" l="1"/>
  <c r="M203" i="1"/>
  <c r="N203" i="1"/>
  <c r="Q203" i="1" s="1"/>
  <c r="L203" i="1"/>
  <c r="P202" i="1"/>
  <c r="L204" i="1" l="1"/>
  <c r="P203" i="1"/>
  <c r="N204" i="1"/>
  <c r="Q204" i="1" s="1"/>
  <c r="O203" i="1"/>
  <c r="M204" i="1"/>
  <c r="P204" i="1" l="1"/>
  <c r="L205" i="1"/>
  <c r="O204" i="1"/>
  <c r="M205" i="1"/>
  <c r="N205" i="1"/>
  <c r="Q205" i="1" s="1"/>
  <c r="O205" i="1" l="1"/>
  <c r="M206" i="1"/>
  <c r="N206" i="1"/>
  <c r="Q206" i="1" s="1"/>
  <c r="P205" i="1"/>
  <c r="L206" i="1"/>
  <c r="M207" i="1" l="1"/>
  <c r="N207" i="1"/>
  <c r="Q207" i="1" s="1"/>
  <c r="O206" i="1"/>
  <c r="P206" i="1"/>
  <c r="L207" i="1"/>
  <c r="O207" i="1" l="1"/>
  <c r="N208" i="1"/>
  <c r="Q208" i="1" s="1"/>
  <c r="M208" i="1"/>
  <c r="P207" i="1"/>
  <c r="L208" i="1"/>
  <c r="N209" i="1" l="1"/>
  <c r="Q209" i="1" s="1"/>
  <c r="O208" i="1"/>
  <c r="M209" i="1"/>
  <c r="P208" i="1"/>
  <c r="L209" i="1"/>
  <c r="P209" i="1" l="1"/>
  <c r="L210" i="1"/>
  <c r="M210" i="1"/>
  <c r="O209" i="1"/>
  <c r="N210" i="1"/>
  <c r="Q210" i="1" s="1"/>
  <c r="L211" i="1" l="1"/>
  <c r="P210" i="1"/>
  <c r="O210" i="1"/>
  <c r="M211" i="1"/>
  <c r="N211" i="1"/>
  <c r="Q211" i="1" s="1"/>
  <c r="L212" i="1" l="1"/>
  <c r="P211" i="1"/>
  <c r="N212" i="1"/>
  <c r="Q212" i="1" s="1"/>
  <c r="O211" i="1"/>
  <c r="M212" i="1"/>
  <c r="P212" i="1" l="1"/>
  <c r="L213" i="1"/>
  <c r="O212" i="1"/>
  <c r="M213" i="1"/>
  <c r="N213" i="1"/>
  <c r="Q213" i="1" s="1"/>
  <c r="O213" i="1" l="1"/>
  <c r="N214" i="1"/>
  <c r="Q214" i="1" s="1"/>
  <c r="M214" i="1"/>
  <c r="P213" i="1"/>
  <c r="L214" i="1"/>
  <c r="P214" i="1" l="1"/>
  <c r="L215" i="1"/>
  <c r="M215" i="1"/>
  <c r="N215" i="1"/>
  <c r="Q215" i="1" s="1"/>
  <c r="O214" i="1"/>
  <c r="L216" i="1" l="1"/>
  <c r="P215" i="1"/>
  <c r="O215" i="1"/>
  <c r="N216" i="1"/>
  <c r="Q216" i="1" s="1"/>
  <c r="M216" i="1"/>
  <c r="P216" i="1" l="1"/>
  <c r="L217" i="1"/>
  <c r="N217" i="1"/>
  <c r="Q217" i="1" s="1"/>
  <c r="O216" i="1"/>
  <c r="M217" i="1"/>
  <c r="P217" i="1" l="1"/>
  <c r="L218" i="1"/>
  <c r="M218" i="1"/>
  <c r="O217" i="1"/>
  <c r="N218" i="1"/>
  <c r="Q218" i="1" s="1"/>
  <c r="L219" i="1" l="1"/>
  <c r="P218" i="1"/>
  <c r="O218" i="1"/>
  <c r="M219" i="1"/>
  <c r="N219" i="1"/>
  <c r="Q219" i="1" s="1"/>
  <c r="L220" i="1" l="1"/>
  <c r="P219" i="1"/>
  <c r="N220" i="1"/>
  <c r="Q220" i="1" s="1"/>
  <c r="O219" i="1"/>
  <c r="M220" i="1"/>
  <c r="P220" i="1" l="1"/>
  <c r="L221" i="1"/>
  <c r="O220" i="1"/>
  <c r="M221" i="1"/>
  <c r="N221" i="1"/>
  <c r="Q221" i="1" s="1"/>
  <c r="O221" i="1" l="1"/>
  <c r="M222" i="1"/>
  <c r="N222" i="1"/>
  <c r="Q222" i="1" s="1"/>
  <c r="P221" i="1"/>
  <c r="L222" i="1"/>
  <c r="M223" i="1" l="1"/>
  <c r="N223" i="1"/>
  <c r="Q223" i="1" s="1"/>
  <c r="O222" i="1"/>
  <c r="P222" i="1"/>
  <c r="L223" i="1"/>
  <c r="O223" i="1" l="1"/>
  <c r="N224" i="1"/>
  <c r="Q224" i="1" s="1"/>
  <c r="M224" i="1"/>
  <c r="P223" i="1"/>
  <c r="L224" i="1"/>
  <c r="N225" i="1" l="1"/>
  <c r="Q225" i="1" s="1"/>
  <c r="O224" i="1"/>
  <c r="M225" i="1"/>
  <c r="P224" i="1"/>
  <c r="L225" i="1"/>
  <c r="P225" i="1" l="1"/>
  <c r="L226" i="1"/>
  <c r="M226" i="1"/>
  <c r="N226" i="1"/>
  <c r="Q226" i="1" s="1"/>
  <c r="O225" i="1"/>
  <c r="L227" i="1" l="1"/>
  <c r="P226" i="1"/>
  <c r="O226" i="1"/>
  <c r="M227" i="1"/>
  <c r="N227" i="1"/>
  <c r="Q227" i="1" s="1"/>
  <c r="L228" i="1" l="1"/>
  <c r="P227" i="1"/>
  <c r="N228" i="1"/>
  <c r="Q228" i="1" s="1"/>
  <c r="O227" i="1"/>
  <c r="M228" i="1"/>
  <c r="P228" i="1" l="1"/>
  <c r="L229" i="1"/>
  <c r="O228" i="1"/>
  <c r="M229" i="1"/>
  <c r="N229" i="1"/>
  <c r="Q229" i="1" s="1"/>
  <c r="O229" i="1" l="1"/>
  <c r="N230" i="1"/>
  <c r="Q230" i="1" s="1"/>
  <c r="M230" i="1"/>
  <c r="P229" i="1"/>
  <c r="L230" i="1"/>
  <c r="M231" i="1" l="1"/>
  <c r="N231" i="1"/>
  <c r="Q231" i="1" s="1"/>
  <c r="O230" i="1"/>
  <c r="P230" i="1"/>
  <c r="L231" i="1"/>
  <c r="O231" i="1" l="1"/>
  <c r="N232" i="1"/>
  <c r="Q232" i="1" s="1"/>
  <c r="M232" i="1"/>
  <c r="L232" i="1"/>
  <c r="P231" i="1"/>
  <c r="N233" i="1" l="1"/>
  <c r="Q233" i="1" s="1"/>
  <c r="O232" i="1"/>
  <c r="M233" i="1"/>
  <c r="L233" i="1"/>
  <c r="P232" i="1"/>
  <c r="M234" i="1" l="1"/>
  <c r="O233" i="1"/>
  <c r="N234" i="1"/>
  <c r="Q234" i="1" s="1"/>
  <c r="P233" i="1"/>
  <c r="L234" i="1"/>
  <c r="O234" i="1" l="1"/>
  <c r="M235" i="1"/>
  <c r="N235" i="1"/>
  <c r="Q235" i="1" s="1"/>
  <c r="L235" i="1"/>
  <c r="P234" i="1"/>
  <c r="L236" i="1" l="1"/>
  <c r="P235" i="1"/>
  <c r="N236" i="1"/>
  <c r="Q236" i="1" s="1"/>
  <c r="O235" i="1"/>
  <c r="M236" i="1"/>
  <c r="P236" i="1" l="1"/>
  <c r="L237" i="1"/>
  <c r="O236" i="1"/>
  <c r="M237" i="1"/>
  <c r="N237" i="1"/>
  <c r="Q237" i="1" s="1"/>
  <c r="M238" i="1" l="1"/>
  <c r="N238" i="1"/>
  <c r="Q238" i="1" s="1"/>
  <c r="O237" i="1"/>
  <c r="P237" i="1"/>
  <c r="L238" i="1"/>
  <c r="M239" i="1" l="1"/>
  <c r="N239" i="1"/>
  <c r="Q239" i="1" s="1"/>
  <c r="O238" i="1"/>
  <c r="P238" i="1"/>
  <c r="L239" i="1"/>
  <c r="O239" i="1" l="1"/>
  <c r="N240" i="1"/>
  <c r="Q240" i="1" s="1"/>
  <c r="M240" i="1"/>
  <c r="P239" i="1"/>
  <c r="L240" i="1"/>
  <c r="N241" i="1" l="1"/>
  <c r="Q241" i="1" s="1"/>
  <c r="O240" i="1"/>
  <c r="M241" i="1"/>
  <c r="P240" i="1"/>
  <c r="L241" i="1"/>
  <c r="P241" i="1" l="1"/>
  <c r="L242" i="1"/>
  <c r="M242" i="1"/>
  <c r="N242" i="1"/>
  <c r="Q242" i="1" s="1"/>
  <c r="O241" i="1"/>
  <c r="L243" i="1" l="1"/>
  <c r="P242" i="1"/>
  <c r="O242" i="1"/>
  <c r="M243" i="1"/>
  <c r="N243" i="1"/>
  <c r="Q243" i="1" s="1"/>
  <c r="L244" i="1" l="1"/>
  <c r="P243" i="1"/>
  <c r="N244" i="1"/>
  <c r="Q244" i="1" s="1"/>
  <c r="O243" i="1"/>
  <c r="M244" i="1"/>
  <c r="P244" i="1" l="1"/>
  <c r="L245" i="1"/>
  <c r="O244" i="1"/>
  <c r="M245" i="1"/>
  <c r="N245" i="1"/>
  <c r="Q245" i="1" s="1"/>
  <c r="O245" i="1" l="1"/>
  <c r="M246" i="1"/>
  <c r="N246" i="1"/>
  <c r="Q246" i="1" s="1"/>
  <c r="P245" i="1"/>
  <c r="L246" i="1"/>
  <c r="M247" i="1" l="1"/>
  <c r="N247" i="1"/>
  <c r="Q247" i="1" s="1"/>
  <c r="O246" i="1"/>
  <c r="P246" i="1"/>
  <c r="L247" i="1"/>
  <c r="O247" i="1" l="1"/>
  <c r="N248" i="1"/>
  <c r="Q248" i="1" s="1"/>
  <c r="M248" i="1"/>
  <c r="L248" i="1"/>
  <c r="P247" i="1"/>
  <c r="N249" i="1" l="1"/>
  <c r="Q249" i="1" s="1"/>
  <c r="O248" i="1"/>
  <c r="M249" i="1"/>
  <c r="L249" i="1"/>
  <c r="P248" i="1"/>
  <c r="M250" i="1" l="1"/>
  <c r="O249" i="1"/>
  <c r="N250" i="1"/>
  <c r="Q250" i="1" s="1"/>
  <c r="P249" i="1"/>
  <c r="L250" i="1"/>
  <c r="O250" i="1" l="1"/>
  <c r="M251" i="1"/>
  <c r="N251" i="1"/>
  <c r="Q251" i="1" s="1"/>
  <c r="L251" i="1"/>
  <c r="P250" i="1"/>
  <c r="L252" i="1" l="1"/>
  <c r="P251" i="1"/>
  <c r="N252" i="1"/>
  <c r="Q252" i="1" s="1"/>
  <c r="O251" i="1"/>
  <c r="M252" i="1"/>
  <c r="P252" i="1" l="1"/>
  <c r="L253" i="1"/>
  <c r="O252" i="1"/>
  <c r="M253" i="1"/>
  <c r="N253" i="1"/>
  <c r="Q253" i="1" s="1"/>
  <c r="O253" i="1" l="1"/>
  <c r="M254" i="1"/>
  <c r="N254" i="1"/>
  <c r="Q254" i="1" s="1"/>
  <c r="P253" i="1"/>
  <c r="L254" i="1"/>
  <c r="M255" i="1" l="1"/>
  <c r="N255" i="1"/>
  <c r="Q255" i="1" s="1"/>
  <c r="O254" i="1"/>
  <c r="L255" i="1"/>
  <c r="P254" i="1"/>
  <c r="N256" i="1" l="1"/>
  <c r="Q256" i="1" s="1"/>
  <c r="O255" i="1"/>
  <c r="M256" i="1"/>
  <c r="P255" i="1"/>
  <c r="L256" i="1"/>
  <c r="P256" i="1" l="1"/>
  <c r="L257" i="1"/>
  <c r="O256" i="1"/>
  <c r="N257" i="1"/>
  <c r="Q257" i="1" s="1"/>
  <c r="M257" i="1"/>
  <c r="P257" i="1" l="1"/>
  <c r="L258" i="1"/>
  <c r="N258" i="1"/>
  <c r="Q258" i="1" s="1"/>
  <c r="O257" i="1"/>
  <c r="M258" i="1"/>
  <c r="L259" i="1" l="1"/>
  <c r="P258" i="1"/>
  <c r="O258" i="1"/>
  <c r="M259" i="1"/>
  <c r="N259" i="1"/>
  <c r="Q259" i="1" s="1"/>
  <c r="P259" i="1" l="1"/>
  <c r="L260" i="1"/>
  <c r="N260" i="1"/>
  <c r="Q260" i="1" s="1"/>
  <c r="O259" i="1"/>
  <c r="M260" i="1"/>
  <c r="O260" i="1" l="1"/>
  <c r="M261" i="1"/>
  <c r="N261" i="1"/>
  <c r="Q261" i="1" s="1"/>
  <c r="P260" i="1"/>
  <c r="L261" i="1"/>
  <c r="M262" i="1" l="1"/>
  <c r="N262" i="1"/>
  <c r="Q262" i="1" s="1"/>
  <c r="O261" i="1"/>
  <c r="P261" i="1"/>
  <c r="L262" i="1"/>
  <c r="M263" i="1" l="1"/>
  <c r="N263" i="1"/>
  <c r="Q263" i="1" s="1"/>
  <c r="O262" i="1"/>
  <c r="L263" i="1"/>
  <c r="P262" i="1"/>
  <c r="N264" i="1" l="1"/>
  <c r="Q264" i="1" s="1"/>
  <c r="O263" i="1"/>
  <c r="M264" i="1"/>
  <c r="P263" i="1"/>
  <c r="L264" i="1"/>
  <c r="P264" i="1" l="1"/>
  <c r="L265" i="1"/>
  <c r="N265" i="1"/>
  <c r="Q265" i="1" s="1"/>
  <c r="O264" i="1"/>
  <c r="M265" i="1"/>
  <c r="P265" i="1" l="1"/>
  <c r="L266" i="1"/>
  <c r="O265" i="1"/>
  <c r="M266" i="1"/>
  <c r="N266" i="1"/>
  <c r="Q266" i="1" s="1"/>
  <c r="O266" i="1" l="1"/>
  <c r="M267" i="1"/>
  <c r="N267" i="1"/>
  <c r="Q267" i="1" s="1"/>
  <c r="P266" i="1"/>
  <c r="L267" i="1"/>
  <c r="P267" i="1" l="1"/>
  <c r="L268" i="1"/>
  <c r="N268" i="1"/>
  <c r="Q268" i="1" s="1"/>
  <c r="O267" i="1"/>
  <c r="M268" i="1"/>
  <c r="O268" i="1" l="1"/>
  <c r="M269" i="1"/>
  <c r="N269" i="1"/>
  <c r="Q269" i="1" s="1"/>
  <c r="P268" i="1"/>
  <c r="L269" i="1"/>
  <c r="L270" i="1" l="1"/>
  <c r="P269" i="1"/>
  <c r="O269" i="1"/>
  <c r="M270" i="1"/>
  <c r="N270" i="1"/>
  <c r="Q270" i="1" s="1"/>
  <c r="P270" i="1" l="1"/>
  <c r="L271" i="1"/>
  <c r="M271" i="1"/>
  <c r="N271" i="1"/>
  <c r="Q271" i="1" s="1"/>
  <c r="O270" i="1"/>
  <c r="L272" i="1" l="1"/>
  <c r="P271" i="1"/>
  <c r="O271" i="1"/>
  <c r="M272" i="1"/>
  <c r="N272" i="1"/>
  <c r="Q272" i="1" s="1"/>
  <c r="P272" i="1" l="1"/>
  <c r="L273" i="1"/>
  <c r="N273" i="1"/>
  <c r="Q273" i="1" s="1"/>
  <c r="M273" i="1"/>
  <c r="O272" i="1"/>
  <c r="O273" i="1" l="1"/>
  <c r="M274" i="1"/>
  <c r="N274" i="1"/>
  <c r="Q274" i="1" s="1"/>
  <c r="L274" i="1"/>
  <c r="P273" i="1"/>
  <c r="P274" i="1" l="1"/>
  <c r="L275" i="1"/>
  <c r="O274" i="1"/>
  <c r="M275" i="1"/>
  <c r="N275" i="1"/>
  <c r="Q275" i="1" s="1"/>
  <c r="M276" i="1" l="1"/>
  <c r="N276" i="1"/>
  <c r="Q276" i="1" s="1"/>
  <c r="O275" i="1"/>
  <c r="L276" i="1"/>
  <c r="P275" i="1"/>
  <c r="O276" i="1" l="1"/>
  <c r="M277" i="1"/>
  <c r="N277" i="1"/>
  <c r="Q277" i="1" s="1"/>
  <c r="P276" i="1"/>
  <c r="L277" i="1"/>
  <c r="O277" i="1" l="1"/>
  <c r="M278" i="1"/>
  <c r="N278" i="1"/>
  <c r="Q278" i="1" s="1"/>
  <c r="P277" i="1"/>
  <c r="L278" i="1"/>
  <c r="L279" i="1" l="1"/>
  <c r="P278" i="1"/>
  <c r="M279" i="1"/>
  <c r="N279" i="1"/>
  <c r="Q279" i="1" s="1"/>
  <c r="O278" i="1"/>
  <c r="L280" i="1" l="1"/>
  <c r="P279" i="1"/>
  <c r="O279" i="1"/>
  <c r="M280" i="1"/>
  <c r="N280" i="1"/>
  <c r="Q280" i="1" s="1"/>
  <c r="P280" i="1" l="1"/>
  <c r="L281" i="1"/>
  <c r="O280" i="1"/>
  <c r="M281" i="1"/>
  <c r="N281" i="1"/>
  <c r="Q281" i="1" s="1"/>
  <c r="M282" i="1" l="1"/>
  <c r="N282" i="1"/>
  <c r="Q282" i="1" s="1"/>
  <c r="O281" i="1"/>
  <c r="P281" i="1"/>
  <c r="L282" i="1"/>
  <c r="O282" i="1" l="1"/>
  <c r="M283" i="1"/>
  <c r="N283" i="1"/>
  <c r="Q283" i="1" s="1"/>
  <c r="P282" i="1"/>
  <c r="L283" i="1"/>
  <c r="P283" i="1" l="1"/>
  <c r="L284" i="1"/>
  <c r="N284" i="1"/>
  <c r="Q284" i="1" s="1"/>
  <c r="M284" i="1"/>
  <c r="O283" i="1"/>
  <c r="O284" i="1" l="1"/>
  <c r="M285" i="1"/>
  <c r="N285" i="1"/>
  <c r="Q285" i="1" s="1"/>
  <c r="L285" i="1"/>
  <c r="P284" i="1"/>
  <c r="P285" i="1" l="1"/>
  <c r="L286" i="1"/>
  <c r="N286" i="1"/>
  <c r="Q286" i="1" s="1"/>
  <c r="O285" i="1"/>
  <c r="M286" i="1"/>
  <c r="M287" i="1" l="1"/>
  <c r="N287" i="1"/>
  <c r="Q287" i="1" s="1"/>
  <c r="O286" i="1"/>
  <c r="L287" i="1"/>
  <c r="P286" i="1"/>
  <c r="O287" i="1" l="1"/>
  <c r="M288" i="1"/>
  <c r="N288" i="1"/>
  <c r="Q288" i="1" s="1"/>
  <c r="L288" i="1"/>
  <c r="P287" i="1"/>
  <c r="L289" i="1" l="1"/>
  <c r="O289" i="1" s="1"/>
  <c r="P288" i="1"/>
  <c r="O288" i="1"/>
  <c r="M289" i="1"/>
  <c r="P289" i="1" s="1"/>
  <c r="N289" i="1"/>
  <c r="Q289" i="1" s="1"/>
</calcChain>
</file>

<file path=xl/sharedStrings.xml><?xml version="1.0" encoding="utf-8"?>
<sst xmlns="http://schemas.openxmlformats.org/spreadsheetml/2006/main" count="135" uniqueCount="29">
  <si>
    <t>Sistema a solucionar</t>
  </si>
  <si>
    <t>b</t>
  </si>
  <si>
    <t>x</t>
  </si>
  <si>
    <t>y</t>
  </si>
  <si>
    <t>z</t>
  </si>
  <si>
    <t>=</t>
  </si>
  <si>
    <t>No. Iter</t>
  </si>
  <si>
    <t>err x</t>
  </si>
  <si>
    <t>err y</t>
  </si>
  <si>
    <t>err z</t>
  </si>
  <si>
    <t>x inicial</t>
  </si>
  <si>
    <t>Verificamos que la matriz sea</t>
  </si>
  <si>
    <t>diagonal dominante</t>
  </si>
  <si>
    <t>Fila 1</t>
  </si>
  <si>
    <t>Valor inicial</t>
  </si>
  <si>
    <t>Fila 2</t>
  </si>
  <si>
    <t>Fila 3</t>
  </si>
  <si>
    <t>suma valores restantes</t>
  </si>
  <si>
    <t>COMP EC1</t>
  </si>
  <si>
    <t>Situacion</t>
  </si>
  <si>
    <t>COMP EC2</t>
  </si>
  <si>
    <t>COMP EC3</t>
  </si>
  <si>
    <t>Transistores=</t>
  </si>
  <si>
    <t>Resistencias=</t>
  </si>
  <si>
    <t>Chips=</t>
  </si>
  <si>
    <t>Comp. ec1</t>
  </si>
  <si>
    <t>Comp. ec2</t>
  </si>
  <si>
    <t>Comp. ec3</t>
  </si>
  <si>
    <t xml:space="preserve"> NO 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</si>
</sst>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4BACC6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C0504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0" fillId="0" borderId="0" xfId="0" applyNumberFormat="1"/>
    <xf numFmtId="164" fontId="4" fillId="0" borderId="0" xfId="0" applyNumberFormat="1" applyFont="1"/>
    <xf numFmtId="164" fontId="5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164" fontId="5" fillId="2" borderId="1" xfId="0" applyNumberFormat="1" applyFont="1" applyFill="1" applyBorder="1" applyAlignment="1">
      <alignment horizontal="right" wrapText="1"/>
    </xf>
    <xf numFmtId="164" fontId="5" fillId="5" borderId="1" xfId="0" applyNumberFormat="1" applyFont="1" applyFill="1" applyBorder="1" applyAlignment="1">
      <alignment horizontal="right" wrapText="1"/>
    </xf>
    <xf numFmtId="164" fontId="5" fillId="6" borderId="1" xfId="0" applyNumberFormat="1" applyFont="1" applyFill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104887</xdr:colOff>
      <xdr:row>23</xdr:row>
      <xdr:rowOff>45722</xdr:rowOff>
    </xdr:from>
    <xdr:to>
      <xdr:col>7</xdr:col>
      <xdr:colOff>603233</xdr:colOff>
      <xdr:row>29</xdr:row>
      <xdr:rowOff>12823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548EB-F82F-4FB5-A31E-143E3BB8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781" y="4662546"/>
          <a:ext cx="5321358" cy="1173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784860</xdr:colOff>
      <xdr:row>10</xdr:row>
      <xdr:rowOff>121920</xdr:rowOff>
    </xdr:from>
    <xdr:to>
      <xdr:col>9</xdr:col>
      <xdr:colOff>20524</xdr:colOff>
      <xdr:row>19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EE84E9-6EF1-4D1D-A426-7A880147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4780" y="1950720"/>
          <a:ext cx="3198064" cy="1691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104887</xdr:colOff>
      <xdr:row>23</xdr:row>
      <xdr:rowOff>45722</xdr:rowOff>
    </xdr:from>
    <xdr:to>
      <xdr:col>7</xdr:col>
      <xdr:colOff>603233</xdr:colOff>
      <xdr:row>28</xdr:row>
      <xdr:rowOff>188275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7F3779-ACC3-411C-83DA-13AF7FBD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" y="4671062"/>
          <a:ext cx="5337046" cy="119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CF5A-BB6D-4A67-8206-986258D71E0B}">
  <dimension ref="B1:T294"/>
  <sheetViews>
    <sheetView tabSelected="1" topLeftCell="A22" zoomScale="70" zoomScaleNormal="70" workbookViewId="0">
      <selection activeCell="O295" sqref="O295"/>
    </sheetView>
  </sheetViews>
  <sheetFormatPr baseColWidth="10" defaultRowHeight="14.4" x14ac:dyDescent="0.3"/>
  <cols>
    <col min="2" max="2" width="12.77734375" customWidth="1"/>
    <col min="12" max="12" width="17.88671875" customWidth="1"/>
    <col min="13" max="17" width="12.21875" bestFit="1" customWidth="1"/>
    <col min="18" max="18" width="13.44140625" bestFit="1" customWidth="1"/>
  </cols>
  <sheetData>
    <row r="1" spans="2:20" ht="15" thickBot="1" x14ac:dyDescent="0.35"/>
    <row r="2" spans="2:20" ht="16.2" thickBot="1" x14ac:dyDescent="0.35">
      <c r="B2" s="1" t="s">
        <v>0</v>
      </c>
      <c r="C2" s="2"/>
      <c r="D2" s="2"/>
      <c r="E2" s="2"/>
      <c r="F2" s="2"/>
      <c r="G2" s="2"/>
      <c r="H2" s="2"/>
      <c r="I2" s="2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16.2" thickBot="1" x14ac:dyDescent="0.35">
      <c r="B3" s="3">
        <v>4</v>
      </c>
      <c r="C3" s="2" t="s">
        <v>2</v>
      </c>
      <c r="D3" s="4">
        <v>3</v>
      </c>
      <c r="E3" s="2" t="s">
        <v>3</v>
      </c>
      <c r="F3" s="4">
        <v>2</v>
      </c>
      <c r="G3" s="2" t="s">
        <v>4</v>
      </c>
      <c r="H3" s="2" t="s">
        <v>5</v>
      </c>
      <c r="I3" s="4">
        <v>960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6.2" thickBot="1" x14ac:dyDescent="0.35">
      <c r="B4" s="4">
        <v>1</v>
      </c>
      <c r="C4" s="2" t="s">
        <v>2</v>
      </c>
      <c r="D4" s="3">
        <v>3</v>
      </c>
      <c r="E4" s="2" t="s">
        <v>3</v>
      </c>
      <c r="F4" s="4">
        <v>1</v>
      </c>
      <c r="G4" s="2" t="s">
        <v>4</v>
      </c>
      <c r="H4" s="2" t="s">
        <v>5</v>
      </c>
      <c r="I4" s="4">
        <v>510</v>
      </c>
      <c r="J4" s="2"/>
      <c r="K4" s="2" t="s">
        <v>6</v>
      </c>
      <c r="L4" s="2" t="s">
        <v>2</v>
      </c>
      <c r="M4" s="2" t="s">
        <v>3</v>
      </c>
      <c r="N4" s="2" t="s">
        <v>4</v>
      </c>
      <c r="O4" s="2" t="s">
        <v>7</v>
      </c>
      <c r="P4" s="2" t="s">
        <v>8</v>
      </c>
      <c r="Q4" s="2" t="s">
        <v>9</v>
      </c>
      <c r="R4" s="2"/>
      <c r="S4" s="2"/>
      <c r="T4" s="2"/>
    </row>
    <row r="5" spans="2:20" ht="16.2" thickBot="1" x14ac:dyDescent="0.35">
      <c r="B5" s="4">
        <v>2</v>
      </c>
      <c r="C5" s="2" t="s">
        <v>2</v>
      </c>
      <c r="D5" s="4">
        <v>1</v>
      </c>
      <c r="E5" s="2" t="s">
        <v>3</v>
      </c>
      <c r="F5" s="3">
        <v>3</v>
      </c>
      <c r="G5" s="2" t="s">
        <v>4</v>
      </c>
      <c r="H5" s="2" t="s">
        <v>5</v>
      </c>
      <c r="I5" s="4">
        <v>610</v>
      </c>
      <c r="J5" s="2"/>
      <c r="K5" s="4">
        <v>0</v>
      </c>
      <c r="L5" s="5">
        <v>0</v>
      </c>
      <c r="M5" s="5">
        <v>0</v>
      </c>
      <c r="N5" s="5">
        <v>0</v>
      </c>
      <c r="O5" s="2" t="s">
        <v>10</v>
      </c>
      <c r="P5" s="2"/>
      <c r="Q5" s="2"/>
      <c r="R5" s="2"/>
      <c r="S5" s="2"/>
      <c r="T5" s="2"/>
    </row>
    <row r="6" spans="2:20" ht="16.2" thickBot="1" x14ac:dyDescent="0.35">
      <c r="B6" s="2"/>
      <c r="C6" s="2"/>
      <c r="D6" s="2"/>
      <c r="E6" s="2"/>
      <c r="F6" s="2"/>
      <c r="G6" s="2"/>
      <c r="H6" s="2"/>
      <c r="I6" s="2"/>
      <c r="J6" s="2"/>
      <c r="K6" s="4">
        <v>1</v>
      </c>
      <c r="L6" s="11">
        <f>($I$3-$D$3*M5-$F$3*N5)/$B$3</f>
        <v>240</v>
      </c>
      <c r="M6" s="11">
        <f>($I$4-$B$4*L5-$F$4*N5)/$D$4</f>
        <v>170</v>
      </c>
      <c r="N6" s="12">
        <f>($I$5-$B$5*L5-$D$5*M5)/$F$5</f>
        <v>203.33333333333334</v>
      </c>
      <c r="O6" s="13"/>
      <c r="P6" s="13"/>
      <c r="Q6" s="13"/>
      <c r="R6" s="13"/>
      <c r="S6" s="2"/>
      <c r="T6" s="2"/>
    </row>
    <row r="7" spans="2:20" ht="16.2" thickBot="1" x14ac:dyDescent="0.35">
      <c r="B7" s="1" t="s">
        <v>11</v>
      </c>
      <c r="C7" s="2"/>
      <c r="D7" s="2"/>
      <c r="E7" s="2"/>
      <c r="F7" s="2"/>
      <c r="G7" s="2"/>
      <c r="H7" s="2"/>
      <c r="I7" s="2"/>
      <c r="J7" s="2"/>
      <c r="K7" s="4">
        <v>2</v>
      </c>
      <c r="L7" s="11">
        <f>($I$3-$D$3*M6-$F$3*N6)/$B$3</f>
        <v>10.833333333333329</v>
      </c>
      <c r="M7" s="11">
        <f>($I$4-$B$4*L6-$F$4*N6)/$D$4</f>
        <v>22.222222222222218</v>
      </c>
      <c r="N7" s="11">
        <f>($I$5-$B$5*L6-$D$5*M6)/$F$5</f>
        <v>-13.333333333333334</v>
      </c>
      <c r="O7" s="12">
        <f t="shared" ref="O7:Q8" si="0">(ABS(L7-L6)/L7)</f>
        <v>21.153846153846164</v>
      </c>
      <c r="P7" s="11">
        <f t="shared" si="0"/>
        <v>6.6500000000000012</v>
      </c>
      <c r="Q7" s="11">
        <f t="shared" si="0"/>
        <v>-16.25</v>
      </c>
      <c r="R7" s="13"/>
      <c r="S7" s="2"/>
      <c r="T7" s="2"/>
    </row>
    <row r="8" spans="2:20" ht="16.2" thickBot="1" x14ac:dyDescent="0.35">
      <c r="B8" s="1" t="s">
        <v>12</v>
      </c>
      <c r="C8" s="2"/>
      <c r="D8" s="2"/>
      <c r="E8" s="2"/>
      <c r="F8" s="2"/>
      <c r="G8" s="2"/>
      <c r="H8" s="2"/>
      <c r="I8" s="2"/>
      <c r="J8" s="2"/>
      <c r="K8" s="4">
        <v>3</v>
      </c>
      <c r="L8" s="11">
        <f>($I$3-$D$3*M7-$F$3*N7)/$B$3</f>
        <v>230</v>
      </c>
      <c r="M8" s="11">
        <f>($I$4-$B$4*L7-$F$4*N7)/$D$4</f>
        <v>170.83333333333334</v>
      </c>
      <c r="N8" s="11">
        <f>($I$5-$B$5*L7-$D$5*M7)/$F$5</f>
        <v>188.70370370370372</v>
      </c>
      <c r="O8" s="12">
        <f t="shared" si="0"/>
        <v>0.95289855072463781</v>
      </c>
      <c r="P8" s="11">
        <f t="shared" si="0"/>
        <v>0.86991869918699183</v>
      </c>
      <c r="Q8" s="11">
        <f t="shared" si="0"/>
        <v>1.070657507360157</v>
      </c>
      <c r="R8" s="13"/>
      <c r="S8" s="2"/>
      <c r="T8" s="2"/>
    </row>
    <row r="9" spans="2:20" ht="16.2" thickBot="1" x14ac:dyDescent="0.35">
      <c r="B9" s="2"/>
      <c r="C9" s="2"/>
      <c r="D9" s="2"/>
      <c r="E9" s="2"/>
      <c r="F9" s="2"/>
      <c r="G9" s="2"/>
      <c r="H9" s="2"/>
      <c r="I9" s="2"/>
      <c r="J9" s="2"/>
      <c r="K9" s="4">
        <v>4</v>
      </c>
      <c r="L9" s="11">
        <f t="shared" ref="L9:L16" si="1">($I$3-$D$3*M8-$F$3*N8)/$B$3</f>
        <v>17.523148148148138</v>
      </c>
      <c r="M9" s="11">
        <f t="shared" ref="M9:M72" si="2">($I$4-$B$4*L8-$F$4*N8)/$D$4</f>
        <v>30.432098765432091</v>
      </c>
      <c r="N9" s="11">
        <f t="shared" ref="N9:N16" si="3">($I$5-$B$5*L8-$D$5*M8)/$F$5</f>
        <v>-6.9444444444444473</v>
      </c>
      <c r="O9" s="12">
        <f t="shared" ref="O9:O16" si="4">(ABS(L9-L8)/L9)</f>
        <v>12.125495376486136</v>
      </c>
      <c r="P9" s="11">
        <f t="shared" ref="P9:P16" si="5">(ABS(M9-M8)/M9)</f>
        <v>4.6135902636916848</v>
      </c>
      <c r="Q9" s="11">
        <f t="shared" ref="Q9:Q16" si="6">(ABS(N9-N8)/N9)</f>
        <v>-28.173333333333325</v>
      </c>
      <c r="R9" s="13"/>
      <c r="S9" s="2"/>
      <c r="T9" s="2"/>
    </row>
    <row r="10" spans="2:20" ht="16.2" thickBot="1" x14ac:dyDescent="0.35">
      <c r="B10" s="2" t="s">
        <v>13</v>
      </c>
      <c r="C10" s="1" t="s">
        <v>14</v>
      </c>
      <c r="D10" s="2"/>
      <c r="E10" s="2"/>
      <c r="F10" s="2"/>
      <c r="G10" s="2"/>
      <c r="H10" s="2"/>
      <c r="I10" s="4">
        <v>4</v>
      </c>
      <c r="J10" s="2"/>
      <c r="K10" s="4">
        <v>5</v>
      </c>
      <c r="L10" s="11">
        <f t="shared" si="1"/>
        <v>220.64814814814815</v>
      </c>
      <c r="M10" s="11">
        <f t="shared" si="2"/>
        <v>166.47376543209876</v>
      </c>
      <c r="N10" s="11">
        <f t="shared" si="3"/>
        <v>181.50720164609052</v>
      </c>
      <c r="O10" s="12">
        <f t="shared" si="4"/>
        <v>0.92058329836340747</v>
      </c>
      <c r="P10" s="11">
        <f t="shared" si="5"/>
        <v>0.81719582850521433</v>
      </c>
      <c r="Q10" s="11">
        <f t="shared" si="6"/>
        <v>1.0382598838033159</v>
      </c>
      <c r="R10" s="13"/>
      <c r="S10" s="2"/>
      <c r="T10" s="2"/>
    </row>
    <row r="11" spans="2:20" ht="16.2" thickBot="1" x14ac:dyDescent="0.35">
      <c r="B11" s="2" t="s">
        <v>15</v>
      </c>
      <c r="C11" s="1" t="s">
        <v>14</v>
      </c>
      <c r="D11" s="2"/>
      <c r="E11" s="2"/>
      <c r="F11" s="2"/>
      <c r="G11" s="2"/>
      <c r="H11" s="2"/>
      <c r="I11" s="4">
        <v>3</v>
      </c>
      <c r="J11" s="2"/>
      <c r="K11" s="4">
        <v>6</v>
      </c>
      <c r="L11" s="11">
        <f t="shared" si="1"/>
        <v>24.391075102880663</v>
      </c>
      <c r="M11" s="11">
        <f t="shared" si="2"/>
        <v>35.948216735253773</v>
      </c>
      <c r="N11" s="11">
        <f t="shared" si="3"/>
        <v>0.74331275720164547</v>
      </c>
      <c r="O11" s="12">
        <f t="shared" si="4"/>
        <v>8.0462657844093517</v>
      </c>
      <c r="P11" s="11">
        <f t="shared" si="5"/>
        <v>3.6309325065585498</v>
      </c>
      <c r="Q11" s="11">
        <f t="shared" si="6"/>
        <v>243.18685121107288</v>
      </c>
      <c r="R11" s="13"/>
      <c r="S11" s="2"/>
      <c r="T11" s="2"/>
    </row>
    <row r="12" spans="2:20" ht="16.2" thickBot="1" x14ac:dyDescent="0.35">
      <c r="B12" s="2" t="s">
        <v>16</v>
      </c>
      <c r="C12" s="1" t="s">
        <v>14</v>
      </c>
      <c r="D12" s="2"/>
      <c r="E12" s="2"/>
      <c r="F12" s="2"/>
      <c r="G12" s="2"/>
      <c r="H12" s="2"/>
      <c r="I12" s="4">
        <v>3</v>
      </c>
      <c r="J12" s="2"/>
      <c r="K12" s="4">
        <v>7</v>
      </c>
      <c r="L12" s="11">
        <f t="shared" si="1"/>
        <v>212.66718106995884</v>
      </c>
      <c r="M12" s="11">
        <f t="shared" si="2"/>
        <v>161.6218707133059</v>
      </c>
      <c r="N12" s="11">
        <f t="shared" si="3"/>
        <v>175.08987768632826</v>
      </c>
      <c r="O12" s="12">
        <f t="shared" si="4"/>
        <v>0.88530870169921994</v>
      </c>
      <c r="P12" s="11">
        <f t="shared" si="5"/>
        <v>0.77757826600695168</v>
      </c>
      <c r="Q12" s="11">
        <f t="shared" si="6"/>
        <v>0.99575467887108082</v>
      </c>
      <c r="R12" s="13"/>
      <c r="S12" s="2"/>
      <c r="T12" s="2"/>
    </row>
    <row r="13" spans="2:20" ht="16.2" thickBot="1" x14ac:dyDescent="0.35">
      <c r="B13" s="2"/>
      <c r="C13" s="2"/>
      <c r="D13" s="2"/>
      <c r="E13" s="2"/>
      <c r="F13" s="2"/>
      <c r="G13" s="2"/>
      <c r="H13" s="2"/>
      <c r="I13" s="2"/>
      <c r="J13" s="2"/>
      <c r="K13" s="4">
        <v>8</v>
      </c>
      <c r="L13" s="11">
        <f t="shared" si="1"/>
        <v>31.238658121856446</v>
      </c>
      <c r="M13" s="11">
        <f t="shared" si="2"/>
        <v>40.747647081237638</v>
      </c>
      <c r="N13" s="11">
        <f t="shared" si="3"/>
        <v>7.6812557155921395</v>
      </c>
      <c r="O13" s="12">
        <f t="shared" si="4"/>
        <v>5.8078206253412681</v>
      </c>
      <c r="P13" s="11">
        <f t="shared" si="5"/>
        <v>2.9664098982472322</v>
      </c>
      <c r="Q13" s="11">
        <f t="shared" si="6"/>
        <v>21.794434161450226</v>
      </c>
      <c r="R13" s="13"/>
      <c r="S13" s="2"/>
      <c r="T13" s="2"/>
    </row>
    <row r="14" spans="2:20" ht="16.2" thickBot="1" x14ac:dyDescent="0.35">
      <c r="B14" s="2" t="s">
        <v>13</v>
      </c>
      <c r="C14" s="1" t="s">
        <v>17</v>
      </c>
      <c r="D14" s="2"/>
      <c r="E14" s="2"/>
      <c r="F14" s="2"/>
      <c r="G14" s="2"/>
      <c r="H14" s="2"/>
      <c r="I14" s="4">
        <v>5</v>
      </c>
      <c r="J14" s="2"/>
      <c r="K14" s="4">
        <v>9</v>
      </c>
      <c r="L14" s="11">
        <f t="shared" si="1"/>
        <v>205.59863683127568</v>
      </c>
      <c r="M14" s="11">
        <f t="shared" si="2"/>
        <v>157.02669538751712</v>
      </c>
      <c r="N14" s="11">
        <f t="shared" si="3"/>
        <v>168.92501222501647</v>
      </c>
      <c r="O14" s="12">
        <f t="shared" si="4"/>
        <v>0.84805999396050269</v>
      </c>
      <c r="P14" s="11">
        <f t="shared" si="5"/>
        <v>0.74050496967615054</v>
      </c>
      <c r="Q14" s="11">
        <f t="shared" si="6"/>
        <v>0.95452860642472348</v>
      </c>
      <c r="R14" s="13"/>
      <c r="S14" s="2"/>
      <c r="T14" s="2"/>
    </row>
    <row r="15" spans="2:20" ht="16.2" thickBot="1" x14ac:dyDescent="0.35">
      <c r="B15" s="2" t="s">
        <v>15</v>
      </c>
      <c r="C15" s="1" t="s">
        <v>17</v>
      </c>
      <c r="D15" s="2"/>
      <c r="E15" s="2"/>
      <c r="F15" s="2"/>
      <c r="G15" s="2"/>
      <c r="H15" s="2"/>
      <c r="I15" s="4">
        <v>2</v>
      </c>
      <c r="J15" s="2"/>
      <c r="K15" s="4">
        <v>10</v>
      </c>
      <c r="L15" s="11">
        <f t="shared" si="1"/>
        <v>37.767472346853921</v>
      </c>
      <c r="M15" s="11">
        <f t="shared" si="2"/>
        <v>45.158783647902602</v>
      </c>
      <c r="N15" s="11">
        <f t="shared" si="3"/>
        <v>13.925343649977171</v>
      </c>
      <c r="O15" s="12">
        <f t="shared" si="4"/>
        <v>4.4438018764685037</v>
      </c>
      <c r="P15" s="11">
        <f t="shared" si="5"/>
        <v>2.4772126860598078</v>
      </c>
      <c r="Q15" s="11">
        <f t="shared" si="6"/>
        <v>11.130760753275442</v>
      </c>
      <c r="R15" s="13"/>
      <c r="S15" s="2"/>
      <c r="T15" s="2"/>
    </row>
    <row r="16" spans="2:20" ht="16.2" thickBot="1" x14ac:dyDescent="0.35">
      <c r="B16" s="2" t="s">
        <v>16</v>
      </c>
      <c r="C16" s="1" t="s">
        <v>17</v>
      </c>
      <c r="D16" s="2"/>
      <c r="E16" s="2"/>
      <c r="F16" s="2"/>
      <c r="G16" s="2"/>
      <c r="H16" s="2"/>
      <c r="I16" s="4">
        <v>3</v>
      </c>
      <c r="J16" s="2"/>
      <c r="K16" s="4">
        <v>11</v>
      </c>
      <c r="L16" s="11">
        <f t="shared" si="1"/>
        <v>199.16824043908449</v>
      </c>
      <c r="M16" s="11">
        <f t="shared" si="2"/>
        <v>152.76906133438965</v>
      </c>
      <c r="N16" s="11">
        <f t="shared" si="3"/>
        <v>163.10209055279651</v>
      </c>
      <c r="O16" s="12">
        <f t="shared" si="4"/>
        <v>0.81037402216542109</v>
      </c>
      <c r="P16" s="11">
        <f t="shared" si="5"/>
        <v>0.70439836931997335</v>
      </c>
      <c r="Q16" s="11">
        <f t="shared" si="6"/>
        <v>0.91462191807118798</v>
      </c>
      <c r="R16" s="13"/>
      <c r="S16" s="2"/>
      <c r="T16" s="2"/>
    </row>
    <row r="17" spans="2:20" ht="16.2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4">
        <v>12</v>
      </c>
      <c r="L17" s="11">
        <f t="shared" ref="L17:L51" si="7">($I$3-$D$3*M16-$F$3*N16)/$B$3</f>
        <v>43.872158722809516</v>
      </c>
      <c r="M17" s="11">
        <f t="shared" si="2"/>
        <v>49.243223002706344</v>
      </c>
      <c r="N17" s="11">
        <f t="shared" ref="N17:N51" si="8">($I$5-$B$5*L16-$D$5*M16)/$F$5</f>
        <v>19.631485929147129</v>
      </c>
      <c r="O17" s="12">
        <f t="shared" ref="O17:O51" si="9">(ABS(L17-L16)/L17)</f>
        <v>3.539741062149631</v>
      </c>
      <c r="P17" s="11">
        <f t="shared" ref="P17:P51" si="10">(ABS(M17-M16)/M17)</f>
        <v>2.1023367687771706</v>
      </c>
      <c r="Q17" s="11">
        <f t="shared" ref="Q17:Q51" si="11">(ABS(N17-N16)/N17)</f>
        <v>7.3081887505334819</v>
      </c>
      <c r="S17" s="2"/>
      <c r="T17" s="2"/>
    </row>
    <row r="18" spans="2:20" ht="16.2" thickBot="1" x14ac:dyDescent="0.35">
      <c r="B18" s="2" t="s">
        <v>19</v>
      </c>
      <c r="C18" s="7" t="str">
        <f>IF(AND(I10&gt;=I14,I11&gt;=I15,I12&gt;=I16), "MATRIZ DIAGONAL DOMINANTE", "NO DOMINANTE")</f>
        <v>NO DOMINANTE</v>
      </c>
      <c r="D18" s="8"/>
      <c r="E18" s="8"/>
      <c r="F18" s="8"/>
      <c r="G18" s="8"/>
      <c r="H18" s="8"/>
      <c r="I18" s="2"/>
      <c r="J18" s="2"/>
      <c r="K18" s="4">
        <v>13</v>
      </c>
      <c r="L18" s="11">
        <f t="shared" si="7"/>
        <v>193.25183978339669</v>
      </c>
      <c r="M18" s="11">
        <f t="shared" si="2"/>
        <v>148.8321184493478</v>
      </c>
      <c r="N18" s="11">
        <f t="shared" si="8"/>
        <v>157.67081985055822</v>
      </c>
      <c r="O18" s="12">
        <f t="shared" si="9"/>
        <v>0.77297934771548393</v>
      </c>
      <c r="P18" s="11">
        <f t="shared" si="10"/>
        <v>0.66913577851500283</v>
      </c>
      <c r="Q18" s="11">
        <f t="shared" si="11"/>
        <v>0.87549068402286478</v>
      </c>
      <c r="S18" s="2"/>
      <c r="T18" s="2"/>
    </row>
    <row r="19" spans="2:20" ht="16.2" thickBot="1" x14ac:dyDescent="0.35">
      <c r="B19" s="9"/>
      <c r="C19" s="2"/>
      <c r="D19" s="2"/>
      <c r="E19" s="2"/>
      <c r="F19" s="2"/>
      <c r="G19" s="2"/>
      <c r="H19" s="2"/>
      <c r="I19" s="2"/>
      <c r="J19" s="2"/>
      <c r="K19" s="4">
        <v>14</v>
      </c>
      <c r="L19" s="11">
        <f t="shared" si="7"/>
        <v>49.540501237710046</v>
      </c>
      <c r="M19" s="11">
        <f t="shared" si="2"/>
        <v>53.025780122015028</v>
      </c>
      <c r="N19" s="11">
        <f t="shared" si="8"/>
        <v>24.888067327952939</v>
      </c>
      <c r="O19" s="12">
        <f t="shared" si="9"/>
        <v>2.900885839973983</v>
      </c>
      <c r="P19" s="11">
        <f t="shared" si="10"/>
        <v>1.8067879078229023</v>
      </c>
      <c r="Q19" s="11">
        <f t="shared" si="11"/>
        <v>5.3351974170156167</v>
      </c>
      <c r="S19" s="2"/>
      <c r="T19" s="2"/>
    </row>
    <row r="20" spans="2:20" ht="16.2" thickBot="1" x14ac:dyDescent="0.35">
      <c r="K20" s="4">
        <v>15</v>
      </c>
      <c r="L20" s="11">
        <f t="shared" si="7"/>
        <v>187.78663124451225</v>
      </c>
      <c r="M20" s="11">
        <f t="shared" si="2"/>
        <v>145.19047714477901</v>
      </c>
      <c r="N20" s="11">
        <f t="shared" si="8"/>
        <v>152.63107246752165</v>
      </c>
      <c r="O20" s="12">
        <f t="shared" si="9"/>
        <v>0.73618728389027555</v>
      </c>
      <c r="P20" s="11">
        <f t="shared" si="10"/>
        <v>0.63478472442004918</v>
      </c>
      <c r="Q20" s="11">
        <f t="shared" si="11"/>
        <v>0.8369397074553816</v>
      </c>
      <c r="R20" s="10"/>
    </row>
    <row r="21" spans="2:20" ht="16.2" thickBot="1" x14ac:dyDescent="0.35">
      <c r="B21" t="s">
        <v>22</v>
      </c>
      <c r="C21" t="s">
        <v>2</v>
      </c>
      <c r="K21" s="4">
        <v>16</v>
      </c>
      <c r="L21" s="11">
        <f t="shared" si="7"/>
        <v>54.791605907654926</v>
      </c>
      <c r="M21" s="11">
        <f t="shared" si="2"/>
        <v>56.527432095988701</v>
      </c>
      <c r="N21" s="11">
        <f t="shared" si="8"/>
        <v>29.745420122065497</v>
      </c>
      <c r="O21" s="12">
        <f t="shared" si="9"/>
        <v>2.4272883251680093</v>
      </c>
      <c r="P21" s="11">
        <f t="shared" si="10"/>
        <v>1.5684958923701404</v>
      </c>
      <c r="Q21" s="11">
        <f t="shared" si="11"/>
        <v>4.1312461495307025</v>
      </c>
    </row>
    <row r="22" spans="2:20" ht="16.2" thickBot="1" x14ac:dyDescent="0.35">
      <c r="B22" t="s">
        <v>23</v>
      </c>
      <c r="C22" t="s">
        <v>3</v>
      </c>
      <c r="K22" s="4">
        <v>17</v>
      </c>
      <c r="L22" s="11">
        <f t="shared" si="7"/>
        <v>182.73171586697572</v>
      </c>
      <c r="M22" s="11">
        <f t="shared" si="2"/>
        <v>141.82099132342651</v>
      </c>
      <c r="N22" s="11">
        <f t="shared" si="8"/>
        <v>147.96311869623381</v>
      </c>
      <c r="O22" s="12">
        <f t="shared" si="9"/>
        <v>0.70015273129957423</v>
      </c>
      <c r="P22" s="11">
        <f t="shared" si="10"/>
        <v>0.60141702882984083</v>
      </c>
      <c r="Q22" s="11">
        <f t="shared" si="11"/>
        <v>0.79896733466984826</v>
      </c>
    </row>
    <row r="23" spans="2:20" ht="16.2" thickBot="1" x14ac:dyDescent="0.35">
      <c r="B23" t="s">
        <v>24</v>
      </c>
      <c r="C23" t="s">
        <v>4</v>
      </c>
      <c r="K23" s="4">
        <v>18</v>
      </c>
      <c r="L23" s="11">
        <f t="shared" si="7"/>
        <v>59.652697159313206</v>
      </c>
      <c r="M23" s="11">
        <f t="shared" si="2"/>
        <v>59.768388478930156</v>
      </c>
      <c r="N23" s="11">
        <f t="shared" si="8"/>
        <v>34.238525647540683</v>
      </c>
      <c r="O23" s="12">
        <f t="shared" si="9"/>
        <v>2.0632599122711577</v>
      </c>
      <c r="P23" s="11">
        <f t="shared" si="10"/>
        <v>1.3728428176279497</v>
      </c>
      <c r="Q23" s="11">
        <f t="shared" si="11"/>
        <v>3.3215388483546411</v>
      </c>
    </row>
    <row r="24" spans="2:20" ht="16.2" thickBot="1" x14ac:dyDescent="0.35">
      <c r="K24" s="4">
        <v>19</v>
      </c>
      <c r="L24" s="11">
        <f t="shared" si="7"/>
        <v>178.05444581703205</v>
      </c>
      <c r="M24" s="11">
        <f t="shared" si="2"/>
        <v>138.70292573104871</v>
      </c>
      <c r="N24" s="11">
        <f t="shared" si="8"/>
        <v>143.64207240081447</v>
      </c>
      <c r="O24" s="12">
        <f t="shared" si="9"/>
        <v>0.66497496377814658</v>
      </c>
      <c r="P24" s="11">
        <f t="shared" si="10"/>
        <v>0.56909064344595173</v>
      </c>
      <c r="Q24" s="11">
        <f t="shared" si="11"/>
        <v>0.76163999115800463</v>
      </c>
    </row>
    <row r="25" spans="2:20" ht="16.2" thickBot="1" x14ac:dyDescent="0.35">
      <c r="K25" s="4">
        <v>20</v>
      </c>
      <c r="L25" s="11">
        <f t="shared" si="7"/>
        <v>64.151769501306234</v>
      </c>
      <c r="M25" s="11">
        <f t="shared" si="2"/>
        <v>62.76782726071783</v>
      </c>
      <c r="N25" s="11">
        <f t="shared" si="8"/>
        <v>38.396060878295735</v>
      </c>
      <c r="O25" s="12">
        <f t="shared" si="9"/>
        <v>1.7755188547590504</v>
      </c>
      <c r="P25" s="11">
        <f t="shared" si="10"/>
        <v>1.2097773936784577</v>
      </c>
      <c r="Q25" s="11">
        <f t="shared" si="11"/>
        <v>2.7410627318286047</v>
      </c>
    </row>
    <row r="26" spans="2:20" ht="16.2" thickBot="1" x14ac:dyDescent="0.35">
      <c r="K26" s="4">
        <v>21</v>
      </c>
      <c r="L26" s="11">
        <f t="shared" si="7"/>
        <v>173.72609911531376</v>
      </c>
      <c r="M26" s="11">
        <f t="shared" si="2"/>
        <v>135.817389873466</v>
      </c>
      <c r="N26" s="11">
        <f t="shared" si="8"/>
        <v>139.64287791222324</v>
      </c>
      <c r="O26" s="12">
        <f t="shared" si="9"/>
        <v>0.63073038634958145</v>
      </c>
      <c r="P26" s="11">
        <f t="shared" si="10"/>
        <v>0.53785132140151304</v>
      </c>
      <c r="Q26" s="11">
        <f t="shared" si="11"/>
        <v>0.72504103716316448</v>
      </c>
    </row>
    <row r="27" spans="2:20" ht="16.2" thickBot="1" x14ac:dyDescent="0.35">
      <c r="K27" s="4">
        <v>22</v>
      </c>
      <c r="L27" s="11">
        <f t="shared" si="7"/>
        <v>68.315518638788888</v>
      </c>
      <c r="M27" s="11">
        <f t="shared" si="2"/>
        <v>65.543674324154324</v>
      </c>
      <c r="N27" s="11">
        <f t="shared" si="8"/>
        <v>42.243470631968826</v>
      </c>
      <c r="O27" s="12">
        <f t="shared" si="9"/>
        <v>1.5429961241145254</v>
      </c>
      <c r="P27" s="11">
        <f t="shared" si="10"/>
        <v>1.072166250579184</v>
      </c>
      <c r="Q27" s="11">
        <f t="shared" si="11"/>
        <v>2.3056677357031581</v>
      </c>
    </row>
    <row r="28" spans="2:20" ht="16.2" thickBot="1" x14ac:dyDescent="0.35">
      <c r="K28" s="4">
        <v>23</v>
      </c>
      <c r="L28" s="11">
        <f t="shared" si="7"/>
        <v>169.72050894089986</v>
      </c>
      <c r="M28" s="11">
        <f t="shared" si="2"/>
        <v>133.14700357641411</v>
      </c>
      <c r="N28" s="11">
        <f t="shared" si="8"/>
        <v>135.94176279942263</v>
      </c>
      <c r="O28" s="12">
        <f t="shared" si="9"/>
        <v>0.59748224262880489</v>
      </c>
      <c r="P28" s="11">
        <f t="shared" si="10"/>
        <v>0.50773451475730513</v>
      </c>
      <c r="Q28" s="11">
        <f t="shared" si="11"/>
        <v>0.68925317899328997</v>
      </c>
    </row>
    <row r="29" spans="2:20" ht="16.2" thickBot="1" x14ac:dyDescent="0.35">
      <c r="K29" s="4">
        <v>24</v>
      </c>
      <c r="L29" s="11">
        <f t="shared" si="7"/>
        <v>72.16886591797811</v>
      </c>
      <c r="M29" s="11">
        <f t="shared" si="2"/>
        <v>68.112576086559159</v>
      </c>
      <c r="N29" s="11">
        <f t="shared" si="8"/>
        <v>45.803992847262059</v>
      </c>
      <c r="O29" s="12">
        <f t="shared" si="9"/>
        <v>1.3517136757253725</v>
      </c>
      <c r="P29" s="11">
        <f t="shared" si="10"/>
        <v>0.95480792573764317</v>
      </c>
      <c r="Q29" s="11">
        <f t="shared" si="11"/>
        <v>1.9679020179034146</v>
      </c>
    </row>
    <row r="30" spans="2:20" ht="16.2" thickBot="1" x14ac:dyDescent="0.35">
      <c r="K30" s="4">
        <v>25</v>
      </c>
      <c r="L30" s="11">
        <f t="shared" si="7"/>
        <v>166.01357151144958</v>
      </c>
      <c r="M30" s="11">
        <f t="shared" si="2"/>
        <v>130.67571374491993</v>
      </c>
      <c r="N30" s="11">
        <f t="shared" si="8"/>
        <v>132.51656402582822</v>
      </c>
      <c r="O30" s="12">
        <f t="shared" si="9"/>
        <v>0.56528333641083806</v>
      </c>
      <c r="P30" s="11">
        <f t="shared" si="10"/>
        <v>0.47876637414420042</v>
      </c>
      <c r="Q30" s="11">
        <f t="shared" si="11"/>
        <v>0.6543526978383275</v>
      </c>
    </row>
    <row r="31" spans="2:20" ht="16.2" thickBot="1" x14ac:dyDescent="0.35">
      <c r="K31" s="4">
        <v>26</v>
      </c>
      <c r="L31" s="11">
        <f t="shared" si="7"/>
        <v>75.734932678395936</v>
      </c>
      <c r="M31" s="11">
        <f t="shared" si="2"/>
        <v>70.4899548209074</v>
      </c>
      <c r="N31" s="11">
        <f t="shared" si="8"/>
        <v>49.0990477440603</v>
      </c>
      <c r="O31" s="12">
        <f t="shared" si="9"/>
        <v>1.1920343181186512</v>
      </c>
      <c r="P31" s="11">
        <f t="shared" si="10"/>
        <v>0.85382036457429211</v>
      </c>
      <c r="Q31" s="11">
        <f t="shared" si="11"/>
        <v>1.6989640352415847</v>
      </c>
    </row>
    <row r="32" spans="2:20" ht="16.2" thickBot="1" x14ac:dyDescent="0.35">
      <c r="K32" s="4">
        <v>27</v>
      </c>
      <c r="L32" s="11">
        <f t="shared" si="7"/>
        <v>162.58301001228932</v>
      </c>
      <c r="M32" s="11">
        <f t="shared" si="2"/>
        <v>128.3886731925146</v>
      </c>
      <c r="N32" s="11">
        <f t="shared" si="8"/>
        <v>129.34672660743357</v>
      </c>
      <c r="O32" s="12">
        <f t="shared" si="9"/>
        <v>0.53417683266737848</v>
      </c>
      <c r="P32" s="11">
        <f t="shared" si="10"/>
        <v>0.45096437973768899</v>
      </c>
      <c r="Q32" s="11">
        <f t="shared" si="11"/>
        <v>0.6204074967194525</v>
      </c>
    </row>
    <row r="33" spans="11:17" ht="16.2" thickBot="1" x14ac:dyDescent="0.35">
      <c r="K33" s="4">
        <v>28</v>
      </c>
      <c r="L33" s="11">
        <f t="shared" si="7"/>
        <v>79.035131801897265</v>
      </c>
      <c r="M33" s="11">
        <f t="shared" si="2"/>
        <v>72.690087793425704</v>
      </c>
      <c r="N33" s="11">
        <f t="shared" si="8"/>
        <v>52.148435594302249</v>
      </c>
      <c r="O33" s="12">
        <f t="shared" si="9"/>
        <v>1.057097980424782</v>
      </c>
      <c r="P33" s="11">
        <f t="shared" si="10"/>
        <v>0.76624732600923384</v>
      </c>
      <c r="Q33" s="11">
        <f t="shared" si="11"/>
        <v>1.4803567956229549</v>
      </c>
    </row>
    <row r="34" spans="11:17" ht="16.2" thickBot="1" x14ac:dyDescent="0.35">
      <c r="K34" s="4">
        <v>29</v>
      </c>
      <c r="L34" s="11">
        <f t="shared" si="7"/>
        <v>159.40821635777959</v>
      </c>
      <c r="M34" s="11">
        <f t="shared" si="2"/>
        <v>126.27214420126683</v>
      </c>
      <c r="N34" s="11">
        <f t="shared" si="8"/>
        <v>126.41321620092658</v>
      </c>
      <c r="O34" s="12">
        <f t="shared" si="9"/>
        <v>0.50419662419088274</v>
      </c>
      <c r="P34" s="11">
        <f t="shared" si="10"/>
        <v>0.4243378992791631</v>
      </c>
      <c r="Q34" s="11">
        <f t="shared" si="11"/>
        <v>0.58747639557389875</v>
      </c>
    </row>
    <row r="35" spans="11:17" ht="16.2" thickBot="1" x14ac:dyDescent="0.35">
      <c r="K35" s="4">
        <v>30</v>
      </c>
      <c r="L35" s="11">
        <f t="shared" si="7"/>
        <v>82.08928374858661</v>
      </c>
      <c r="M35" s="11">
        <f t="shared" si="2"/>
        <v>74.726189147097955</v>
      </c>
      <c r="N35" s="11">
        <f t="shared" si="8"/>
        <v>54.970474361057995</v>
      </c>
      <c r="O35" s="12">
        <f t="shared" si="9"/>
        <v>0.94188825969046464</v>
      </c>
      <c r="P35" s="11">
        <f t="shared" si="10"/>
        <v>0.68979772209045798</v>
      </c>
      <c r="Q35" s="11">
        <f t="shared" si="11"/>
        <v>1.2996566369541795</v>
      </c>
    </row>
    <row r="36" spans="11:17" ht="16.2" thickBot="1" x14ac:dyDescent="0.35">
      <c r="K36" s="4">
        <v>31</v>
      </c>
      <c r="L36" s="11">
        <f t="shared" si="7"/>
        <v>156.47012095914755</v>
      </c>
      <c r="M36" s="11">
        <f t="shared" si="2"/>
        <v>124.31341396345181</v>
      </c>
      <c r="N36" s="11">
        <f t="shared" si="8"/>
        <v>123.69841445190961</v>
      </c>
      <c r="O36" s="12">
        <f t="shared" si="9"/>
        <v>0.47536767246432227</v>
      </c>
      <c r="P36" s="11">
        <f t="shared" si="10"/>
        <v>0.39888877020892144</v>
      </c>
      <c r="Q36" s="11">
        <f t="shared" si="11"/>
        <v>0.5556089008527354</v>
      </c>
    </row>
    <row r="37" spans="11:17" ht="16.2" thickBot="1" x14ac:dyDescent="0.35">
      <c r="K37" s="4">
        <v>32</v>
      </c>
      <c r="L37" s="11">
        <f t="shared" si="7"/>
        <v>84.91573230145633</v>
      </c>
      <c r="M37" s="11">
        <f t="shared" si="2"/>
        <v>76.610488196314279</v>
      </c>
      <c r="N37" s="11">
        <f t="shared" si="8"/>
        <v>57.582114706084361</v>
      </c>
      <c r="O37" s="12">
        <f t="shared" si="9"/>
        <v>0.84265172917155706</v>
      </c>
      <c r="P37" s="11">
        <f t="shared" si="10"/>
        <v>0.62266834333308052</v>
      </c>
      <c r="Q37" s="11">
        <f t="shared" si="11"/>
        <v>1.148208954869091</v>
      </c>
    </row>
    <row r="38" spans="11:17" ht="16.2" thickBot="1" x14ac:dyDescent="0.35">
      <c r="K38" s="4">
        <v>33</v>
      </c>
      <c r="L38" s="11">
        <f t="shared" si="7"/>
        <v>153.7510764997221</v>
      </c>
      <c r="M38" s="11">
        <f t="shared" si="2"/>
        <v>122.5007176641531</v>
      </c>
      <c r="N38" s="11">
        <f t="shared" si="8"/>
        <v>121.18601573359102</v>
      </c>
      <c r="O38" s="12">
        <f t="shared" si="9"/>
        <v>0.44770642108896186</v>
      </c>
      <c r="P38" s="11">
        <f t="shared" si="10"/>
        <v>0.37461192344726563</v>
      </c>
      <c r="Q38" s="11">
        <f t="shared" si="11"/>
        <v>0.52484521949570595</v>
      </c>
    </row>
    <row r="39" spans="11:17" ht="16.2" thickBot="1" x14ac:dyDescent="0.35">
      <c r="K39" s="4">
        <v>34</v>
      </c>
      <c r="L39" s="11">
        <f t="shared" si="7"/>
        <v>87.531453885089661</v>
      </c>
      <c r="M39" s="11">
        <f t="shared" si="2"/>
        <v>78.354302588895621</v>
      </c>
      <c r="N39" s="11">
        <f t="shared" si="8"/>
        <v>59.999043112134224</v>
      </c>
      <c r="O39" s="12">
        <f t="shared" si="9"/>
        <v>0.75652373718783239</v>
      </c>
      <c r="P39" s="11">
        <f t="shared" si="10"/>
        <v>0.56342043278570275</v>
      </c>
      <c r="Q39" s="11">
        <f t="shared" si="11"/>
        <v>1.0197991409146712</v>
      </c>
    </row>
    <row r="40" spans="11:17" ht="16.2" thickBot="1" x14ac:dyDescent="0.35">
      <c r="K40" s="4">
        <v>35</v>
      </c>
      <c r="L40" s="11">
        <f t="shared" si="7"/>
        <v>151.23475150226116</v>
      </c>
      <c r="M40" s="11">
        <f t="shared" si="2"/>
        <v>120.82316766759203</v>
      </c>
      <c r="N40" s="11">
        <f t="shared" si="8"/>
        <v>118.86092988030835</v>
      </c>
      <c r="O40" s="12">
        <f t="shared" si="9"/>
        <v>0.42122129328336982</v>
      </c>
      <c r="P40" s="11">
        <f t="shared" si="10"/>
        <v>0.35149604085481762</v>
      </c>
      <c r="Q40" s="11">
        <f t="shared" si="11"/>
        <v>0.49521644183204183</v>
      </c>
    </row>
    <row r="41" spans="11:17" ht="16.2" thickBot="1" x14ac:dyDescent="0.35">
      <c r="K41" s="4">
        <v>36</v>
      </c>
      <c r="L41" s="11">
        <f t="shared" si="7"/>
        <v>89.952159309151824</v>
      </c>
      <c r="M41" s="11">
        <f t="shared" si="2"/>
        <v>79.968106205810173</v>
      </c>
      <c r="N41" s="11">
        <f t="shared" si="8"/>
        <v>62.235776442628548</v>
      </c>
      <c r="O41" s="12">
        <f t="shared" si="9"/>
        <v>0.6812798343449481</v>
      </c>
      <c r="P41" s="11">
        <f t="shared" si="10"/>
        <v>0.51089194680483119</v>
      </c>
      <c r="Q41" s="11">
        <f t="shared" si="11"/>
        <v>0.90984891125893086</v>
      </c>
    </row>
    <row r="42" spans="11:17" ht="16.2" thickBot="1" x14ac:dyDescent="0.35">
      <c r="K42" s="4">
        <v>37</v>
      </c>
      <c r="L42" s="11">
        <f t="shared" si="7"/>
        <v>148.90603212432808</v>
      </c>
      <c r="M42" s="11">
        <f t="shared" si="2"/>
        <v>119.27068808273987</v>
      </c>
      <c r="N42" s="11">
        <f t="shared" si="8"/>
        <v>116.7091917252954</v>
      </c>
      <c r="O42" s="12">
        <f t="shared" si="9"/>
        <v>0.39591326136440946</v>
      </c>
      <c r="P42" s="11">
        <f t="shared" si="10"/>
        <v>0.329524231885582</v>
      </c>
      <c r="Q42" s="11">
        <f t="shared" si="11"/>
        <v>0.46674485940133842</v>
      </c>
    </row>
    <row r="43" spans="11:17" ht="16.2" thickBot="1" x14ac:dyDescent="0.35">
      <c r="K43" s="4">
        <v>38</v>
      </c>
      <c r="L43" s="11">
        <f t="shared" si="7"/>
        <v>92.192388075297401</v>
      </c>
      <c r="M43" s="11">
        <f t="shared" si="2"/>
        <v>81.461592050125503</v>
      </c>
      <c r="N43" s="11">
        <f t="shared" si="8"/>
        <v>64.305749222867988</v>
      </c>
      <c r="O43" s="12">
        <f t="shared" si="9"/>
        <v>0.61516623262552061</v>
      </c>
      <c r="P43" s="11">
        <f t="shared" si="10"/>
        <v>0.46413401802102533</v>
      </c>
      <c r="Q43" s="11">
        <f t="shared" si="11"/>
        <v>0.81491069050155851</v>
      </c>
    </row>
    <row r="44" spans="11:17" ht="16.2" thickBot="1" x14ac:dyDescent="0.35">
      <c r="K44" s="4">
        <v>39</v>
      </c>
      <c r="L44" s="11">
        <f t="shared" si="7"/>
        <v>146.75093135097188</v>
      </c>
      <c r="M44" s="11">
        <f t="shared" si="2"/>
        <v>117.83395423394488</v>
      </c>
      <c r="N44" s="11">
        <f t="shared" si="8"/>
        <v>114.71787726642657</v>
      </c>
      <c r="O44" s="12">
        <f t="shared" si="9"/>
        <v>0.37177647033252137</v>
      </c>
      <c r="P44" s="11">
        <f t="shared" si="10"/>
        <v>0.30867471451909784</v>
      </c>
      <c r="Q44" s="11">
        <f t="shared" si="11"/>
        <v>0.43944439388883494</v>
      </c>
    </row>
    <row r="45" spans="11:17" ht="16.2" thickBot="1" x14ac:dyDescent="0.35">
      <c r="K45" s="4">
        <v>40</v>
      </c>
      <c r="L45" s="11">
        <f t="shared" si="7"/>
        <v>94.265595691328059</v>
      </c>
      <c r="M45" s="11">
        <f t="shared" si="2"/>
        <v>82.843730460867178</v>
      </c>
      <c r="N45" s="11">
        <f t="shared" si="8"/>
        <v>66.221394354703776</v>
      </c>
      <c r="O45" s="12">
        <f t="shared" si="9"/>
        <v>0.55678145642347221</v>
      </c>
      <c r="P45" s="11">
        <f t="shared" si="10"/>
        <v>0.42236417382973845</v>
      </c>
      <c r="Q45" s="11">
        <f t="shared" si="11"/>
        <v>0.73233859516698685</v>
      </c>
    </row>
    <row r="46" spans="11:17" ht="16.2" thickBot="1" x14ac:dyDescent="0.35">
      <c r="K46" s="4">
        <v>41</v>
      </c>
      <c r="L46" s="11">
        <f t="shared" si="7"/>
        <v>144.75650497699775</v>
      </c>
      <c r="M46" s="11">
        <f t="shared" si="2"/>
        <v>116.50433665132273</v>
      </c>
      <c r="N46" s="11">
        <f t="shared" si="8"/>
        <v>112.8750260521589</v>
      </c>
      <c r="O46" s="12">
        <f t="shared" si="9"/>
        <v>0.34879889711134465</v>
      </c>
      <c r="P46" s="11">
        <f t="shared" si="10"/>
        <v>0.28892148702752507</v>
      </c>
      <c r="Q46" s="11">
        <f t="shared" si="11"/>
        <v>0.41332111565490803</v>
      </c>
    </row>
    <row r="47" spans="11:17" ht="16.2" thickBot="1" x14ac:dyDescent="0.35">
      <c r="K47" s="4">
        <v>42</v>
      </c>
      <c r="L47" s="11">
        <f t="shared" si="7"/>
        <v>96.184234485428505</v>
      </c>
      <c r="M47" s="11">
        <f t="shared" si="2"/>
        <v>84.122822990281122</v>
      </c>
      <c r="N47" s="11">
        <f t="shared" si="8"/>
        <v>67.994217798227268</v>
      </c>
      <c r="O47" s="12">
        <f t="shared" si="9"/>
        <v>0.50499201611806488</v>
      </c>
      <c r="P47" s="11">
        <f t="shared" si="10"/>
        <v>0.38493137189158178</v>
      </c>
      <c r="Q47" s="11">
        <f t="shared" si="11"/>
        <v>0.66006801324070463</v>
      </c>
    </row>
    <row r="48" spans="11:17" ht="16.2" thickBot="1" x14ac:dyDescent="0.35">
      <c r="K48" s="4">
        <v>43</v>
      </c>
      <c r="L48" s="11">
        <f t="shared" si="7"/>
        <v>142.9107738581755</v>
      </c>
      <c r="M48" s="11">
        <f t="shared" si="2"/>
        <v>115.27384923878139</v>
      </c>
      <c r="N48" s="11">
        <f t="shared" si="8"/>
        <v>111.16956934628729</v>
      </c>
      <c r="O48" s="12">
        <f t="shared" si="9"/>
        <v>0.32696302812773492</v>
      </c>
      <c r="P48" s="11">
        <f t="shared" si="10"/>
        <v>0.27023497917531308</v>
      </c>
      <c r="Q48" s="11">
        <f t="shared" si="11"/>
        <v>0.38837383109375101</v>
      </c>
    </row>
    <row r="49" spans="11:17" ht="16.2" thickBot="1" x14ac:dyDescent="0.35">
      <c r="K49" s="4">
        <v>44</v>
      </c>
      <c r="L49" s="11">
        <f t="shared" si="7"/>
        <v>97.959828397770309</v>
      </c>
      <c r="M49" s="11">
        <f t="shared" si="2"/>
        <v>85.306552265179064</v>
      </c>
      <c r="N49" s="11">
        <f t="shared" si="8"/>
        <v>69.634867681622538</v>
      </c>
      <c r="O49" s="12">
        <f t="shared" si="9"/>
        <v>0.45887121481960796</v>
      </c>
      <c r="P49" s="11">
        <f t="shared" si="10"/>
        <v>0.35128951033500577</v>
      </c>
      <c r="Q49" s="11">
        <f t="shared" si="11"/>
        <v>0.59646414285678684</v>
      </c>
    </row>
    <row r="50" spans="11:17" ht="16.2" thickBot="1" x14ac:dyDescent="0.35">
      <c r="K50" s="4">
        <v>45</v>
      </c>
      <c r="L50" s="11">
        <f t="shared" si="7"/>
        <v>141.20265196030442</v>
      </c>
      <c r="M50" s="11">
        <f t="shared" si="2"/>
        <v>114.13510130686905</v>
      </c>
      <c r="N50" s="11">
        <f t="shared" si="8"/>
        <v>109.59126364642678</v>
      </c>
      <c r="O50" s="12">
        <f t="shared" si="9"/>
        <v>0.30624653972285693</v>
      </c>
      <c r="P50" s="11">
        <f t="shared" si="10"/>
        <v>0.25258267361747178</v>
      </c>
      <c r="Q50" s="11">
        <f t="shared" si="11"/>
        <v>0.36459471891587247</v>
      </c>
    </row>
    <row r="51" spans="11:17" ht="16.2" thickBot="1" x14ac:dyDescent="0.35">
      <c r="K51" s="4">
        <v>46</v>
      </c>
      <c r="L51" s="11">
        <f t="shared" si="7"/>
        <v>99.603042196634817</v>
      </c>
      <c r="M51" s="11">
        <f t="shared" si="2"/>
        <v>86.402028131089594</v>
      </c>
      <c r="N51" s="11">
        <f t="shared" si="8"/>
        <v>71.15319825750737</v>
      </c>
      <c r="O51" s="12">
        <f t="shared" si="9"/>
        <v>0.41765400781177231</v>
      </c>
      <c r="P51" s="11">
        <f t="shared" si="10"/>
        <v>0.32097710870516483</v>
      </c>
      <c r="Q51" s="11">
        <f t="shared" si="11"/>
        <v>0.54021556767989432</v>
      </c>
    </row>
    <row r="52" spans="11:17" ht="16.2" thickBot="1" x14ac:dyDescent="0.35">
      <c r="K52" s="4">
        <v>47</v>
      </c>
      <c r="L52" s="11">
        <f t="shared" ref="L52:L115" si="12">($I$3-$D$3*M51-$F$3*N51)/$B$3</f>
        <v>139.62187977292911</v>
      </c>
      <c r="M52" s="11">
        <f t="shared" si="2"/>
        <v>113.0812531819526</v>
      </c>
      <c r="N52" s="11">
        <f t="shared" ref="N52:N115" si="13">($I$5-$B$5*L51-$D$5*M51)/$F$5</f>
        <v>108.13062915854692</v>
      </c>
      <c r="O52" s="12">
        <f t="shared" ref="O52:O115" si="14">(ABS(L52-L51)/L52)</f>
        <v>0.28662296798594905</v>
      </c>
      <c r="P52" s="11">
        <f t="shared" ref="P52:P115" si="15">(ABS(M52-M51)/M52)</f>
        <v>0.23592969037878445</v>
      </c>
      <c r="Q52" s="11">
        <f t="shared" ref="Q52:Q115" si="16">(ABS(N52-N51)/N52)</f>
        <v>0.34196999674182293</v>
      </c>
    </row>
    <row r="53" spans="11:17" ht="16.2" thickBot="1" x14ac:dyDescent="0.35">
      <c r="K53" s="4">
        <v>48</v>
      </c>
      <c r="L53" s="11">
        <f t="shared" si="12"/>
        <v>101.1237455342621</v>
      </c>
      <c r="M53" s="11">
        <f t="shared" si="2"/>
        <v>87.415830356174652</v>
      </c>
      <c r="N53" s="11">
        <f t="shared" si="13"/>
        <v>72.558329090729728</v>
      </c>
      <c r="O53" s="12">
        <f t="shared" si="14"/>
        <v>0.38070320709811245</v>
      </c>
      <c r="P53" s="11">
        <f t="shared" si="15"/>
        <v>0.29360154472255795</v>
      </c>
      <c r="Q53" s="11">
        <f t="shared" si="16"/>
        <v>0.49025798297168921</v>
      </c>
    </row>
    <row r="54" spans="11:17" ht="16.2" thickBot="1" x14ac:dyDescent="0.35">
      <c r="K54" s="4">
        <v>49</v>
      </c>
      <c r="L54" s="11">
        <f t="shared" si="12"/>
        <v>138.15896268750416</v>
      </c>
      <c r="M54" s="11">
        <f t="shared" si="2"/>
        <v>112.10597512500273</v>
      </c>
      <c r="N54" s="11">
        <f t="shared" si="13"/>
        <v>106.77889285843372</v>
      </c>
      <c r="O54" s="12">
        <f t="shared" si="14"/>
        <v>0.26806235681582546</v>
      </c>
      <c r="P54" s="11">
        <f t="shared" si="15"/>
        <v>0.22023932927123252</v>
      </c>
      <c r="Q54" s="11">
        <f t="shared" si="16"/>
        <v>0.32048060109663468</v>
      </c>
    </row>
    <row r="55" spans="11:17" ht="16.2" thickBot="1" x14ac:dyDescent="0.35">
      <c r="K55" s="4">
        <v>50</v>
      </c>
      <c r="L55" s="11">
        <f t="shared" si="12"/>
        <v>102.5310722270311</v>
      </c>
      <c r="M55" s="11">
        <f t="shared" si="2"/>
        <v>88.354048151354036</v>
      </c>
      <c r="N55" s="11">
        <f t="shared" si="13"/>
        <v>73.858699833329652</v>
      </c>
      <c r="O55" s="12">
        <f t="shared" si="14"/>
        <v>0.34748383769540042</v>
      </c>
      <c r="P55" s="11">
        <f t="shared" si="15"/>
        <v>0.26882669748148597</v>
      </c>
      <c r="Q55" s="11">
        <f t="shared" si="16"/>
        <v>0.44571855582879383</v>
      </c>
    </row>
    <row r="56" spans="11:17" ht="16.2" thickBot="1" x14ac:dyDescent="0.35">
      <c r="K56" s="4">
        <v>51</v>
      </c>
      <c r="L56" s="11">
        <f t="shared" si="12"/>
        <v>136.80511396981967</v>
      </c>
      <c r="M56" s="11">
        <f t="shared" si="2"/>
        <v>111.20340931321307</v>
      </c>
      <c r="N56" s="11">
        <f t="shared" si="13"/>
        <v>105.52793579819458</v>
      </c>
      <c r="O56" s="12">
        <f t="shared" si="14"/>
        <v>0.25053187522178227</v>
      </c>
      <c r="P56" s="11">
        <f t="shared" si="15"/>
        <v>0.20547356688950091</v>
      </c>
      <c r="Q56" s="11">
        <f t="shared" si="16"/>
        <v>0.30010286589351381</v>
      </c>
    </row>
    <row r="57" spans="11:17" ht="16.2" thickBot="1" x14ac:dyDescent="0.35">
      <c r="K57" s="4">
        <v>52</v>
      </c>
      <c r="L57" s="11">
        <f t="shared" si="12"/>
        <v>103.83347511599291</v>
      </c>
      <c r="M57" s="11">
        <f t="shared" si="2"/>
        <v>89.22231674399525</v>
      </c>
      <c r="N57" s="11">
        <f t="shared" si="13"/>
        <v>75.062120915715866</v>
      </c>
      <c r="O57" s="12">
        <f t="shared" si="14"/>
        <v>0.31754343979139649</v>
      </c>
      <c r="P57" s="11">
        <f t="shared" si="15"/>
        <v>0.24636316755019894</v>
      </c>
      <c r="Q57" s="11">
        <f t="shared" si="16"/>
        <v>0.4058746876695305</v>
      </c>
    </row>
    <row r="58" spans="11:17" ht="16.2" thickBot="1" x14ac:dyDescent="0.35">
      <c r="K58" s="4">
        <v>53</v>
      </c>
      <c r="L58" s="11">
        <f t="shared" si="12"/>
        <v>135.55220198414563</v>
      </c>
      <c r="M58" s="11">
        <f t="shared" si="2"/>
        <v>110.36813465609708</v>
      </c>
      <c r="N58" s="11">
        <f t="shared" si="13"/>
        <v>104.37024434133964</v>
      </c>
      <c r="O58" s="12">
        <f t="shared" si="14"/>
        <v>0.23399639698853864</v>
      </c>
      <c r="P58" s="11">
        <f t="shared" si="15"/>
        <v>0.19159350638652542</v>
      </c>
      <c r="Q58" s="11">
        <f t="shared" si="16"/>
        <v>0.2808091866660048</v>
      </c>
    </row>
    <row r="59" spans="11:17" ht="16.2" thickBot="1" x14ac:dyDescent="0.35">
      <c r="K59" s="4">
        <v>54</v>
      </c>
      <c r="L59" s="11">
        <f t="shared" si="12"/>
        <v>105.03877683725736</v>
      </c>
      <c r="M59" s="11">
        <f t="shared" si="2"/>
        <v>90.025851224838235</v>
      </c>
      <c r="N59" s="11">
        <f t="shared" si="13"/>
        <v>76.175820458537217</v>
      </c>
      <c r="O59" s="12">
        <f t="shared" si="14"/>
        <v>0.29049676762862991</v>
      </c>
      <c r="P59" s="11">
        <f t="shared" si="15"/>
        <v>0.22596046751565055</v>
      </c>
      <c r="Q59" s="11">
        <f t="shared" si="16"/>
        <v>0.37012300902159306</v>
      </c>
    </row>
    <row r="60" spans="11:17" ht="16.2" thickBot="1" x14ac:dyDescent="0.35">
      <c r="K60" s="4">
        <v>55</v>
      </c>
      <c r="L60" s="11">
        <f t="shared" si="12"/>
        <v>134.3927013521027</v>
      </c>
      <c r="M60" s="11">
        <f t="shared" si="2"/>
        <v>109.59513423473514</v>
      </c>
      <c r="N60" s="11">
        <f t="shared" si="13"/>
        <v>103.29886503354902</v>
      </c>
      <c r="O60" s="12">
        <f t="shared" si="14"/>
        <v>0.21841903778643018</v>
      </c>
      <c r="P60" s="11">
        <f t="shared" si="15"/>
        <v>0.17855977956085761</v>
      </c>
      <c r="Q60" s="11">
        <f t="shared" si="16"/>
        <v>0.26256866003515994</v>
      </c>
    </row>
    <row r="61" spans="11:17" ht="16.2" thickBot="1" x14ac:dyDescent="0.35">
      <c r="K61" s="4">
        <v>56</v>
      </c>
      <c r="L61" s="11">
        <f t="shared" si="12"/>
        <v>106.15421680717415</v>
      </c>
      <c r="M61" s="11">
        <f t="shared" si="2"/>
        <v>90.769477871449439</v>
      </c>
      <c r="N61" s="11">
        <f t="shared" si="13"/>
        <v>77.206487687019816</v>
      </c>
      <c r="O61" s="12">
        <f t="shared" si="14"/>
        <v>0.26601378065105868</v>
      </c>
      <c r="P61" s="11">
        <f t="shared" si="15"/>
        <v>0.20740073430792655</v>
      </c>
      <c r="Q61" s="11">
        <f t="shared" si="16"/>
        <v>0.33795576159742768</v>
      </c>
    </row>
    <row r="62" spans="11:17" ht="16.2" thickBot="1" x14ac:dyDescent="0.35">
      <c r="K62" s="4">
        <v>57</v>
      </c>
      <c r="L62" s="11">
        <f t="shared" si="12"/>
        <v>133.31964775290299</v>
      </c>
      <c r="M62" s="11">
        <f t="shared" si="2"/>
        <v>108.87976516860199</v>
      </c>
      <c r="N62" s="11">
        <f t="shared" si="13"/>
        <v>102.30736283806742</v>
      </c>
      <c r="O62" s="12">
        <f t="shared" si="14"/>
        <v>0.20376164656598655</v>
      </c>
      <c r="P62" s="11">
        <f t="shared" si="15"/>
        <v>0.16633290188593347</v>
      </c>
      <c r="Q62" s="11">
        <f t="shared" si="16"/>
        <v>0.24534769008538895</v>
      </c>
    </row>
    <row r="63" spans="11:17" ht="16.2" thickBot="1" x14ac:dyDescent="0.35">
      <c r="K63" s="4">
        <v>58</v>
      </c>
      <c r="L63" s="11">
        <f t="shared" si="12"/>
        <v>107.18649470451479</v>
      </c>
      <c r="M63" s="11">
        <f t="shared" si="2"/>
        <v>91.457663136343186</v>
      </c>
      <c r="N63" s="11">
        <f t="shared" si="13"/>
        <v>78.160313108530673</v>
      </c>
      <c r="O63" s="12">
        <f t="shared" si="14"/>
        <v>0.24381012850947778</v>
      </c>
      <c r="P63" s="11">
        <f t="shared" si="15"/>
        <v>0.19049362770494471</v>
      </c>
      <c r="Q63" s="11">
        <f t="shared" si="16"/>
        <v>0.30894259208003683</v>
      </c>
    </row>
    <row r="64" spans="11:17" ht="16.2" thickBot="1" x14ac:dyDescent="0.35">
      <c r="K64" s="4">
        <v>59</v>
      </c>
      <c r="L64" s="11">
        <f t="shared" si="12"/>
        <v>132.32659609347729</v>
      </c>
      <c r="M64" s="11">
        <f t="shared" si="2"/>
        <v>108.21773072898486</v>
      </c>
      <c r="N64" s="11">
        <f t="shared" si="13"/>
        <v>101.38978248487575</v>
      </c>
      <c r="O64" s="12">
        <f t="shared" si="14"/>
        <v>0.1899852496107676</v>
      </c>
      <c r="P64" s="11">
        <f t="shared" si="15"/>
        <v>0.15487358198828582</v>
      </c>
      <c r="Q64" s="11">
        <f t="shared" si="16"/>
        <v>0.22911055539358913</v>
      </c>
    </row>
    <row r="65" spans="11:17" ht="16.2" thickBot="1" x14ac:dyDescent="0.35">
      <c r="K65" s="4">
        <v>60</v>
      </c>
      <c r="L65" s="11">
        <f t="shared" si="12"/>
        <v>108.14181071082348</v>
      </c>
      <c r="M65" s="11">
        <f t="shared" si="2"/>
        <v>92.094540473882319</v>
      </c>
      <c r="N65" s="11">
        <f t="shared" si="13"/>
        <v>79.043025694686847</v>
      </c>
      <c r="O65" s="12">
        <f t="shared" si="14"/>
        <v>0.22363954536811964</v>
      </c>
      <c r="P65" s="11">
        <f t="shared" si="15"/>
        <v>0.17507216141303208</v>
      </c>
      <c r="Q65" s="11">
        <f t="shared" si="16"/>
        <v>0.28271636357274493</v>
      </c>
    </row>
    <row r="66" spans="11:17" ht="16.2" thickBot="1" x14ac:dyDescent="0.35">
      <c r="K66" s="4">
        <v>61</v>
      </c>
      <c r="L66" s="11">
        <f t="shared" si="12"/>
        <v>131.40758179724483</v>
      </c>
      <c r="M66" s="11">
        <f t="shared" si="2"/>
        <v>107.60505453149655</v>
      </c>
      <c r="N66" s="11">
        <f t="shared" si="13"/>
        <v>100.54061270149025</v>
      </c>
      <c r="O66" s="12">
        <f t="shared" si="14"/>
        <v>0.17705044692412988</v>
      </c>
      <c r="P66" s="11">
        <f t="shared" si="15"/>
        <v>0.14414298775411358</v>
      </c>
      <c r="Q66" s="11">
        <f t="shared" si="16"/>
        <v>0.21381993235540284</v>
      </c>
    </row>
    <row r="67" spans="11:17" ht="16.2" thickBot="1" x14ac:dyDescent="0.35">
      <c r="K67" s="4">
        <v>62</v>
      </c>
      <c r="L67" s="11">
        <f t="shared" si="12"/>
        <v>109.02590275063247</v>
      </c>
      <c r="M67" s="11">
        <f t="shared" si="2"/>
        <v>92.683935167088308</v>
      </c>
      <c r="N67" s="11">
        <f t="shared" si="13"/>
        <v>79.859927291337939</v>
      </c>
      <c r="O67" s="12">
        <f t="shared" si="14"/>
        <v>0.2052877204585451</v>
      </c>
      <c r="P67" s="11">
        <f t="shared" si="15"/>
        <v>0.1609892732490136</v>
      </c>
      <c r="Q67" s="11">
        <f t="shared" si="16"/>
        <v>0.25896198646295854</v>
      </c>
    </row>
    <row r="68" spans="11:17" ht="16.2" thickBot="1" x14ac:dyDescent="0.35">
      <c r="K68" s="4">
        <v>63</v>
      </c>
      <c r="L68" s="11">
        <f t="shared" si="12"/>
        <v>130.5570849790148</v>
      </c>
      <c r="M68" s="11">
        <f t="shared" si="2"/>
        <v>107.03805665267653</v>
      </c>
      <c r="N68" s="11">
        <f t="shared" si="13"/>
        <v>99.754753110548918</v>
      </c>
      <c r="O68" s="12">
        <f t="shared" si="14"/>
        <v>0.16491776169667979</v>
      </c>
      <c r="P68" s="11">
        <f t="shared" si="15"/>
        <v>0.13410297173243094</v>
      </c>
      <c r="Q68" s="11">
        <f t="shared" si="16"/>
        <v>0.19943737214369517</v>
      </c>
    </row>
    <row r="69" spans="11:17" ht="16.2" thickBot="1" x14ac:dyDescent="0.35">
      <c r="K69" s="4">
        <v>64</v>
      </c>
      <c r="L69" s="11">
        <f t="shared" si="12"/>
        <v>109.84408095521815</v>
      </c>
      <c r="M69" s="11">
        <f t="shared" si="2"/>
        <v>93.229387303478759</v>
      </c>
      <c r="N69" s="11">
        <f t="shared" si="13"/>
        <v>80.615924463097954</v>
      </c>
      <c r="O69" s="12">
        <f t="shared" si="14"/>
        <v>0.18856732054812358</v>
      </c>
      <c r="P69" s="11">
        <f t="shared" si="15"/>
        <v>0.14811498550610463</v>
      </c>
      <c r="Q69" s="11">
        <f t="shared" si="16"/>
        <v>0.23740754416593943</v>
      </c>
    </row>
    <row r="70" spans="11:17" ht="16.2" thickBot="1" x14ac:dyDescent="0.35">
      <c r="K70" s="4">
        <v>65</v>
      </c>
      <c r="L70" s="11">
        <f t="shared" si="12"/>
        <v>129.76999729084196</v>
      </c>
      <c r="M70" s="11">
        <f t="shared" si="2"/>
        <v>106.51333152722798</v>
      </c>
      <c r="N70" s="11">
        <f t="shared" si="13"/>
        <v>99.027483595361659</v>
      </c>
      <c r="O70" s="12">
        <f t="shared" si="14"/>
        <v>0.15354794445256575</v>
      </c>
      <c r="P70" s="11">
        <f t="shared" si="15"/>
        <v>0.12471625883144445</v>
      </c>
      <c r="Q70" s="11">
        <f t="shared" si="16"/>
        <v>0.18592373009795518</v>
      </c>
    </row>
    <row r="71" spans="11:17" ht="16.2" thickBot="1" x14ac:dyDescent="0.35">
      <c r="K71" s="4">
        <v>66</v>
      </c>
      <c r="L71" s="11">
        <f t="shared" si="12"/>
        <v>110.60125955689819</v>
      </c>
      <c r="M71" s="11">
        <f t="shared" si="2"/>
        <v>93.734173037932123</v>
      </c>
      <c r="N71" s="11">
        <f t="shared" si="13"/>
        <v>81.315557963696037</v>
      </c>
      <c r="O71" s="12">
        <f t="shared" si="14"/>
        <v>0.17331391894395673</v>
      </c>
      <c r="P71" s="11">
        <f t="shared" si="15"/>
        <v>0.13633403992505927</v>
      </c>
      <c r="Q71" s="11">
        <f t="shared" si="16"/>
        <v>0.21781718130217159</v>
      </c>
    </row>
    <row r="72" spans="11:17" ht="16.2" thickBot="1" x14ac:dyDescent="0.35">
      <c r="K72" s="4">
        <v>67</v>
      </c>
      <c r="L72" s="11">
        <f t="shared" si="12"/>
        <v>129.04159123970288</v>
      </c>
      <c r="M72" s="11">
        <f t="shared" si="2"/>
        <v>106.02772749313526</v>
      </c>
      <c r="N72" s="11">
        <f t="shared" si="13"/>
        <v>98.354435949423831</v>
      </c>
      <c r="O72" s="12">
        <f t="shared" si="14"/>
        <v>0.14290223412194769</v>
      </c>
      <c r="P72" s="11">
        <f t="shared" si="15"/>
        <v>0.1159465994968069</v>
      </c>
      <c r="Q72" s="11">
        <f t="shared" si="16"/>
        <v>0.17323954757352872</v>
      </c>
    </row>
    <row r="73" spans="11:17" ht="16.2" thickBot="1" x14ac:dyDescent="0.35">
      <c r="K73" s="4">
        <v>68</v>
      </c>
      <c r="L73" s="11">
        <f t="shared" si="12"/>
        <v>111.30198640543665</v>
      </c>
      <c r="M73" s="11">
        <f t="shared" ref="M73:M136" si="17">($I$4-$B$4*L72-$F$4*N72)/$D$4</f>
        <v>94.201324270291096</v>
      </c>
      <c r="N73" s="11">
        <f t="shared" si="13"/>
        <v>81.963030009152988</v>
      </c>
      <c r="O73" s="12">
        <f t="shared" si="14"/>
        <v>0.15938264362728141</v>
      </c>
      <c r="P73" s="11">
        <f t="shared" si="15"/>
        <v>0.12554391686586869</v>
      </c>
      <c r="Q73" s="11">
        <f t="shared" si="16"/>
        <v>0.19998535850175841</v>
      </c>
    </row>
    <row r="74" spans="11:17" ht="16.2" thickBot="1" x14ac:dyDescent="0.35">
      <c r="K74" s="4">
        <v>69</v>
      </c>
      <c r="L74" s="11">
        <f t="shared" si="12"/>
        <v>128.36749179270518</v>
      </c>
      <c r="M74" s="11">
        <f t="shared" si="17"/>
        <v>105.57832786180346</v>
      </c>
      <c r="N74" s="11">
        <f t="shared" si="13"/>
        <v>97.731567639611868</v>
      </c>
      <c r="O74" s="12">
        <f t="shared" si="14"/>
        <v>0.13294257875527268</v>
      </c>
      <c r="P74" s="11">
        <f t="shared" si="15"/>
        <v>0.10775889163924124</v>
      </c>
      <c r="Q74" s="11">
        <f t="shared" si="16"/>
        <v>0.16134538728167999</v>
      </c>
    </row>
    <row r="75" spans="11:17" ht="16.2" thickBot="1" x14ac:dyDescent="0.35">
      <c r="K75" s="4">
        <v>70</v>
      </c>
      <c r="L75" s="11">
        <f t="shared" si="12"/>
        <v>111.95047028384147</v>
      </c>
      <c r="M75" s="11">
        <f t="shared" si="17"/>
        <v>94.633646855894312</v>
      </c>
      <c r="N75" s="11">
        <f t="shared" si="13"/>
        <v>82.562229517595384</v>
      </c>
      <c r="O75" s="12">
        <f t="shared" si="14"/>
        <v>0.14664540012417693</v>
      </c>
      <c r="P75" s="11">
        <f t="shared" si="15"/>
        <v>0.11565316744662102</v>
      </c>
      <c r="Q75" s="11">
        <f t="shared" si="16"/>
        <v>0.18373217645223167</v>
      </c>
    </row>
    <row r="76" spans="11:17" ht="16.2" thickBot="1" x14ac:dyDescent="0.35">
      <c r="K76" s="4">
        <v>71</v>
      </c>
      <c r="L76" s="11">
        <f t="shared" si="12"/>
        <v>127.74365009928158</v>
      </c>
      <c r="M76" s="11">
        <f t="shared" si="17"/>
        <v>105.16243339952105</v>
      </c>
      <c r="N76" s="11">
        <f t="shared" si="13"/>
        <v>97.155137525474245</v>
      </c>
      <c r="O76" s="12">
        <f t="shared" si="14"/>
        <v>0.12363181890579884</v>
      </c>
      <c r="P76" s="11">
        <f t="shared" si="15"/>
        <v>0.10011927456667895</v>
      </c>
      <c r="Q76" s="11">
        <f t="shared" si="16"/>
        <v>0.15020212393866023</v>
      </c>
    </row>
    <row r="77" spans="11:17" ht="16.2" thickBot="1" x14ac:dyDescent="0.35">
      <c r="K77" s="4">
        <v>72</v>
      </c>
      <c r="L77" s="11">
        <f t="shared" si="12"/>
        <v>112.55060618762209</v>
      </c>
      <c r="M77" s="11">
        <f t="shared" si="17"/>
        <v>95.033737458414734</v>
      </c>
      <c r="N77" s="11">
        <f t="shared" si="13"/>
        <v>83.116755467305268</v>
      </c>
      <c r="O77" s="12">
        <f t="shared" si="14"/>
        <v>0.13498855693706927</v>
      </c>
      <c r="P77" s="11">
        <f t="shared" si="15"/>
        <v>0.10658000213385771</v>
      </c>
      <c r="Q77" s="11">
        <f t="shared" si="16"/>
        <v>0.16889954353055928</v>
      </c>
    </row>
    <row r="78" spans="11:17" ht="16.2" thickBot="1" x14ac:dyDescent="0.35">
      <c r="K78" s="4">
        <v>73</v>
      </c>
      <c r="L78" s="11">
        <f t="shared" si="12"/>
        <v>127.16631917253633</v>
      </c>
      <c r="M78" s="11">
        <f t="shared" si="17"/>
        <v>104.77754611502422</v>
      </c>
      <c r="N78" s="11">
        <f t="shared" si="13"/>
        <v>96.621683388780355</v>
      </c>
      <c r="O78" s="12">
        <f t="shared" si="14"/>
        <v>0.11493383688399424</v>
      </c>
      <c r="P78" s="11">
        <f t="shared" si="15"/>
        <v>9.2995198092469047E-2</v>
      </c>
      <c r="Q78" s="11">
        <f t="shared" si="16"/>
        <v>0.1397711926331773</v>
      </c>
    </row>
    <row r="79" spans="11:17" ht="16.2" thickBot="1" x14ac:dyDescent="0.35">
      <c r="K79" s="4">
        <v>74</v>
      </c>
      <c r="L79" s="11">
        <f t="shared" si="12"/>
        <v>113.10599871934167</v>
      </c>
      <c r="M79" s="11">
        <f t="shared" si="17"/>
        <v>95.403999146227775</v>
      </c>
      <c r="N79" s="11">
        <f t="shared" si="13"/>
        <v>83.629938513301042</v>
      </c>
      <c r="O79" s="12">
        <f t="shared" si="14"/>
        <v>0.12431100571494516</v>
      </c>
      <c r="P79" s="11">
        <f t="shared" si="15"/>
        <v>9.8251090653227319E-2</v>
      </c>
      <c r="Q79" s="11">
        <f t="shared" si="16"/>
        <v>0.15534801419724853</v>
      </c>
    </row>
    <row r="80" spans="11:17" ht="16.2" thickBot="1" x14ac:dyDescent="0.35">
      <c r="K80" s="4">
        <v>75</v>
      </c>
      <c r="L80" s="11">
        <f t="shared" si="12"/>
        <v>126.63203138367865</v>
      </c>
      <c r="M80" s="11">
        <f t="shared" si="17"/>
        <v>104.42135425578577</v>
      </c>
      <c r="N80" s="11">
        <f t="shared" si="13"/>
        <v>96.128001138362961</v>
      </c>
      <c r="O80" s="12">
        <f t="shared" si="14"/>
        <v>0.10681367515423372</v>
      </c>
      <c r="P80" s="11">
        <f t="shared" si="15"/>
        <v>8.6355469854082684E-2</v>
      </c>
      <c r="Q80" s="11">
        <f t="shared" si="16"/>
        <v>0.13001479773903429</v>
      </c>
    </row>
    <row r="81" spans="11:17" ht="16.2" thickBot="1" x14ac:dyDescent="0.35">
      <c r="K81" s="4">
        <v>76</v>
      </c>
      <c r="L81" s="11">
        <f t="shared" si="12"/>
        <v>113.61998373897922</v>
      </c>
      <c r="M81" s="11">
        <f t="shared" si="17"/>
        <v>95.746655825986139</v>
      </c>
      <c r="N81" s="11">
        <f t="shared" si="13"/>
        <v>84.104860992285637</v>
      </c>
      <c r="O81" s="12">
        <f t="shared" si="14"/>
        <v>0.11452252690505745</v>
      </c>
      <c r="P81" s="11">
        <f t="shared" si="15"/>
        <v>9.0600536958339126E-2</v>
      </c>
      <c r="Q81" s="11">
        <f t="shared" si="16"/>
        <v>0.14295416464905786</v>
      </c>
    </row>
    <row r="82" spans="11:17" ht="16.2" thickBot="1" x14ac:dyDescent="0.35">
      <c r="K82" s="4">
        <v>77</v>
      </c>
      <c r="L82" s="11">
        <f t="shared" si="12"/>
        <v>126.13757763436757</v>
      </c>
      <c r="M82" s="11">
        <f t="shared" si="17"/>
        <v>104.09171842291171</v>
      </c>
      <c r="N82" s="11">
        <f t="shared" si="13"/>
        <v>95.671125565351815</v>
      </c>
      <c r="O82" s="12">
        <f t="shared" si="14"/>
        <v>9.9237627122290659E-2</v>
      </c>
      <c r="P82" s="11">
        <f t="shared" si="15"/>
        <v>8.0170283701347114E-2</v>
      </c>
      <c r="Q82" s="11">
        <f t="shared" si="16"/>
        <v>0.12089608546693013</v>
      </c>
    </row>
    <row r="83" spans="11:17" ht="16.2" thickBot="1" x14ac:dyDescent="0.35">
      <c r="K83" s="4">
        <v>78</v>
      </c>
      <c r="L83" s="11">
        <f t="shared" si="12"/>
        <v>114.09564840014031</v>
      </c>
      <c r="M83" s="11">
        <f t="shared" si="17"/>
        <v>96.063765600093532</v>
      </c>
      <c r="N83" s="11">
        <f t="shared" si="13"/>
        <v>84.544375436117718</v>
      </c>
      <c r="O83" s="12">
        <f t="shared" si="14"/>
        <v>0.10554240589435539</v>
      </c>
      <c r="P83" s="11">
        <f t="shared" si="15"/>
        <v>8.3568999951948192E-2</v>
      </c>
      <c r="Q83" s="11">
        <f t="shared" si="16"/>
        <v>0.13160840176342117</v>
      </c>
    </row>
    <row r="84" spans="11:17" ht="16.2" thickBot="1" x14ac:dyDescent="0.35">
      <c r="K84" s="4">
        <v>79</v>
      </c>
      <c r="L84" s="11">
        <f t="shared" si="12"/>
        <v>125.67998808187099</v>
      </c>
      <c r="M84" s="11">
        <f t="shared" si="17"/>
        <v>103.78665872124732</v>
      </c>
      <c r="N84" s="11">
        <f t="shared" si="13"/>
        <v>95.248312533208619</v>
      </c>
      <c r="O84" s="12">
        <f t="shared" si="14"/>
        <v>9.2173303471228554E-2</v>
      </c>
      <c r="P84" s="11">
        <f t="shared" si="15"/>
        <v>7.4411231812521475E-2</v>
      </c>
      <c r="Q84" s="11">
        <f t="shared" si="16"/>
        <v>0.11237928329028338</v>
      </c>
    </row>
    <row r="85" spans="11:17" ht="16.2" thickBot="1" x14ac:dyDescent="0.35">
      <c r="K85" s="4">
        <v>80</v>
      </c>
      <c r="L85" s="11">
        <f t="shared" si="12"/>
        <v>114.5358496924602</v>
      </c>
      <c r="M85" s="11">
        <f t="shared" si="17"/>
        <v>96.357233128306802</v>
      </c>
      <c r="N85" s="11">
        <f t="shared" si="13"/>
        <v>84.951121705003573</v>
      </c>
      <c r="O85" s="12">
        <f t="shared" si="14"/>
        <v>9.7298255693163929E-2</v>
      </c>
      <c r="P85" s="11">
        <f t="shared" si="15"/>
        <v>7.7102936144375245E-2</v>
      </c>
      <c r="Q85" s="11">
        <f t="shared" si="16"/>
        <v>0.12121312375323877</v>
      </c>
    </row>
    <row r="86" spans="11:17" ht="16.2" thickBot="1" x14ac:dyDescent="0.35">
      <c r="K86" s="4">
        <v>81</v>
      </c>
      <c r="L86" s="11">
        <f t="shared" si="12"/>
        <v>125.25651430126811</v>
      </c>
      <c r="M86" s="11">
        <f t="shared" si="17"/>
        <v>103.50434286751208</v>
      </c>
      <c r="N86" s="11">
        <f t="shared" si="13"/>
        <v>94.857022495590925</v>
      </c>
      <c r="O86" s="12">
        <f t="shared" si="14"/>
        <v>8.558967706080714E-2</v>
      </c>
      <c r="P86" s="11">
        <f t="shared" si="15"/>
        <v>6.9051302981110077E-2</v>
      </c>
      <c r="Q86" s="11">
        <f t="shared" si="16"/>
        <v>0.10442980951724257</v>
      </c>
    </row>
    <row r="87" spans="11:17" ht="16.2" thickBot="1" x14ac:dyDescent="0.35">
      <c r="K87" s="4">
        <v>82</v>
      </c>
      <c r="L87" s="11">
        <f t="shared" si="12"/>
        <v>114.94323160157049</v>
      </c>
      <c r="M87" s="11">
        <f t="shared" si="17"/>
        <v>96.628821067713659</v>
      </c>
      <c r="N87" s="11">
        <f t="shared" si="13"/>
        <v>85.327542843317232</v>
      </c>
      <c r="O87" s="12">
        <f t="shared" si="14"/>
        <v>8.97250108248802E-2</v>
      </c>
      <c r="P87" s="11">
        <f t="shared" si="15"/>
        <v>7.1153944794383098E-2</v>
      </c>
      <c r="Q87" s="11">
        <f t="shared" si="16"/>
        <v>0.11168116805815219</v>
      </c>
    </row>
    <row r="88" spans="11:17" ht="16.2" thickBot="1" x14ac:dyDescent="0.35">
      <c r="K88" s="4">
        <v>83</v>
      </c>
      <c r="L88" s="11">
        <f t="shared" si="12"/>
        <v>124.86461277755615</v>
      </c>
      <c r="M88" s="11">
        <f t="shared" si="17"/>
        <v>103.24307518503743</v>
      </c>
      <c r="N88" s="11">
        <f t="shared" si="13"/>
        <v>94.49490524304845</v>
      </c>
      <c r="O88" s="12">
        <f t="shared" si="14"/>
        <v>7.9457109226457975E-2</v>
      </c>
      <c r="P88" s="11">
        <f t="shared" si="15"/>
        <v>6.4064869294810992E-2</v>
      </c>
      <c r="Q88" s="11">
        <f t="shared" si="16"/>
        <v>9.7014356235947632E-2</v>
      </c>
    </row>
    <row r="89" spans="11:17" ht="16.2" thickBot="1" x14ac:dyDescent="0.35">
      <c r="K89" s="4">
        <v>84</v>
      </c>
      <c r="L89" s="11">
        <f t="shared" si="12"/>
        <v>115.32024098969771</v>
      </c>
      <c r="M89" s="11">
        <f t="shared" si="17"/>
        <v>96.880160659798477</v>
      </c>
      <c r="N89" s="11">
        <f t="shared" si="13"/>
        <v>85.675899753283431</v>
      </c>
      <c r="O89" s="12">
        <f t="shared" si="14"/>
        <v>8.2764063844707858E-2</v>
      </c>
      <c r="P89" s="11">
        <f t="shared" si="15"/>
        <v>6.567819956020482E-2</v>
      </c>
      <c r="Q89" s="11">
        <f t="shared" si="16"/>
        <v>0.1029344951749636</v>
      </c>
    </row>
    <row r="90" spans="11:17" ht="16.2" thickBot="1" x14ac:dyDescent="0.35">
      <c r="K90" s="4">
        <v>85</v>
      </c>
      <c r="L90" s="11">
        <f t="shared" si="12"/>
        <v>124.50192962850943</v>
      </c>
      <c r="M90" s="11">
        <f t="shared" si="17"/>
        <v>103.00128641900629</v>
      </c>
      <c r="N90" s="11">
        <f t="shared" si="13"/>
        <v>94.159785786935359</v>
      </c>
      <c r="O90" s="12">
        <f t="shared" si="14"/>
        <v>7.3747360110868729E-2</v>
      </c>
      <c r="P90" s="11">
        <f t="shared" si="15"/>
        <v>5.9427663207110341E-2</v>
      </c>
      <c r="Q90" s="11">
        <f t="shared" si="16"/>
        <v>9.0100948751617324E-2</v>
      </c>
    </row>
    <row r="91" spans="11:17" ht="16.2" thickBot="1" x14ac:dyDescent="0.35">
      <c r="K91" s="4">
        <v>86</v>
      </c>
      <c r="L91" s="11">
        <f t="shared" si="12"/>
        <v>115.66914229227763</v>
      </c>
      <c r="M91" s="11">
        <f t="shared" si="17"/>
        <v>97.112761528185089</v>
      </c>
      <c r="N91" s="11">
        <f t="shared" si="13"/>
        <v>85.998284774658273</v>
      </c>
      <c r="O91" s="12">
        <f t="shared" si="14"/>
        <v>7.6362521249727491E-2</v>
      </c>
      <c r="P91" s="11">
        <f t="shared" si="15"/>
        <v>6.063595348498222E-2</v>
      </c>
      <c r="Q91" s="11">
        <f t="shared" si="16"/>
        <v>9.490306735375835E-2</v>
      </c>
    </row>
    <row r="92" spans="11:17" ht="16.2" thickBot="1" x14ac:dyDescent="0.35">
      <c r="K92" s="4">
        <v>87</v>
      </c>
      <c r="L92" s="11">
        <f t="shared" si="12"/>
        <v>124.16628646653206</v>
      </c>
      <c r="M92" s="11">
        <f t="shared" si="17"/>
        <v>102.77752431102137</v>
      </c>
      <c r="N92" s="11">
        <f t="shared" si="13"/>
        <v>93.849651295753219</v>
      </c>
      <c r="O92" s="12">
        <f t="shared" si="14"/>
        <v>6.8433585444667072E-2</v>
      </c>
      <c r="P92" s="11">
        <f t="shared" si="15"/>
        <v>5.5116746786912196E-2</v>
      </c>
      <c r="Q92" s="11">
        <f t="shared" si="16"/>
        <v>8.3658984478829135E-2</v>
      </c>
    </row>
    <row r="93" spans="11:17" ht="16.2" thickBot="1" x14ac:dyDescent="0.35">
      <c r="K93" s="4">
        <v>88</v>
      </c>
      <c r="L93" s="11">
        <f t="shared" si="12"/>
        <v>115.99203111885737</v>
      </c>
      <c r="M93" s="11">
        <f t="shared" si="17"/>
        <v>97.328020745904908</v>
      </c>
      <c r="N93" s="11">
        <f t="shared" si="13"/>
        <v>86.296634251971511</v>
      </c>
      <c r="O93" s="12">
        <f t="shared" si="14"/>
        <v>7.047255978558134E-2</v>
      </c>
      <c r="P93" s="11">
        <f t="shared" si="15"/>
        <v>5.5991106398264524E-2</v>
      </c>
      <c r="Q93" s="11">
        <f t="shared" si="16"/>
        <v>8.7523889074609576E-2</v>
      </c>
    </row>
    <row r="94" spans="11:17" ht="16.2" thickBot="1" x14ac:dyDescent="0.35">
      <c r="K94" s="4">
        <v>89</v>
      </c>
      <c r="L94" s="11">
        <f t="shared" si="12"/>
        <v>123.85566731458556</v>
      </c>
      <c r="M94" s="11">
        <f t="shared" si="17"/>
        <v>102.57044487639037</v>
      </c>
      <c r="N94" s="11">
        <f t="shared" si="13"/>
        <v>93.562639005460127</v>
      </c>
      <c r="O94" s="12">
        <f t="shared" si="14"/>
        <v>6.3490321970936153E-2</v>
      </c>
      <c r="P94" s="11">
        <f t="shared" si="15"/>
        <v>5.1110474725962314E-2</v>
      </c>
      <c r="Q94" s="11">
        <f t="shared" si="16"/>
        <v>7.7659254064697633E-2</v>
      </c>
    </row>
    <row r="95" spans="11:17" ht="16.2" thickBot="1" x14ac:dyDescent="0.35">
      <c r="K95" s="4">
        <v>90</v>
      </c>
      <c r="L95" s="11">
        <f t="shared" si="12"/>
        <v>116.29084683997715</v>
      </c>
      <c r="M95" s="11">
        <f t="shared" si="17"/>
        <v>97.527231226651438</v>
      </c>
      <c r="N95" s="11">
        <f t="shared" si="13"/>
        <v>86.572740164812842</v>
      </c>
      <c r="O95" s="12">
        <f t="shared" si="14"/>
        <v>6.5050867546076391E-2</v>
      </c>
      <c r="P95" s="11">
        <f t="shared" si="15"/>
        <v>5.171082564641457E-2</v>
      </c>
      <c r="Q95" s="11">
        <f t="shared" si="16"/>
        <v>8.0740182502485963E-2</v>
      </c>
    </row>
    <row r="96" spans="11:17" ht="16.2" thickBot="1" x14ac:dyDescent="0.35">
      <c r="K96" s="4">
        <v>91</v>
      </c>
      <c r="L96" s="11">
        <f t="shared" si="12"/>
        <v>123.56820649760502</v>
      </c>
      <c r="M96" s="11">
        <f t="shared" si="17"/>
        <v>102.37880433173667</v>
      </c>
      <c r="N96" s="11">
        <f t="shared" si="13"/>
        <v>93.297025031131412</v>
      </c>
      <c r="O96" s="12">
        <f t="shared" si="14"/>
        <v>5.8893463487866664E-2</v>
      </c>
      <c r="P96" s="11">
        <f t="shared" si="15"/>
        <v>4.7388452490270828E-2</v>
      </c>
      <c r="Q96" s="11">
        <f t="shared" si="16"/>
        <v>7.2073947310482903E-2</v>
      </c>
    </row>
    <row r="97" spans="11:17" ht="16.2" thickBot="1" x14ac:dyDescent="0.35">
      <c r="K97" s="4">
        <v>92</v>
      </c>
      <c r="L97" s="11">
        <f t="shared" si="12"/>
        <v>116.56738423563178</v>
      </c>
      <c r="M97" s="11">
        <f t="shared" si="17"/>
        <v>97.71158949042119</v>
      </c>
      <c r="N97" s="11">
        <f t="shared" si="13"/>
        <v>86.828260891017763</v>
      </c>
      <c r="O97" s="12">
        <f t="shared" si="14"/>
        <v>6.0058156986877484E-2</v>
      </c>
      <c r="P97" s="11">
        <f t="shared" si="15"/>
        <v>4.776521255723732E-2</v>
      </c>
      <c r="Q97" s="11">
        <f t="shared" si="16"/>
        <v>7.4500676090160312E-2</v>
      </c>
    </row>
    <row r="98" spans="11:17" ht="16.2" thickBot="1" x14ac:dyDescent="0.35">
      <c r="K98" s="4">
        <v>93</v>
      </c>
      <c r="L98" s="11">
        <f t="shared" si="12"/>
        <v>123.30217743667524</v>
      </c>
      <c r="M98" s="11">
        <f t="shared" si="17"/>
        <v>102.20145162445016</v>
      </c>
      <c r="N98" s="11">
        <f t="shared" si="13"/>
        <v>93.051214012771752</v>
      </c>
      <c r="O98" s="12">
        <f t="shared" si="14"/>
        <v>5.4620229269692108E-2</v>
      </c>
      <c r="P98" s="11">
        <f t="shared" si="15"/>
        <v>4.3931490821944801E-2</v>
      </c>
      <c r="Q98" s="11">
        <f t="shared" si="16"/>
        <v>6.6876646240207643E-2</v>
      </c>
    </row>
    <row r="99" spans="11:17" ht="16.2" thickBot="1" x14ac:dyDescent="0.35">
      <c r="K99" s="4">
        <v>94</v>
      </c>
      <c r="L99" s="11">
        <f t="shared" si="12"/>
        <v>116.82330427527648</v>
      </c>
      <c r="M99" s="11">
        <f t="shared" si="17"/>
        <v>97.882202850184328</v>
      </c>
      <c r="N99" s="11">
        <f t="shared" si="13"/>
        <v>87.064731167399785</v>
      </c>
      <c r="O99" s="12">
        <f t="shared" si="14"/>
        <v>5.5458739175295584E-2</v>
      </c>
      <c r="P99" s="11">
        <f t="shared" si="15"/>
        <v>4.4127008266014893E-2</v>
      </c>
      <c r="Q99" s="11">
        <f t="shared" si="16"/>
        <v>6.8758988457240239E-2</v>
      </c>
    </row>
    <row r="100" spans="11:17" ht="16.2" thickBot="1" x14ac:dyDescent="0.35">
      <c r="K100" s="4">
        <v>95</v>
      </c>
      <c r="L100" s="11">
        <f t="shared" si="12"/>
        <v>123.05598227866187</v>
      </c>
      <c r="M100" s="11">
        <f t="shared" si="17"/>
        <v>102.03732151910792</v>
      </c>
      <c r="N100" s="11">
        <f t="shared" si="13"/>
        <v>92.823729533087558</v>
      </c>
      <c r="O100" s="12">
        <f t="shared" si="14"/>
        <v>5.0649126421756625E-2</v>
      </c>
      <c r="P100" s="11">
        <f t="shared" si="15"/>
        <v>4.072155763266961E-2</v>
      </c>
      <c r="Q100" s="11">
        <f t="shared" si="16"/>
        <v>6.2042307442893088E-2</v>
      </c>
    </row>
    <row r="101" spans="11:17" ht="16.2" thickBot="1" x14ac:dyDescent="0.35">
      <c r="K101" s="4">
        <v>96</v>
      </c>
      <c r="L101" s="11">
        <f t="shared" si="12"/>
        <v>117.06014409412529</v>
      </c>
      <c r="M101" s="11">
        <f t="shared" si="17"/>
        <v>98.040096062750195</v>
      </c>
      <c r="N101" s="11">
        <f t="shared" si="13"/>
        <v>87.283571307856107</v>
      </c>
      <c r="O101" s="12">
        <f t="shared" si="14"/>
        <v>5.1220150384536249E-2</v>
      </c>
      <c r="P101" s="11">
        <f t="shared" si="15"/>
        <v>4.0771333534794951E-2</v>
      </c>
      <c r="Q101" s="11">
        <f t="shared" si="16"/>
        <v>6.3473092842304443E-2</v>
      </c>
    </row>
    <row r="102" spans="11:17" ht="16.2" thickBot="1" x14ac:dyDescent="0.35">
      <c r="K102" s="4">
        <v>97</v>
      </c>
      <c r="L102" s="11">
        <f t="shared" si="12"/>
        <v>122.8281422990093</v>
      </c>
      <c r="M102" s="11">
        <f t="shared" si="17"/>
        <v>101.88542819933953</v>
      </c>
      <c r="N102" s="11">
        <f t="shared" si="13"/>
        <v>92.613205249666407</v>
      </c>
      <c r="O102" s="12">
        <f t="shared" si="14"/>
        <v>4.6959907533589168E-2</v>
      </c>
      <c r="P102" s="11">
        <f t="shared" si="15"/>
        <v>3.7741728179871967E-2</v>
      </c>
      <c r="Q102" s="11">
        <f t="shared" si="16"/>
        <v>5.7547235596076052E-2</v>
      </c>
    </row>
    <row r="103" spans="11:17" ht="16.2" thickBot="1" x14ac:dyDescent="0.35">
      <c r="K103" s="4">
        <v>98</v>
      </c>
      <c r="L103" s="11">
        <f t="shared" si="12"/>
        <v>117.27932622566215</v>
      </c>
      <c r="M103" s="11">
        <f t="shared" si="17"/>
        <v>98.186217483774769</v>
      </c>
      <c r="N103" s="11">
        <f t="shared" si="13"/>
        <v>87.486095734213961</v>
      </c>
      <c r="O103" s="12">
        <f t="shared" si="14"/>
        <v>4.7312823597489305E-2</v>
      </c>
      <c r="P103" s="11">
        <f t="shared" si="15"/>
        <v>3.7675458026235231E-2</v>
      </c>
      <c r="Q103" s="11">
        <f t="shared" si="16"/>
        <v>5.860484997557551E-2</v>
      </c>
    </row>
    <row r="104" spans="11:17" ht="16.2" thickBot="1" x14ac:dyDescent="0.35">
      <c r="K104" s="4">
        <v>99</v>
      </c>
      <c r="L104" s="11">
        <f t="shared" si="12"/>
        <v>122.61728902006195</v>
      </c>
      <c r="M104" s="11">
        <f t="shared" si="17"/>
        <v>101.74485934670797</v>
      </c>
      <c r="N104" s="11">
        <f t="shared" si="13"/>
        <v>92.418376688300313</v>
      </c>
      <c r="O104" s="12">
        <f t="shared" si="14"/>
        <v>4.3533524815790314E-2</v>
      </c>
      <c r="P104" s="11">
        <f t="shared" si="15"/>
        <v>3.4976134281209194E-2</v>
      </c>
      <c r="Q104" s="11">
        <f t="shared" si="16"/>
        <v>5.3369049866797247E-2</v>
      </c>
    </row>
    <row r="105" spans="11:17" ht="16.2" thickBot="1" x14ac:dyDescent="0.35">
      <c r="K105" s="4">
        <v>100</v>
      </c>
      <c r="L105" s="11">
        <f t="shared" si="12"/>
        <v>117.48216714581886</v>
      </c>
      <c r="M105" s="11">
        <f t="shared" si="17"/>
        <v>98.321444763879242</v>
      </c>
      <c r="N105" s="11">
        <f t="shared" si="13"/>
        <v>87.673520871056041</v>
      </c>
      <c r="O105" s="12">
        <f t="shared" si="14"/>
        <v>4.3709798678376183E-2</v>
      </c>
      <c r="P105" s="11">
        <f t="shared" si="15"/>
        <v>3.4818595180838928E-2</v>
      </c>
      <c r="Q105" s="11">
        <f t="shared" si="16"/>
        <v>5.4119599282691826E-2</v>
      </c>
    </row>
    <row r="106" spans="11:17" ht="16.2" thickBot="1" x14ac:dyDescent="0.35">
      <c r="K106" s="4">
        <v>101</v>
      </c>
      <c r="L106" s="11">
        <f t="shared" si="12"/>
        <v>122.42215599156256</v>
      </c>
      <c r="M106" s="11">
        <f t="shared" si="17"/>
        <v>101.6147706610417</v>
      </c>
      <c r="N106" s="11">
        <f t="shared" si="13"/>
        <v>92.238073648161006</v>
      </c>
      <c r="O106" s="12">
        <f t="shared" si="14"/>
        <v>4.0352081743145959E-2</v>
      </c>
      <c r="P106" s="11">
        <f t="shared" si="15"/>
        <v>3.2409913201970113E-2</v>
      </c>
      <c r="Q106" s="11">
        <f t="shared" si="16"/>
        <v>4.9486644685537297E-2</v>
      </c>
    </row>
    <row r="107" spans="11:17" ht="16.2" thickBot="1" x14ac:dyDescent="0.35">
      <c r="K107" s="4">
        <v>102</v>
      </c>
      <c r="L107" s="11">
        <f t="shared" si="12"/>
        <v>117.66988518013821</v>
      </c>
      <c r="M107" s="11">
        <f t="shared" si="17"/>
        <v>98.446590120092139</v>
      </c>
      <c r="N107" s="11">
        <f t="shared" si="13"/>
        <v>87.846972451944396</v>
      </c>
      <c r="O107" s="12">
        <f t="shared" si="14"/>
        <v>4.0386465952178055E-2</v>
      </c>
      <c r="P107" s="11">
        <f t="shared" si="15"/>
        <v>3.2181719418466322E-2</v>
      </c>
      <c r="Q107" s="11">
        <f t="shared" si="16"/>
        <v>4.9985800007151159E-2</v>
      </c>
    </row>
    <row r="108" spans="11:17" ht="16.2" thickBot="1" x14ac:dyDescent="0.35">
      <c r="K108" s="4">
        <v>103</v>
      </c>
      <c r="L108" s="11">
        <f t="shared" si="12"/>
        <v>122.24157118395871</v>
      </c>
      <c r="M108" s="11">
        <f t="shared" si="17"/>
        <v>101.49438078930581</v>
      </c>
      <c r="N108" s="11">
        <f t="shared" si="13"/>
        <v>92.071213173210481</v>
      </c>
      <c r="O108" s="12">
        <f t="shared" si="14"/>
        <v>3.7398783077981473E-2</v>
      </c>
      <c r="P108" s="11">
        <f t="shared" si="15"/>
        <v>3.0029156742584967E-2</v>
      </c>
      <c r="Q108" s="11">
        <f t="shared" si="16"/>
        <v>4.5880146200736625E-2</v>
      </c>
    </row>
    <row r="109" spans="11:17" ht="16.2" thickBot="1" x14ac:dyDescent="0.35">
      <c r="K109" s="4">
        <v>104</v>
      </c>
      <c r="L109" s="11">
        <f t="shared" si="12"/>
        <v>117.84360782141539</v>
      </c>
      <c r="M109" s="11">
        <f t="shared" si="17"/>
        <v>98.562405214276922</v>
      </c>
      <c r="N109" s="11">
        <f t="shared" si="13"/>
        <v>88.00749228092559</v>
      </c>
      <c r="O109" s="12">
        <f t="shared" si="14"/>
        <v>3.7320338742582969E-2</v>
      </c>
      <c r="P109" s="11">
        <f t="shared" si="15"/>
        <v>2.9747402862731528E-2</v>
      </c>
      <c r="Q109" s="11">
        <f t="shared" si="16"/>
        <v>4.6174715208487392E-2</v>
      </c>
    </row>
    <row r="110" spans="11:17" ht="16.2" thickBot="1" x14ac:dyDescent="0.35">
      <c r="K110" s="4">
        <v>105</v>
      </c>
      <c r="L110" s="11">
        <f t="shared" si="12"/>
        <v>122.07444994882951</v>
      </c>
      <c r="M110" s="11">
        <f t="shared" si="17"/>
        <v>101.38296663255301</v>
      </c>
      <c r="N110" s="11">
        <f t="shared" si="13"/>
        <v>91.916793047630776</v>
      </c>
      <c r="O110" s="12">
        <f t="shared" si="14"/>
        <v>3.4657884014120746E-2</v>
      </c>
      <c r="P110" s="11">
        <f t="shared" si="15"/>
        <v>2.7820860958811523E-2</v>
      </c>
      <c r="Q110" s="11">
        <f t="shared" si="16"/>
        <v>4.2530865547924505E-2</v>
      </c>
    </row>
    <row r="111" spans="11:17" ht="16.2" thickBot="1" x14ac:dyDescent="0.35">
      <c r="K111" s="4">
        <v>106</v>
      </c>
      <c r="L111" s="11">
        <f t="shared" si="12"/>
        <v>118.00437850176985</v>
      </c>
      <c r="M111" s="11">
        <f t="shared" si="17"/>
        <v>98.669585667846562</v>
      </c>
      <c r="N111" s="11">
        <f t="shared" si="13"/>
        <v>88.156044489929329</v>
      </c>
      <c r="O111" s="12">
        <f t="shared" si="14"/>
        <v>3.44908510915857E-2</v>
      </c>
      <c r="P111" s="11">
        <f t="shared" si="15"/>
        <v>2.7499669187226093E-2</v>
      </c>
      <c r="Q111" s="11">
        <f t="shared" si="16"/>
        <v>4.2660132716493007E-2</v>
      </c>
    </row>
    <row r="112" spans="11:17" ht="16.2" thickBot="1" x14ac:dyDescent="0.35">
      <c r="K112" s="4">
        <v>107</v>
      </c>
      <c r="L112" s="11">
        <f t="shared" si="12"/>
        <v>121.9197885041504</v>
      </c>
      <c r="M112" s="11">
        <f t="shared" si="17"/>
        <v>101.27985900276694</v>
      </c>
      <c r="N112" s="11">
        <f t="shared" si="13"/>
        <v>91.77388577620458</v>
      </c>
      <c r="O112" s="12">
        <f t="shared" si="14"/>
        <v>3.211463906244609E-2</v>
      </c>
      <c r="P112" s="11">
        <f t="shared" si="15"/>
        <v>2.5772876864382944E-2</v>
      </c>
      <c r="Q112" s="11">
        <f t="shared" si="16"/>
        <v>3.9421249908689122E-2</v>
      </c>
    </row>
    <row r="113" spans="11:17" ht="16.2" thickBot="1" x14ac:dyDescent="0.35">
      <c r="K113" s="4">
        <v>108</v>
      </c>
      <c r="L113" s="11">
        <f t="shared" si="12"/>
        <v>118.15316285982252</v>
      </c>
      <c r="M113" s="11">
        <f t="shared" si="17"/>
        <v>98.768775239881677</v>
      </c>
      <c r="N113" s="11">
        <f t="shared" si="13"/>
        <v>88.293521329644079</v>
      </c>
      <c r="O113" s="12">
        <f t="shared" si="14"/>
        <v>3.1879177443574921E-2</v>
      </c>
      <c r="P113" s="11">
        <f t="shared" si="15"/>
        <v>2.5423862519167062E-2</v>
      </c>
      <c r="Q113" s="11">
        <f t="shared" si="16"/>
        <v>3.9418118047037119E-2</v>
      </c>
    </row>
    <row r="114" spans="11:17" ht="16.2" thickBot="1" x14ac:dyDescent="0.35">
      <c r="K114" s="4">
        <v>109</v>
      </c>
      <c r="L114" s="11">
        <f t="shared" si="12"/>
        <v>121.77665790526672</v>
      </c>
      <c r="M114" s="11">
        <f t="shared" si="17"/>
        <v>101.18443860351114</v>
      </c>
      <c r="N114" s="11">
        <f t="shared" si="13"/>
        <v>91.641633013491102</v>
      </c>
      <c r="O114" s="12">
        <f t="shared" si="14"/>
        <v>2.9755251193237821E-2</v>
      </c>
      <c r="P114" s="11">
        <f t="shared" si="15"/>
        <v>2.3873862393951537E-2</v>
      </c>
      <c r="Q114" s="11">
        <f t="shared" si="16"/>
        <v>3.6534832190890001E-2</v>
      </c>
    </row>
    <row r="115" spans="11:17" ht="16.2" thickBot="1" x14ac:dyDescent="0.35">
      <c r="K115" s="4">
        <v>110</v>
      </c>
      <c r="L115" s="11">
        <f t="shared" si="12"/>
        <v>118.2908545406211</v>
      </c>
      <c r="M115" s="11">
        <f t="shared" si="17"/>
        <v>98.860569693747394</v>
      </c>
      <c r="N115" s="11">
        <f t="shared" si="13"/>
        <v>88.420748528651814</v>
      </c>
      <c r="O115" s="12">
        <f t="shared" si="14"/>
        <v>2.9468071544352516E-2</v>
      </c>
      <c r="P115" s="11">
        <f t="shared" si="15"/>
        <v>2.3506529620076863E-2</v>
      </c>
      <c r="Q115" s="11">
        <f t="shared" si="16"/>
        <v>3.6426795050209224E-2</v>
      </c>
    </row>
    <row r="116" spans="11:17" ht="16.2" thickBot="1" x14ac:dyDescent="0.35">
      <c r="K116" s="4">
        <v>111</v>
      </c>
      <c r="L116" s="11">
        <f t="shared" ref="L116:L179" si="18">($I$3-$D$3*M115-$F$3*N115)/$B$3</f>
        <v>121.64419846536353</v>
      </c>
      <c r="M116" s="11">
        <f t="shared" si="17"/>
        <v>101.09613231024235</v>
      </c>
      <c r="N116" s="11">
        <f t="shared" ref="N116:N179" si="19">($I$5-$B$5*L115-$D$5*M115)/$F$5</f>
        <v>91.519240408336813</v>
      </c>
      <c r="O116" s="12">
        <f t="shared" ref="O116:O179" si="20">(ABS(L116-L115)/L116)</f>
        <v>2.756682165732096E-2</v>
      </c>
      <c r="P116" s="11">
        <f t="shared" ref="P116:P179" si="21">(ABS(M116-M115)/M116)</f>
        <v>2.2113235842044852E-2</v>
      </c>
      <c r="Q116" s="11">
        <f t="shared" ref="Q116:Q179" si="22">(ABS(N116-N115)/N116)</f>
        <v>3.3856180032310966E-2</v>
      </c>
    </row>
    <row r="117" spans="11:17" ht="16.2" thickBot="1" x14ac:dyDescent="0.35">
      <c r="K117" s="4">
        <v>112</v>
      </c>
      <c r="L117" s="11">
        <f t="shared" si="18"/>
        <v>118.41828056314984</v>
      </c>
      <c r="M117" s="11">
        <f t="shared" si="17"/>
        <v>98.945520375433219</v>
      </c>
      <c r="N117" s="11">
        <f t="shared" si="19"/>
        <v>88.538490253010195</v>
      </c>
      <c r="O117" s="12">
        <f t="shared" si="20"/>
        <v>2.7241722197557029E-2</v>
      </c>
      <c r="P117" s="11">
        <f t="shared" si="21"/>
        <v>2.1735313803484743E-2</v>
      </c>
      <c r="Q117" s="11">
        <f t="shared" si="22"/>
        <v>3.3666150696818282E-2</v>
      </c>
    </row>
    <row r="118" spans="11:17" ht="16.2" thickBot="1" x14ac:dyDescent="0.35">
      <c r="K118" s="4">
        <v>113</v>
      </c>
      <c r="L118" s="11">
        <f t="shared" si="18"/>
        <v>121.52161459191998</v>
      </c>
      <c r="M118" s="11">
        <f t="shared" si="17"/>
        <v>101.01440972794666</v>
      </c>
      <c r="N118" s="11">
        <f t="shared" si="19"/>
        <v>91.405972832755708</v>
      </c>
      <c r="O118" s="12">
        <f t="shared" si="20"/>
        <v>2.5537300826617645E-2</v>
      </c>
      <c r="P118" s="11">
        <f t="shared" si="21"/>
        <v>2.0481130940480648E-2</v>
      </c>
      <c r="Q118" s="11">
        <f t="shared" si="22"/>
        <v>3.1370844714842736E-2</v>
      </c>
    </row>
    <row r="119" spans="11:17" ht="16.2" thickBot="1" x14ac:dyDescent="0.35">
      <c r="K119" s="4">
        <v>114</v>
      </c>
      <c r="L119" s="11">
        <f t="shared" si="18"/>
        <v>118.53620628766217</v>
      </c>
      <c r="M119" s="11">
        <f t="shared" si="17"/>
        <v>99.024137525108117</v>
      </c>
      <c r="N119" s="11">
        <f t="shared" si="19"/>
        <v>88.647453696071125</v>
      </c>
      <c r="O119" s="12">
        <f t="shared" si="20"/>
        <v>2.5185623850765611E-2</v>
      </c>
      <c r="P119" s="11">
        <f t="shared" si="21"/>
        <v>2.0098859253723823E-2</v>
      </c>
      <c r="Q119" s="11">
        <f t="shared" si="22"/>
        <v>3.1117860938704452E-2</v>
      </c>
    </row>
    <row r="120" spans="11:17" ht="16.2" thickBot="1" x14ac:dyDescent="0.35">
      <c r="K120" s="4">
        <v>115</v>
      </c>
      <c r="L120" s="11">
        <f t="shared" si="18"/>
        <v>121.40817000813337</v>
      </c>
      <c r="M120" s="11">
        <f t="shared" si="17"/>
        <v>100.93878000542225</v>
      </c>
      <c r="N120" s="11">
        <f t="shared" si="19"/>
        <v>91.301149966522516</v>
      </c>
      <c r="O120" s="12">
        <f t="shared" si="20"/>
        <v>2.3655440323981505E-2</v>
      </c>
      <c r="P120" s="11">
        <f t="shared" si="21"/>
        <v>1.8968353691329314E-2</v>
      </c>
      <c r="Q120" s="11">
        <f t="shared" si="22"/>
        <v>2.9065310474451028E-2</v>
      </c>
    </row>
    <row r="121" spans="11:17" ht="16.2" thickBot="1" x14ac:dyDescent="0.35">
      <c r="K121" s="4">
        <v>116</v>
      </c>
      <c r="L121" s="11">
        <f t="shared" si="18"/>
        <v>118.64534001267205</v>
      </c>
      <c r="M121" s="11">
        <f t="shared" si="17"/>
        <v>99.096893341781367</v>
      </c>
      <c r="N121" s="11">
        <f t="shared" si="19"/>
        <v>88.748293326103678</v>
      </c>
      <c r="O121" s="12">
        <f t="shared" si="20"/>
        <v>2.3286460261871471E-2</v>
      </c>
      <c r="P121" s="11">
        <f t="shared" si="21"/>
        <v>1.8586724583668651E-2</v>
      </c>
      <c r="Q121" s="11">
        <f t="shared" si="22"/>
        <v>2.8765135021114399E-2</v>
      </c>
    </row>
    <row r="122" spans="11:17" ht="16.2" thickBot="1" x14ac:dyDescent="0.35">
      <c r="K122" s="4">
        <v>117</v>
      </c>
      <c r="L122" s="11">
        <f t="shared" si="18"/>
        <v>121.30318333061214</v>
      </c>
      <c r="M122" s="11">
        <f t="shared" si="17"/>
        <v>100.86878888707476</v>
      </c>
      <c r="N122" s="11">
        <f t="shared" si="19"/>
        <v>91.204142210958182</v>
      </c>
      <c r="O122" s="12">
        <f t="shared" si="20"/>
        <v>2.1910746651191609E-2</v>
      </c>
      <c r="P122" s="11">
        <f t="shared" si="21"/>
        <v>1.7566341034163432E-2</v>
      </c>
      <c r="Q122" s="11">
        <f t="shared" si="22"/>
        <v>2.6926944602735748E-2</v>
      </c>
    </row>
    <row r="123" spans="11:17" ht="16.2" thickBot="1" x14ac:dyDescent="0.35">
      <c r="K123" s="4">
        <v>118</v>
      </c>
      <c r="L123" s="11">
        <f t="shared" si="18"/>
        <v>118.74633722921484</v>
      </c>
      <c r="M123" s="11">
        <f t="shared" si="17"/>
        <v>99.164224819476559</v>
      </c>
      <c r="N123" s="11">
        <f t="shared" si="19"/>
        <v>88.841614817233662</v>
      </c>
      <c r="O123" s="12">
        <f t="shared" si="20"/>
        <v>2.153199973201568E-2</v>
      </c>
      <c r="P123" s="11">
        <f t="shared" si="21"/>
        <v>1.7189304617681134E-2</v>
      </c>
      <c r="Q123" s="11">
        <f t="shared" si="22"/>
        <v>2.6592575997011619E-2</v>
      </c>
    </row>
    <row r="124" spans="11:17" ht="16.2" thickBot="1" x14ac:dyDescent="0.35">
      <c r="K124" s="4">
        <v>119</v>
      </c>
      <c r="L124" s="11">
        <f t="shared" si="18"/>
        <v>121.20602397677573</v>
      </c>
      <c r="M124" s="11">
        <f t="shared" si="17"/>
        <v>100.80401598451715</v>
      </c>
      <c r="N124" s="11">
        <f t="shared" si="19"/>
        <v>91.114366907364584</v>
      </c>
      <c r="O124" s="12">
        <f t="shared" si="20"/>
        <v>2.029343647170689E-2</v>
      </c>
      <c r="P124" s="11">
        <f t="shared" si="21"/>
        <v>1.6267121394175934E-2</v>
      </c>
      <c r="Q124" s="11">
        <f t="shared" si="22"/>
        <v>2.4943948657862213E-2</v>
      </c>
    </row>
    <row r="125" spans="11:17" ht="16.2" thickBot="1" x14ac:dyDescent="0.35">
      <c r="K125" s="4">
        <v>120</v>
      </c>
      <c r="L125" s="11">
        <f t="shared" si="18"/>
        <v>118.83980455792985</v>
      </c>
      <c r="M125" s="11">
        <f t="shared" si="17"/>
        <v>99.22653637195323</v>
      </c>
      <c r="N125" s="11">
        <f t="shared" si="19"/>
        <v>88.927978687310471</v>
      </c>
      <c r="O125" s="12">
        <f t="shared" si="20"/>
        <v>1.9911000591493158E-2</v>
      </c>
      <c r="P125" s="11">
        <f t="shared" si="21"/>
        <v>1.589775951314774E-2</v>
      </c>
      <c r="Q125" s="11">
        <f t="shared" si="22"/>
        <v>2.4586055506129457E-2</v>
      </c>
    </row>
    <row r="126" spans="11:17" ht="16.2" thickBot="1" x14ac:dyDescent="0.35">
      <c r="K126" s="4">
        <v>121</v>
      </c>
      <c r="L126" s="11">
        <f t="shared" si="18"/>
        <v>121.11610837737985</v>
      </c>
      <c r="M126" s="11">
        <f t="shared" si="17"/>
        <v>100.74407225158656</v>
      </c>
      <c r="N126" s="11">
        <f t="shared" si="19"/>
        <v>91.031284837395688</v>
      </c>
      <c r="O126" s="12">
        <f t="shared" si="20"/>
        <v>1.8794393660316159E-2</v>
      </c>
      <c r="P126" s="11">
        <f t="shared" si="21"/>
        <v>1.5063277131021768E-2</v>
      </c>
      <c r="Q126" s="11">
        <f t="shared" si="22"/>
        <v>2.310531103501659E-2</v>
      </c>
    </row>
    <row r="127" spans="11:17" ht="16.2" thickBot="1" x14ac:dyDescent="0.35">
      <c r="K127" s="4">
        <v>122</v>
      </c>
      <c r="L127" s="11">
        <f t="shared" si="18"/>
        <v>118.92630339261223</v>
      </c>
      <c r="M127" s="11">
        <f t="shared" si="17"/>
        <v>99.284202261741484</v>
      </c>
      <c r="N127" s="11">
        <f t="shared" si="19"/>
        <v>89.00790366455125</v>
      </c>
      <c r="O127" s="12">
        <f t="shared" si="20"/>
        <v>1.8413125795547523E-2</v>
      </c>
      <c r="P127" s="11">
        <f t="shared" si="21"/>
        <v>1.4703950443157521E-2</v>
      </c>
      <c r="Q127" s="11">
        <f t="shared" si="22"/>
        <v>2.2732601145961831E-2</v>
      </c>
    </row>
    <row r="128" spans="11:17" ht="16.2" thickBot="1" x14ac:dyDescent="0.35">
      <c r="K128" s="4">
        <v>123</v>
      </c>
      <c r="L128" s="11">
        <f t="shared" si="18"/>
        <v>121.03289647141827</v>
      </c>
      <c r="M128" s="11">
        <f t="shared" si="17"/>
        <v>100.68859764761218</v>
      </c>
      <c r="N128" s="11">
        <f t="shared" si="19"/>
        <v>90.954396984344683</v>
      </c>
      <c r="O128" s="12">
        <f t="shared" si="20"/>
        <v>1.7405128194246854E-2</v>
      </c>
      <c r="P128" s="11">
        <f t="shared" si="21"/>
        <v>1.3947908886225361E-2</v>
      </c>
      <c r="Q128" s="11">
        <f t="shared" si="22"/>
        <v>2.1400761088311855E-2</v>
      </c>
    </row>
    <row r="129" spans="11:17" ht="16.2" thickBot="1" x14ac:dyDescent="0.35">
      <c r="K129" s="4">
        <v>124</v>
      </c>
      <c r="L129" s="11">
        <f t="shared" si="18"/>
        <v>119.00635327211853</v>
      </c>
      <c r="M129" s="11">
        <f t="shared" si="17"/>
        <v>99.337568848079016</v>
      </c>
      <c r="N129" s="11">
        <f t="shared" si="19"/>
        <v>89.08186980318375</v>
      </c>
      <c r="O129" s="12">
        <f t="shared" si="20"/>
        <v>1.7028865632626084E-2</v>
      </c>
      <c r="P129" s="11">
        <f t="shared" si="21"/>
        <v>1.3600381156894943E-2</v>
      </c>
      <c r="Q129" s="11">
        <f t="shared" si="22"/>
        <v>2.1020294985927765E-2</v>
      </c>
    </row>
    <row r="130" spans="11:17" ht="16.2" thickBot="1" x14ac:dyDescent="0.35">
      <c r="K130" s="4">
        <v>125</v>
      </c>
      <c r="L130" s="11">
        <f t="shared" si="18"/>
        <v>120.95588846234887</v>
      </c>
      <c r="M130" s="11">
        <f t="shared" si="17"/>
        <v>100.63725897489924</v>
      </c>
      <c r="N130" s="11">
        <f t="shared" si="19"/>
        <v>90.883241535894641</v>
      </c>
      <c r="O130" s="12">
        <f t="shared" si="20"/>
        <v>1.6117736928840685E-2</v>
      </c>
      <c r="P130" s="11">
        <f t="shared" si="21"/>
        <v>1.2914601809101239E-2</v>
      </c>
      <c r="Q130" s="11">
        <f t="shared" si="22"/>
        <v>1.9820724946297528E-2</v>
      </c>
    </row>
    <row r="131" spans="11:17" ht="16.2" thickBot="1" x14ac:dyDescent="0.35">
      <c r="K131" s="4">
        <v>126</v>
      </c>
      <c r="L131" s="11">
        <f t="shared" si="18"/>
        <v>119.08043500087825</v>
      </c>
      <c r="M131" s="11">
        <f t="shared" si="17"/>
        <v>99.386956667252164</v>
      </c>
      <c r="N131" s="11">
        <f t="shared" si="19"/>
        <v>89.150321366801009</v>
      </c>
      <c r="O131" s="12">
        <f t="shared" si="20"/>
        <v>1.5749467672475172E-2</v>
      </c>
      <c r="P131" s="11">
        <f t="shared" si="21"/>
        <v>1.2580144815512274E-2</v>
      </c>
      <c r="Q131" s="11">
        <f t="shared" si="22"/>
        <v>1.9438181966430462E-2</v>
      </c>
    </row>
    <row r="132" spans="11:17" ht="16.2" thickBot="1" x14ac:dyDescent="0.35">
      <c r="K132" s="4">
        <v>127</v>
      </c>
      <c r="L132" s="11">
        <f t="shared" si="18"/>
        <v>120.88462181616038</v>
      </c>
      <c r="M132" s="11">
        <f t="shared" si="17"/>
        <v>100.58974787744025</v>
      </c>
      <c r="N132" s="11">
        <f t="shared" si="19"/>
        <v>90.817391110330448</v>
      </c>
      <c r="O132" s="12">
        <f t="shared" si="20"/>
        <v>1.4924866274768217E-2</v>
      </c>
      <c r="P132" s="11">
        <f t="shared" si="21"/>
        <v>1.1957393626769765E-2</v>
      </c>
      <c r="Q132" s="11">
        <f t="shared" si="22"/>
        <v>1.8356283120973843E-2</v>
      </c>
    </row>
    <row r="133" spans="11:17" ht="16.2" thickBot="1" x14ac:dyDescent="0.35">
      <c r="K133" s="4">
        <v>128</v>
      </c>
      <c r="L133" s="11">
        <f t="shared" si="18"/>
        <v>119.1489935367546</v>
      </c>
      <c r="M133" s="11">
        <f t="shared" si="17"/>
        <v>99.432662357836406</v>
      </c>
      <c r="N133" s="11">
        <f t="shared" si="19"/>
        <v>89.213669496746334</v>
      </c>
      <c r="O133" s="12">
        <f t="shared" si="20"/>
        <v>1.4566873188654957E-2</v>
      </c>
      <c r="P133" s="11">
        <f t="shared" si="21"/>
        <v>1.1636875571527408E-2</v>
      </c>
      <c r="Q133" s="11">
        <f t="shared" si="22"/>
        <v>1.7976187086919476E-2</v>
      </c>
    </row>
    <row r="134" spans="11:17" ht="16.2" thickBot="1" x14ac:dyDescent="0.35">
      <c r="K134" s="4">
        <v>129</v>
      </c>
      <c r="L134" s="11">
        <f t="shared" si="18"/>
        <v>120.81866848324955</v>
      </c>
      <c r="M134" s="11">
        <f t="shared" si="17"/>
        <v>100.54577898883304</v>
      </c>
      <c r="N134" s="11">
        <f t="shared" si="19"/>
        <v>90.756450189551458</v>
      </c>
      <c r="O134" s="12">
        <f t="shared" si="20"/>
        <v>1.3819676772273286E-2</v>
      </c>
      <c r="P134" s="11">
        <f t="shared" si="21"/>
        <v>1.1070744512509625E-2</v>
      </c>
      <c r="Q134" s="11">
        <f t="shared" si="22"/>
        <v>1.6999129974595899E-2</v>
      </c>
    </row>
    <row r="135" spans="11:17" ht="16.2" thickBot="1" x14ac:dyDescent="0.35">
      <c r="K135" s="4">
        <v>130</v>
      </c>
      <c r="L135" s="11">
        <f t="shared" si="18"/>
        <v>119.21244066359949</v>
      </c>
      <c r="M135" s="11">
        <f t="shared" si="17"/>
        <v>99.474960442399663</v>
      </c>
      <c r="N135" s="11">
        <f t="shared" si="19"/>
        <v>89.272294681555948</v>
      </c>
      <c r="O135" s="12">
        <f t="shared" si="20"/>
        <v>1.3473659382434795E-2</v>
      </c>
      <c r="P135" s="11">
        <f t="shared" si="21"/>
        <v>1.0764704420801685E-2</v>
      </c>
      <c r="Q135" s="11">
        <f t="shared" si="22"/>
        <v>1.6625040425919991E-2</v>
      </c>
    </row>
    <row r="136" spans="11:17" ht="16.2" thickBot="1" x14ac:dyDescent="0.35">
      <c r="K136" s="4">
        <v>131</v>
      </c>
      <c r="L136" s="11">
        <f t="shared" si="18"/>
        <v>120.75763232742227</v>
      </c>
      <c r="M136" s="11">
        <f t="shared" si="17"/>
        <v>100.50508821828151</v>
      </c>
      <c r="N136" s="11">
        <f t="shared" si="19"/>
        <v>90.700052743467111</v>
      </c>
      <c r="O136" s="12">
        <f t="shared" si="20"/>
        <v>1.2795809540494668E-2</v>
      </c>
      <c r="P136" s="11">
        <f t="shared" si="21"/>
        <v>1.0249508697953413E-2</v>
      </c>
      <c r="Q136" s="11">
        <f t="shared" si="22"/>
        <v>1.5741535078809543E-2</v>
      </c>
    </row>
    <row r="137" spans="11:17" ht="16.2" thickBot="1" x14ac:dyDescent="0.35">
      <c r="K137" s="4">
        <v>132</v>
      </c>
      <c r="L137" s="11">
        <f t="shared" si="18"/>
        <v>119.27115746455533</v>
      </c>
      <c r="M137" s="11">
        <f t="shared" ref="M137:M200" si="23">($I$4-$B$4*L136-$F$4*N136)/$D$4</f>
        <v>99.51410497637022</v>
      </c>
      <c r="N137" s="11">
        <f t="shared" si="19"/>
        <v>89.326549042291319</v>
      </c>
      <c r="O137" s="12">
        <f t="shared" si="20"/>
        <v>1.2462986814802131E-2</v>
      </c>
      <c r="P137" s="11">
        <f t="shared" si="21"/>
        <v>9.9582189092350774E-3</v>
      </c>
      <c r="Q137" s="11">
        <f t="shared" si="22"/>
        <v>1.5376209155080112E-2</v>
      </c>
    </row>
    <row r="138" spans="11:17" ht="16.2" thickBot="1" x14ac:dyDescent="0.35">
      <c r="K138" s="4">
        <v>133</v>
      </c>
      <c r="L138" s="11">
        <f t="shared" si="18"/>
        <v>120.70114674657665</v>
      </c>
      <c r="M138" s="11">
        <f t="shared" si="23"/>
        <v>100.46743116438444</v>
      </c>
      <c r="N138" s="11">
        <f t="shared" si="19"/>
        <v>90.647860031506369</v>
      </c>
      <c r="O138" s="12">
        <f t="shared" si="20"/>
        <v>1.1847354565932342E-2</v>
      </c>
      <c r="P138" s="11">
        <f t="shared" si="21"/>
        <v>9.4889077680744872E-3</v>
      </c>
      <c r="Q138" s="11">
        <f t="shared" si="22"/>
        <v>1.4576306476024955E-2</v>
      </c>
    </row>
    <row r="139" spans="11:17" ht="16.2" thickBot="1" x14ac:dyDescent="0.35">
      <c r="K139" s="4">
        <v>134</v>
      </c>
      <c r="L139" s="11">
        <f t="shared" si="18"/>
        <v>119.32549661095848</v>
      </c>
      <c r="M139" s="11">
        <f t="shared" si="23"/>
        <v>99.550331073972316</v>
      </c>
      <c r="N139" s="11">
        <f t="shared" si="19"/>
        <v>89.376758447487418</v>
      </c>
      <c r="O139" s="12">
        <f t="shared" si="20"/>
        <v>1.1528551522423226E-2</v>
      </c>
      <c r="P139" s="11">
        <f t="shared" si="21"/>
        <v>9.2124263226272506E-3</v>
      </c>
      <c r="Q139" s="11">
        <f t="shared" si="22"/>
        <v>1.4221835811664345E-2</v>
      </c>
    </row>
    <row r="140" spans="11:17" ht="16.2" thickBot="1" x14ac:dyDescent="0.35">
      <c r="K140" s="4">
        <v>135</v>
      </c>
      <c r="L140" s="11">
        <f t="shared" si="18"/>
        <v>120.64887247077706</v>
      </c>
      <c r="M140" s="11">
        <f t="shared" si="23"/>
        <v>100.4325816471847</v>
      </c>
      <c r="N140" s="11">
        <f t="shared" si="19"/>
        <v>90.599558568036912</v>
      </c>
      <c r="O140" s="12">
        <f t="shared" si="20"/>
        <v>1.0968820783129359E-2</v>
      </c>
      <c r="P140" s="11">
        <f t="shared" si="21"/>
        <v>8.7845055732182261E-3</v>
      </c>
      <c r="Q140" s="11">
        <f t="shared" si="22"/>
        <v>1.3496755832769491E-2</v>
      </c>
    </row>
    <row r="141" spans="11:17" ht="16.2" thickBot="1" x14ac:dyDescent="0.35">
      <c r="K141" s="4">
        <v>136</v>
      </c>
      <c r="L141" s="11">
        <f t="shared" si="18"/>
        <v>119.37578448059301</v>
      </c>
      <c r="M141" s="11">
        <f t="shared" si="23"/>
        <v>99.583856320395341</v>
      </c>
      <c r="N141" s="11">
        <f t="shared" si="19"/>
        <v>89.423224470420394</v>
      </c>
      <c r="O141" s="12">
        <f t="shared" si="20"/>
        <v>1.0664541353368187E-2</v>
      </c>
      <c r="P141" s="11">
        <f t="shared" si="21"/>
        <v>8.52272002862315E-3</v>
      </c>
      <c r="Q141" s="11">
        <f t="shared" si="22"/>
        <v>1.3154682182206799E-2</v>
      </c>
    </row>
    <row r="142" spans="11:17" ht="16.2" thickBot="1" x14ac:dyDescent="0.35">
      <c r="K142" s="4">
        <v>137</v>
      </c>
      <c r="L142" s="11">
        <f t="shared" si="18"/>
        <v>120.60049552449331</v>
      </c>
      <c r="M142" s="11">
        <f t="shared" si="23"/>
        <v>100.40033034966221</v>
      </c>
      <c r="N142" s="11">
        <f t="shared" si="19"/>
        <v>90.554858239472878</v>
      </c>
      <c r="O142" s="12">
        <f t="shared" si="20"/>
        <v>1.015510789216921E-2</v>
      </c>
      <c r="P142" s="11">
        <f t="shared" si="21"/>
        <v>8.1321846892669913E-3</v>
      </c>
      <c r="Q142" s="11">
        <f t="shared" si="22"/>
        <v>1.249666545841055E-2</v>
      </c>
    </row>
    <row r="143" spans="11:17" ht="16.2" thickBot="1" x14ac:dyDescent="0.35">
      <c r="K143" s="4">
        <v>138</v>
      </c>
      <c r="L143" s="11">
        <f t="shared" si="18"/>
        <v>119.42232311801689</v>
      </c>
      <c r="M143" s="11">
        <f t="shared" si="23"/>
        <v>99.614882078677923</v>
      </c>
      <c r="N143" s="11">
        <f t="shared" si="19"/>
        <v>89.466226200450379</v>
      </c>
      <c r="O143" s="12">
        <f t="shared" si="20"/>
        <v>9.8655961106376526E-3</v>
      </c>
      <c r="P143" s="11">
        <f t="shared" si="21"/>
        <v>7.8848486751600666E-3</v>
      </c>
      <c r="Q143" s="11">
        <f t="shared" si="22"/>
        <v>1.2168078226339888E-2</v>
      </c>
    </row>
    <row r="144" spans="11:17" ht="16.2" thickBot="1" x14ac:dyDescent="0.35">
      <c r="K144" s="4">
        <v>139</v>
      </c>
      <c r="L144" s="11">
        <f t="shared" si="18"/>
        <v>120.55572534076637</v>
      </c>
      <c r="M144" s="11">
        <f t="shared" si="23"/>
        <v>100.37048356051092</v>
      </c>
      <c r="N144" s="11">
        <f t="shared" si="19"/>
        <v>90.513490561762765</v>
      </c>
      <c r="O144" s="12">
        <f t="shared" si="20"/>
        <v>9.4014798512951012E-3</v>
      </c>
      <c r="P144" s="11">
        <f t="shared" si="21"/>
        <v>7.5281243551792122E-3</v>
      </c>
      <c r="Q144" s="11">
        <f t="shared" si="22"/>
        <v>1.1570257149654121E-2</v>
      </c>
    </row>
    <row r="145" spans="11:17" ht="16.2" thickBot="1" x14ac:dyDescent="0.35">
      <c r="K145" s="4">
        <v>140</v>
      </c>
      <c r="L145" s="11">
        <f t="shared" si="18"/>
        <v>119.46539204873545</v>
      </c>
      <c r="M145" s="11">
        <f t="shared" si="23"/>
        <v>99.643594699156964</v>
      </c>
      <c r="N145" s="11">
        <f t="shared" si="19"/>
        <v>89.506021919318769</v>
      </c>
      <c r="O145" s="12">
        <f t="shared" si="20"/>
        <v>9.1267711370848076E-3</v>
      </c>
      <c r="P145" s="11">
        <f t="shared" si="21"/>
        <v>7.2948879809943846E-3</v>
      </c>
      <c r="Q145" s="11">
        <f t="shared" si="22"/>
        <v>1.1255875535973812E-2</v>
      </c>
    </row>
    <row r="146" spans="11:17" ht="16.2" thickBot="1" x14ac:dyDescent="0.35">
      <c r="K146" s="4">
        <v>141</v>
      </c>
      <c r="L146" s="11">
        <f t="shared" si="18"/>
        <v>120.5142930159729</v>
      </c>
      <c r="M146" s="11">
        <f t="shared" si="23"/>
        <v>100.3428620106486</v>
      </c>
      <c r="N146" s="11">
        <f t="shared" si="19"/>
        <v>90.47520706779072</v>
      </c>
      <c r="O146" s="12">
        <f t="shared" si="20"/>
        <v>8.7035399784357766E-3</v>
      </c>
      <c r="P146" s="11">
        <f t="shared" si="21"/>
        <v>6.9687798163204752E-3</v>
      </c>
      <c r="Q146" s="11">
        <f t="shared" si="22"/>
        <v>1.0712162811031375E-2</v>
      </c>
    </row>
    <row r="147" spans="11:17" ht="16.2" thickBot="1" x14ac:dyDescent="0.35">
      <c r="K147" s="4">
        <v>142</v>
      </c>
      <c r="L147" s="11">
        <f t="shared" si="18"/>
        <v>119.50524995811818</v>
      </c>
      <c r="M147" s="11">
        <f t="shared" si="23"/>
        <v>99.670166638745457</v>
      </c>
      <c r="N147" s="11">
        <f t="shared" si="19"/>
        <v>89.54285065246853</v>
      </c>
      <c r="O147" s="12">
        <f t="shared" si="20"/>
        <v>8.4435040151653647E-3</v>
      </c>
      <c r="P147" s="11">
        <f t="shared" si="21"/>
        <v>6.7492148813328486E-3</v>
      </c>
      <c r="Q147" s="11">
        <f t="shared" si="22"/>
        <v>1.0412404882449273E-2</v>
      </c>
    </row>
    <row r="148" spans="11:17" ht="16.2" thickBot="1" x14ac:dyDescent="0.35">
      <c r="K148" s="4">
        <v>143</v>
      </c>
      <c r="L148" s="11">
        <f t="shared" si="18"/>
        <v>120.47594969470666</v>
      </c>
      <c r="M148" s="11">
        <f t="shared" si="23"/>
        <v>100.3172997964711</v>
      </c>
      <c r="N148" s="11">
        <f t="shared" si="19"/>
        <v>90.439777815006053</v>
      </c>
      <c r="O148" s="12">
        <f t="shared" si="20"/>
        <v>8.057207592455453E-3</v>
      </c>
      <c r="P148" s="11">
        <f t="shared" si="21"/>
        <v>6.4508630020802477E-3</v>
      </c>
      <c r="Q148" s="11">
        <f t="shared" si="22"/>
        <v>9.9173967938331418E-3</v>
      </c>
    </row>
    <row r="149" spans="11:17" ht="16.2" thickBot="1" x14ac:dyDescent="0.35">
      <c r="K149" s="4">
        <v>144</v>
      </c>
      <c r="L149" s="11">
        <f t="shared" si="18"/>
        <v>119.54213624514367</v>
      </c>
      <c r="M149" s="11">
        <f t="shared" si="23"/>
        <v>99.694757496762449</v>
      </c>
      <c r="N149" s="11">
        <f t="shared" si="19"/>
        <v>89.576933604705189</v>
      </c>
      <c r="O149" s="12">
        <f t="shared" si="20"/>
        <v>7.8115840898813271E-3</v>
      </c>
      <c r="P149" s="11">
        <f t="shared" si="21"/>
        <v>6.2444838158001656E-3</v>
      </c>
      <c r="Q149" s="11">
        <f t="shared" si="22"/>
        <v>9.6324374543620382E-3</v>
      </c>
    </row>
    <row r="150" spans="11:17" ht="16.2" thickBot="1" x14ac:dyDescent="0.35">
      <c r="K150" s="4">
        <v>145</v>
      </c>
      <c r="L150" s="11">
        <f t="shared" si="18"/>
        <v>120.44046507507559</v>
      </c>
      <c r="M150" s="11">
        <f t="shared" si="23"/>
        <v>100.29364338338372</v>
      </c>
      <c r="N150" s="11">
        <f t="shared" si="19"/>
        <v>90.406990004316739</v>
      </c>
      <c r="O150" s="12">
        <f t="shared" si="20"/>
        <v>7.4586961232004619E-3</v>
      </c>
      <c r="P150" s="11">
        <f t="shared" si="21"/>
        <v>5.9713244670149884E-3</v>
      </c>
      <c r="Q150" s="11">
        <f t="shared" si="22"/>
        <v>9.1813298902210603E-3</v>
      </c>
    </row>
    <row r="151" spans="11:17" ht="16.2" thickBot="1" x14ac:dyDescent="0.35">
      <c r="K151" s="4">
        <v>146</v>
      </c>
      <c r="L151" s="11">
        <f t="shared" si="18"/>
        <v>119.57627246030381</v>
      </c>
      <c r="M151" s="11">
        <f t="shared" si="23"/>
        <v>99.71751497353587</v>
      </c>
      <c r="N151" s="11">
        <f t="shared" si="19"/>
        <v>89.608475488821696</v>
      </c>
      <c r="O151" s="12">
        <f t="shared" si="20"/>
        <v>7.2271245539843234E-3</v>
      </c>
      <c r="P151" s="11">
        <f t="shared" si="21"/>
        <v>5.7776049673996929E-3</v>
      </c>
      <c r="Q151" s="11">
        <f t="shared" si="22"/>
        <v>8.911149432451337E-3</v>
      </c>
    </row>
    <row r="152" spans="11:17" ht="16.2" thickBot="1" x14ac:dyDescent="0.35">
      <c r="K152" s="4">
        <v>147</v>
      </c>
      <c r="L152" s="11">
        <f t="shared" si="18"/>
        <v>120.40762602543725</v>
      </c>
      <c r="M152" s="11">
        <f t="shared" si="23"/>
        <v>100.27175068362483</v>
      </c>
      <c r="N152" s="11">
        <f t="shared" si="19"/>
        <v>90.376646701952168</v>
      </c>
      <c r="O152" s="12">
        <f t="shared" si="20"/>
        <v>6.9044926187466658E-3</v>
      </c>
      <c r="P152" s="11">
        <f t="shared" si="21"/>
        <v>5.5273365260936989E-3</v>
      </c>
      <c r="Q152" s="11">
        <f t="shared" si="22"/>
        <v>8.4996649152493872E-3</v>
      </c>
    </row>
    <row r="153" spans="11:17" ht="16.2" thickBot="1" x14ac:dyDescent="0.35">
      <c r="K153" s="4">
        <v>148</v>
      </c>
      <c r="L153" s="11">
        <f t="shared" si="18"/>
        <v>119.6078636363053</v>
      </c>
      <c r="M153" s="11">
        <f t="shared" si="23"/>
        <v>99.738575757536864</v>
      </c>
      <c r="N153" s="11">
        <f t="shared" si="19"/>
        <v>89.637665755166893</v>
      </c>
      <c r="O153" s="12">
        <f t="shared" si="20"/>
        <v>6.6865368615211989E-3</v>
      </c>
      <c r="P153" s="11">
        <f t="shared" si="21"/>
        <v>5.3457242800830362E-3</v>
      </c>
      <c r="Q153" s="11">
        <f t="shared" si="22"/>
        <v>8.244089586220393E-3</v>
      </c>
    </row>
    <row r="154" spans="11:17" ht="16.2" thickBot="1" x14ac:dyDescent="0.35">
      <c r="K154" s="4">
        <v>149</v>
      </c>
      <c r="L154" s="11">
        <f t="shared" si="18"/>
        <v>120.37723530426391</v>
      </c>
      <c r="M154" s="11">
        <f t="shared" si="23"/>
        <v>100.2514902028426</v>
      </c>
      <c r="N154" s="11">
        <f t="shared" si="19"/>
        <v>90.348565656617509</v>
      </c>
      <c r="O154" s="12">
        <f t="shared" si="20"/>
        <v>6.3913385783778412E-3</v>
      </c>
      <c r="P154" s="11">
        <f t="shared" si="21"/>
        <v>5.1162775163535248E-3</v>
      </c>
      <c r="Q154" s="11">
        <f t="shared" si="22"/>
        <v>7.8684138069495466E-3</v>
      </c>
    </row>
    <row r="155" spans="11:17" ht="16.2" thickBot="1" x14ac:dyDescent="0.35">
      <c r="K155" s="4">
        <v>150</v>
      </c>
      <c r="L155" s="11">
        <f t="shared" si="18"/>
        <v>119.63709951955931</v>
      </c>
      <c r="M155" s="11">
        <f t="shared" si="23"/>
        <v>99.758066346372871</v>
      </c>
      <c r="N155" s="11">
        <f t="shared" si="19"/>
        <v>89.664679729543195</v>
      </c>
      <c r="O155" s="12">
        <f t="shared" si="20"/>
        <v>6.1865072596781539E-3</v>
      </c>
      <c r="P155" s="11">
        <f t="shared" si="21"/>
        <v>4.9462050994102183E-3</v>
      </c>
      <c r="Q155" s="11">
        <f t="shared" si="22"/>
        <v>7.627149610494665E-3</v>
      </c>
    </row>
    <row r="156" spans="11:17" ht="16.2" thickBot="1" x14ac:dyDescent="0.35">
      <c r="K156" s="4">
        <v>151</v>
      </c>
      <c r="L156" s="11">
        <f t="shared" si="18"/>
        <v>120.34911037544873</v>
      </c>
      <c r="M156" s="11">
        <f t="shared" si="23"/>
        <v>100.23274025029916</v>
      </c>
      <c r="N156" s="11">
        <f t="shared" si="19"/>
        <v>90.322578204836176</v>
      </c>
      <c r="O156" s="12">
        <f t="shared" si="20"/>
        <v>5.9162120406888183E-3</v>
      </c>
      <c r="P156" s="11">
        <f t="shared" si="21"/>
        <v>4.7357171193857586E-3</v>
      </c>
      <c r="Q156" s="11">
        <f t="shared" si="22"/>
        <v>7.2838761732529371E-3</v>
      </c>
    </row>
    <row r="157" spans="11:17" ht="16.2" thickBot="1" x14ac:dyDescent="0.35">
      <c r="K157" s="4">
        <v>152</v>
      </c>
      <c r="L157" s="11">
        <f t="shared" si="18"/>
        <v>119.66415570985754</v>
      </c>
      <c r="M157" s="11">
        <f t="shared" si="23"/>
        <v>99.776103806571697</v>
      </c>
      <c r="N157" s="11">
        <f t="shared" si="19"/>
        <v>89.689679666267793</v>
      </c>
      <c r="O157" s="12">
        <f t="shared" si="20"/>
        <v>5.7239752499650817E-3</v>
      </c>
      <c r="P157" s="11">
        <f t="shared" si="21"/>
        <v>4.5766112957538177E-3</v>
      </c>
      <c r="Q157" s="11">
        <f t="shared" si="22"/>
        <v>7.0565369496621826E-3</v>
      </c>
    </row>
    <row r="158" spans="11:17" ht="16.2" thickBot="1" x14ac:dyDescent="0.35">
      <c r="K158" s="4">
        <v>153</v>
      </c>
      <c r="L158" s="11">
        <f t="shared" si="18"/>
        <v>120.32308231193733</v>
      </c>
      <c r="M158" s="11">
        <f t="shared" si="23"/>
        <v>100.21538820795821</v>
      </c>
      <c r="N158" s="11">
        <f t="shared" si="19"/>
        <v>90.298528257904408</v>
      </c>
      <c r="O158" s="12">
        <f t="shared" si="20"/>
        <v>5.4763108575586698E-3</v>
      </c>
      <c r="P158" s="11">
        <f t="shared" si="21"/>
        <v>4.3834026813821371E-3</v>
      </c>
      <c r="Q158" s="11">
        <f t="shared" si="22"/>
        <v>6.742619214099084E-3</v>
      </c>
    </row>
    <row r="159" spans="11:17" ht="16.2" thickBot="1" x14ac:dyDescent="0.35">
      <c r="K159" s="4">
        <v>154</v>
      </c>
      <c r="L159" s="11">
        <f t="shared" si="18"/>
        <v>119.68919471507911</v>
      </c>
      <c r="M159" s="11">
        <f t="shared" si="23"/>
        <v>99.792796476719403</v>
      </c>
      <c r="N159" s="11">
        <f t="shared" si="19"/>
        <v>89.712815722722382</v>
      </c>
      <c r="O159" s="12">
        <f t="shared" si="20"/>
        <v>5.2961138084953226E-3</v>
      </c>
      <c r="P159" s="11">
        <f t="shared" si="21"/>
        <v>4.2346917428794243E-3</v>
      </c>
      <c r="Q159" s="11">
        <f t="shared" si="22"/>
        <v>6.5287498833199262E-3</v>
      </c>
    </row>
    <row r="160" spans="11:17" ht="16.2" thickBot="1" x14ac:dyDescent="0.35">
      <c r="K160" s="4">
        <v>155</v>
      </c>
      <c r="L160" s="11">
        <f t="shared" si="18"/>
        <v>120.29899478109925</v>
      </c>
      <c r="M160" s="11">
        <f t="shared" si="23"/>
        <v>100.19932985406616</v>
      </c>
      <c r="N160" s="11">
        <f t="shared" si="19"/>
        <v>90.276271364374125</v>
      </c>
      <c r="O160" s="12">
        <f t="shared" si="20"/>
        <v>5.0690370865505412E-3</v>
      </c>
      <c r="P160" s="11">
        <f t="shared" si="21"/>
        <v>4.0572464699998589E-3</v>
      </c>
      <c r="Q160" s="11">
        <f t="shared" si="22"/>
        <v>6.2414589474737671E-3</v>
      </c>
    </row>
    <row r="161" spans="11:17" ht="16.2" thickBot="1" x14ac:dyDescent="0.35">
      <c r="K161" s="4">
        <v>156</v>
      </c>
      <c r="L161" s="11">
        <f t="shared" si="18"/>
        <v>119.7123669272633</v>
      </c>
      <c r="M161" s="11">
        <f t="shared" si="23"/>
        <v>99.808244618175536</v>
      </c>
      <c r="N161" s="11">
        <f t="shared" si="19"/>
        <v>89.734226861245119</v>
      </c>
      <c r="O161" s="12">
        <f t="shared" si="20"/>
        <v>4.9003112117262035E-3</v>
      </c>
      <c r="P161" s="11">
        <f t="shared" si="21"/>
        <v>3.9183660366611623E-3</v>
      </c>
      <c r="Q161" s="11">
        <f t="shared" si="22"/>
        <v>6.040554670038693E-3</v>
      </c>
    </row>
    <row r="162" spans="11:17" ht="16.2" thickBot="1" x14ac:dyDescent="0.35">
      <c r="K162" s="4">
        <v>157</v>
      </c>
      <c r="L162" s="11">
        <f t="shared" si="18"/>
        <v>120.27670310574578</v>
      </c>
      <c r="M162" s="11">
        <f t="shared" si="23"/>
        <v>100.18446873716385</v>
      </c>
      <c r="N162" s="11">
        <f t="shared" si="19"/>
        <v>90.255673842432614</v>
      </c>
      <c r="O162" s="12">
        <f t="shared" si="20"/>
        <v>4.6919824364184664E-3</v>
      </c>
      <c r="P162" s="11">
        <f t="shared" si="21"/>
        <v>3.7553138099214825E-3</v>
      </c>
      <c r="Q162" s="11">
        <f t="shared" si="22"/>
        <v>5.7774426691205192E-3</v>
      </c>
    </row>
    <row r="163" spans="11:17" ht="16.2" thickBot="1" x14ac:dyDescent="0.35">
      <c r="K163" s="4">
        <v>158</v>
      </c>
      <c r="L163" s="11">
        <f t="shared" si="18"/>
        <v>119.7338115259108</v>
      </c>
      <c r="M163" s="11">
        <f t="shared" si="23"/>
        <v>99.822541017273863</v>
      </c>
      <c r="N163" s="11">
        <f t="shared" si="19"/>
        <v>89.754041683781523</v>
      </c>
      <c r="O163" s="12">
        <f t="shared" si="20"/>
        <v>4.5341543288088069E-3</v>
      </c>
      <c r="P163" s="11">
        <f t="shared" si="21"/>
        <v>3.6257113493770991E-3</v>
      </c>
      <c r="Q163" s="11">
        <f t="shared" si="22"/>
        <v>5.5889645662802025E-3</v>
      </c>
    </row>
    <row r="164" spans="11:17" ht="16.2" thickBot="1" x14ac:dyDescent="0.35">
      <c r="K164" s="4">
        <v>159</v>
      </c>
      <c r="L164" s="11">
        <f t="shared" si="18"/>
        <v>120.25607339515383</v>
      </c>
      <c r="M164" s="11">
        <f t="shared" si="23"/>
        <v>100.17071559676923</v>
      </c>
      <c r="N164" s="11">
        <f t="shared" si="19"/>
        <v>90.236611976968177</v>
      </c>
      <c r="O164" s="12">
        <f t="shared" si="20"/>
        <v>4.3429147027520126E-3</v>
      </c>
      <c r="P164" s="11">
        <f t="shared" si="21"/>
        <v>3.4758120416841015E-3</v>
      </c>
      <c r="Q164" s="11">
        <f t="shared" si="22"/>
        <v>5.3478325772007571E-3</v>
      </c>
    </row>
    <row r="165" spans="11:17" ht="16.2" thickBot="1" x14ac:dyDescent="0.35">
      <c r="K165" s="4">
        <v>160</v>
      </c>
      <c r="L165" s="11">
        <f t="shared" si="18"/>
        <v>119.75365731393899</v>
      </c>
      <c r="M165" s="11">
        <f t="shared" si="23"/>
        <v>99.835771542625992</v>
      </c>
      <c r="N165" s="11">
        <f t="shared" si="19"/>
        <v>89.772379204307697</v>
      </c>
      <c r="O165" s="12">
        <f t="shared" si="20"/>
        <v>4.1954132548765741E-3</v>
      </c>
      <c r="P165" s="11">
        <f t="shared" si="21"/>
        <v>3.3549503245961067E-3</v>
      </c>
      <c r="Q165" s="11">
        <f t="shared" si="22"/>
        <v>5.1712205555336822E-3</v>
      </c>
    </row>
    <row r="166" spans="11:17" ht="16.2" thickBot="1" x14ac:dyDescent="0.35">
      <c r="K166" s="4">
        <v>161</v>
      </c>
      <c r="L166" s="11">
        <f t="shared" si="18"/>
        <v>120.23698174087664</v>
      </c>
      <c r="M166" s="11">
        <f t="shared" si="23"/>
        <v>100.15798782725109</v>
      </c>
      <c r="N166" s="11">
        <f t="shared" si="19"/>
        <v>90.218971276498678</v>
      </c>
      <c r="O166" s="12">
        <f t="shared" si="20"/>
        <v>4.019765133320391E-3</v>
      </c>
      <c r="P166" s="11">
        <f t="shared" si="21"/>
        <v>3.2170802510614197E-3</v>
      </c>
      <c r="Q166" s="11">
        <f t="shared" si="22"/>
        <v>4.9500904950721238E-3</v>
      </c>
    </row>
    <row r="167" spans="11:17" ht="16.2" thickBot="1" x14ac:dyDescent="0.35">
      <c r="K167" s="4">
        <v>162</v>
      </c>
      <c r="L167" s="11">
        <f t="shared" si="18"/>
        <v>119.77202349131232</v>
      </c>
      <c r="M167" s="11">
        <f t="shared" si="23"/>
        <v>99.848015660874879</v>
      </c>
      <c r="N167" s="11">
        <f t="shared" si="19"/>
        <v>89.789349563665212</v>
      </c>
      <c r="O167" s="12">
        <f t="shared" si="20"/>
        <v>3.8820271713790036E-3</v>
      </c>
      <c r="P167" s="11">
        <f t="shared" si="21"/>
        <v>3.1044399262675992E-3</v>
      </c>
      <c r="Q167" s="11">
        <f t="shared" si="22"/>
        <v>4.7847736387581514E-3</v>
      </c>
    </row>
    <row r="168" spans="11:17" ht="16.2" thickBot="1" x14ac:dyDescent="0.35">
      <c r="K168" s="4">
        <v>163</v>
      </c>
      <c r="L168" s="11">
        <f t="shared" si="18"/>
        <v>120.21931347251123</v>
      </c>
      <c r="M168" s="11">
        <f t="shared" si="23"/>
        <v>100.14620898167415</v>
      </c>
      <c r="N168" s="11">
        <f t="shared" si="19"/>
        <v>90.202645785500167</v>
      </c>
      <c r="O168" s="12">
        <f t="shared" si="20"/>
        <v>3.7206166653179383E-3</v>
      </c>
      <c r="P168" s="11">
        <f t="shared" si="21"/>
        <v>2.9775797190070147E-3</v>
      </c>
      <c r="Q168" s="11">
        <f t="shared" si="22"/>
        <v>4.5818636275676847E-3</v>
      </c>
    </row>
    <row r="169" spans="11:17" ht="16.2" thickBot="1" x14ac:dyDescent="0.35">
      <c r="K169" s="4">
        <v>164</v>
      </c>
      <c r="L169" s="11">
        <f t="shared" si="18"/>
        <v>119.78902037099431</v>
      </c>
      <c r="M169" s="11">
        <f t="shared" si="23"/>
        <v>99.859346913996205</v>
      </c>
      <c r="N169" s="11">
        <f t="shared" si="19"/>
        <v>89.805054691101134</v>
      </c>
      <c r="O169" s="12">
        <f t="shared" si="20"/>
        <v>3.5920913301092047E-3</v>
      </c>
      <c r="P169" s="11">
        <f t="shared" si="21"/>
        <v>2.8726611633561362E-3</v>
      </c>
      <c r="Q169" s="11">
        <f t="shared" si="22"/>
        <v>4.4272685514931322E-3</v>
      </c>
    </row>
    <row r="170" spans="11:17" ht="16.2" thickBot="1" x14ac:dyDescent="0.35">
      <c r="K170" s="4">
        <v>165</v>
      </c>
      <c r="L170" s="11">
        <f t="shared" si="18"/>
        <v>120.20296246895228</v>
      </c>
      <c r="M170" s="11">
        <f t="shared" si="23"/>
        <v>100.13530831263485</v>
      </c>
      <c r="N170" s="11">
        <f t="shared" si="19"/>
        <v>90.18753744800506</v>
      </c>
      <c r="O170" s="12">
        <f t="shared" si="20"/>
        <v>3.4436929794046459E-3</v>
      </c>
      <c r="P170" s="11">
        <f t="shared" si="21"/>
        <v>2.7558850448341056E-3</v>
      </c>
      <c r="Q170" s="11">
        <f t="shared" si="22"/>
        <v>4.2409712885711597E-3</v>
      </c>
    </row>
    <row r="171" spans="11:17" ht="16.2" thickBot="1" x14ac:dyDescent="0.35">
      <c r="K171" s="4">
        <v>166</v>
      </c>
      <c r="L171" s="11">
        <f t="shared" si="18"/>
        <v>119.80475004152134</v>
      </c>
      <c r="M171" s="11">
        <f t="shared" si="23"/>
        <v>99.86983336101423</v>
      </c>
      <c r="N171" s="11">
        <f t="shared" si="19"/>
        <v>89.819588916486865</v>
      </c>
      <c r="O171" s="12">
        <f t="shared" si="20"/>
        <v>3.323845067018826E-3</v>
      </c>
      <c r="P171" s="11">
        <f t="shared" si="21"/>
        <v>2.658209618323549E-3</v>
      </c>
      <c r="Q171" s="11">
        <f t="shared" si="22"/>
        <v>4.096528785723E-3</v>
      </c>
    </row>
    <row r="172" spans="11:17" ht="16.2" thickBot="1" x14ac:dyDescent="0.35">
      <c r="K172" s="4">
        <v>167</v>
      </c>
      <c r="L172" s="11">
        <f t="shared" si="18"/>
        <v>120.1878305209959</v>
      </c>
      <c r="M172" s="11">
        <f t="shared" si="23"/>
        <v>100.1252203473306</v>
      </c>
      <c r="N172" s="11">
        <f t="shared" si="19"/>
        <v>90.173555518647689</v>
      </c>
      <c r="O172" s="12">
        <f t="shared" si="20"/>
        <v>3.1873483181613484E-3</v>
      </c>
      <c r="P172" s="11">
        <f t="shared" si="21"/>
        <v>2.5506758979449845E-3</v>
      </c>
      <c r="Q172" s="11">
        <f t="shared" si="22"/>
        <v>3.9253925402511674E-3</v>
      </c>
    </row>
    <row r="173" spans="11:17" ht="16.2" thickBot="1" x14ac:dyDescent="0.35">
      <c r="K173" s="4">
        <v>168</v>
      </c>
      <c r="L173" s="11">
        <f t="shared" si="18"/>
        <v>119.8193069801782</v>
      </c>
      <c r="M173" s="11">
        <f t="shared" si="23"/>
        <v>99.879537986785465</v>
      </c>
      <c r="N173" s="11">
        <f t="shared" si="19"/>
        <v>89.833039536892542</v>
      </c>
      <c r="O173" s="12">
        <f t="shared" si="20"/>
        <v>3.0756607604037482E-3</v>
      </c>
      <c r="P173" s="11">
        <f t="shared" si="21"/>
        <v>2.459786714047845E-3</v>
      </c>
      <c r="Q173" s="11">
        <f t="shared" si="22"/>
        <v>3.7905428059717789E-3</v>
      </c>
    </row>
    <row r="174" spans="11:17" ht="16.2" thickBot="1" x14ac:dyDescent="0.35">
      <c r="K174" s="4">
        <v>169</v>
      </c>
      <c r="L174" s="11">
        <f t="shared" si="18"/>
        <v>120.17382674146461</v>
      </c>
      <c r="M174" s="11">
        <f t="shared" si="23"/>
        <v>100.11588449430974</v>
      </c>
      <c r="N174" s="11">
        <f t="shared" si="19"/>
        <v>90.160616017619375</v>
      </c>
      <c r="O174" s="12">
        <f t="shared" si="20"/>
        <v>2.9500580192815687E-3</v>
      </c>
      <c r="P174" s="11">
        <f t="shared" si="21"/>
        <v>2.3607293559665598E-3</v>
      </c>
      <c r="Q174" s="11">
        <f t="shared" si="22"/>
        <v>3.633254686977931E-3</v>
      </c>
    </row>
    <row r="175" spans="11:17" ht="16.2" thickBot="1" x14ac:dyDescent="0.35">
      <c r="K175" s="4">
        <v>170</v>
      </c>
      <c r="L175" s="11">
        <f t="shared" si="18"/>
        <v>119.83277862045801</v>
      </c>
      <c r="M175" s="11">
        <f t="shared" si="23"/>
        <v>99.888519080305343</v>
      </c>
      <c r="N175" s="11">
        <f t="shared" si="19"/>
        <v>89.845487340920343</v>
      </c>
      <c r="O175" s="12">
        <f t="shared" si="20"/>
        <v>2.8460336556726533E-3</v>
      </c>
      <c r="P175" s="11">
        <f t="shared" si="21"/>
        <v>2.2761916594399158E-3</v>
      </c>
      <c r="Q175" s="11">
        <f t="shared" si="22"/>
        <v>3.5074513592794139E-3</v>
      </c>
    </row>
    <row r="176" spans="11:17" ht="16.2" thickBot="1" x14ac:dyDescent="0.35">
      <c r="K176" s="4">
        <v>171</v>
      </c>
      <c r="L176" s="11">
        <f t="shared" si="18"/>
        <v>120.16086701931081</v>
      </c>
      <c r="M176" s="11">
        <f t="shared" si="23"/>
        <v>100.10724467954054</v>
      </c>
      <c r="N176" s="11">
        <f t="shared" si="19"/>
        <v>90.148641226259542</v>
      </c>
      <c r="O176" s="12">
        <f t="shared" si="20"/>
        <v>2.7304097165017334E-3</v>
      </c>
      <c r="P176" s="11">
        <f t="shared" si="21"/>
        <v>2.1849127896325111E-3</v>
      </c>
      <c r="Q176" s="11">
        <f t="shared" si="22"/>
        <v>3.3628225696528094E-3</v>
      </c>
    </row>
    <row r="177" spans="11:17" ht="16.2" thickBot="1" x14ac:dyDescent="0.35">
      <c r="K177" s="4">
        <v>172</v>
      </c>
      <c r="L177" s="11">
        <f t="shared" si="18"/>
        <v>119.84524587721484</v>
      </c>
      <c r="M177" s="11">
        <f t="shared" si="23"/>
        <v>99.896830584809891</v>
      </c>
      <c r="N177" s="11">
        <f t="shared" si="19"/>
        <v>89.857007093945938</v>
      </c>
      <c r="O177" s="12">
        <f t="shared" si="20"/>
        <v>2.6335724857984057E-3</v>
      </c>
      <c r="P177" s="11">
        <f t="shared" si="21"/>
        <v>2.1063140191621556E-3</v>
      </c>
      <c r="Q177" s="11">
        <f t="shared" si="22"/>
        <v>3.2455357878623634E-3</v>
      </c>
    </row>
    <row r="178" spans="11:17" ht="16.2" thickBot="1" x14ac:dyDescent="0.35">
      <c r="K178" s="4">
        <v>173</v>
      </c>
      <c r="L178" s="11">
        <f t="shared" si="18"/>
        <v>120.14887351441962</v>
      </c>
      <c r="M178" s="11">
        <f t="shared" si="23"/>
        <v>100.09924900961308</v>
      </c>
      <c r="N178" s="11">
        <f t="shared" si="19"/>
        <v>90.137559220253479</v>
      </c>
      <c r="O178" s="12">
        <f t="shared" si="20"/>
        <v>2.5270951638871916E-3</v>
      </c>
      <c r="P178" s="11">
        <f t="shared" si="21"/>
        <v>2.0221772571315201E-3</v>
      </c>
      <c r="Q178" s="11">
        <f t="shared" si="22"/>
        <v>3.1124886089050193E-3</v>
      </c>
    </row>
    <row r="179" spans="11:17" ht="16.2" thickBot="1" x14ac:dyDescent="0.35">
      <c r="K179" s="4">
        <v>174</v>
      </c>
      <c r="L179" s="11">
        <f t="shared" si="18"/>
        <v>119.85678363266345</v>
      </c>
      <c r="M179" s="11">
        <f t="shared" si="23"/>
        <v>99.904522421775638</v>
      </c>
      <c r="N179" s="11">
        <f t="shared" si="19"/>
        <v>89.867667987182571</v>
      </c>
      <c r="O179" s="12">
        <f t="shared" si="20"/>
        <v>2.436990822741957E-3</v>
      </c>
      <c r="P179" s="11">
        <f t="shared" si="21"/>
        <v>1.9491268574944232E-3</v>
      </c>
      <c r="Q179" s="11">
        <f t="shared" si="22"/>
        <v>3.0032072614747407E-3</v>
      </c>
    </row>
    <row r="180" spans="11:17" ht="16.2" thickBot="1" x14ac:dyDescent="0.35">
      <c r="K180" s="4">
        <v>175</v>
      </c>
      <c r="L180" s="11">
        <f t="shared" ref="L180:L243" si="24">($I$3-$D$3*M179-$F$3*N179)/$B$3</f>
        <v>120.13777419007698</v>
      </c>
      <c r="M180" s="11">
        <f t="shared" si="23"/>
        <v>100.09184946005132</v>
      </c>
      <c r="N180" s="11">
        <f t="shared" ref="N180:N243" si="25">($I$5-$B$5*L179-$D$5*M179)/$F$5</f>
        <v>90.127303437632477</v>
      </c>
      <c r="O180" s="12">
        <f t="shared" ref="O180:O243" si="26">(ABS(L180-L179)/L180)</f>
        <v>2.3389026416367584E-3</v>
      </c>
      <c r="P180" s="11">
        <f t="shared" ref="P180:P243" si="27">(ABS(M180-M179)/M180)</f>
        <v>1.8715513729262129E-3</v>
      </c>
      <c r="Q180" s="11">
        <f t="shared" ref="Q180:Q243" si="28">(ABS(N180-N179)/N180)</f>
        <v>2.8807635483022323E-3</v>
      </c>
    </row>
    <row r="181" spans="11:17" ht="16.2" thickBot="1" x14ac:dyDescent="0.35">
      <c r="K181" s="4">
        <v>176</v>
      </c>
      <c r="L181" s="11">
        <f t="shared" si="24"/>
        <v>119.86746118614528</v>
      </c>
      <c r="M181" s="11">
        <f t="shared" si="23"/>
        <v>99.911640790763514</v>
      </c>
      <c r="N181" s="11">
        <f t="shared" si="25"/>
        <v>89.87753405326491</v>
      </c>
      <c r="O181" s="12">
        <f t="shared" si="26"/>
        <v>2.2550991007637051E-3</v>
      </c>
      <c r="P181" s="11">
        <f t="shared" si="27"/>
        <v>1.8036804106260603E-3</v>
      </c>
      <c r="Q181" s="11">
        <f t="shared" si="28"/>
        <v>2.7789968538694514E-3</v>
      </c>
    </row>
    <row r="182" spans="11:17" ht="16.2" thickBot="1" x14ac:dyDescent="0.35">
      <c r="K182" s="4">
        <v>177</v>
      </c>
      <c r="L182" s="11">
        <f t="shared" si="24"/>
        <v>120.12750238029489</v>
      </c>
      <c r="M182" s="11">
        <f t="shared" si="23"/>
        <v>100.08500158686326</v>
      </c>
      <c r="N182" s="11">
        <f t="shared" si="25"/>
        <v>90.117812278981987</v>
      </c>
      <c r="O182" s="12">
        <f t="shared" si="26"/>
        <v>2.1647099040349609E-3</v>
      </c>
      <c r="P182" s="11">
        <f t="shared" si="27"/>
        <v>1.7321356182353083E-3</v>
      </c>
      <c r="Q182" s="11">
        <f t="shared" si="28"/>
        <v>2.6662678513903145E-3</v>
      </c>
    </row>
    <row r="183" spans="11:17" ht="16.2" thickBot="1" x14ac:dyDescent="0.35">
      <c r="K183" s="4">
        <v>178</v>
      </c>
      <c r="L183" s="11">
        <f t="shared" si="24"/>
        <v>119.87734267036154</v>
      </c>
      <c r="M183" s="11">
        <f t="shared" si="23"/>
        <v>99.91822844690769</v>
      </c>
      <c r="N183" s="11">
        <f t="shared" si="25"/>
        <v>89.886664550848991</v>
      </c>
      <c r="O183" s="12">
        <f t="shared" si="26"/>
        <v>2.0867972576038073E-3</v>
      </c>
      <c r="P183" s="11">
        <f t="shared" si="27"/>
        <v>1.6690962454781961E-3</v>
      </c>
      <c r="Q183" s="11">
        <f t="shared" si="28"/>
        <v>2.5715463944291218E-3</v>
      </c>
    </row>
    <row r="184" spans="11:17" ht="16.2" thickBot="1" x14ac:dyDescent="0.35">
      <c r="K184" s="4">
        <v>179</v>
      </c>
      <c r="L184" s="11">
        <f t="shared" si="24"/>
        <v>120.11799638939473</v>
      </c>
      <c r="M184" s="11">
        <f t="shared" si="23"/>
        <v>100.07866425959649</v>
      </c>
      <c r="N184" s="11">
        <f t="shared" si="25"/>
        <v>90.109028737456413</v>
      </c>
      <c r="O184" s="12">
        <f t="shared" si="26"/>
        <v>2.0034776325526336E-3</v>
      </c>
      <c r="P184" s="11">
        <f t="shared" si="27"/>
        <v>1.6030970624532383E-3</v>
      </c>
      <c r="Q184" s="11">
        <f t="shared" si="28"/>
        <v>2.4677237089671313E-3</v>
      </c>
    </row>
    <row r="185" spans="11:17" ht="16.2" thickBot="1" x14ac:dyDescent="0.35">
      <c r="K185" s="4">
        <v>180</v>
      </c>
      <c r="L185" s="11">
        <f t="shared" si="24"/>
        <v>119.88648743657441</v>
      </c>
      <c r="M185" s="11">
        <f t="shared" si="23"/>
        <v>99.92432495771628</v>
      </c>
      <c r="N185" s="11">
        <f t="shared" si="25"/>
        <v>89.895114320538013</v>
      </c>
      <c r="O185" s="12">
        <f t="shared" si="26"/>
        <v>1.9310679441067065E-3</v>
      </c>
      <c r="P185" s="11">
        <f t="shared" si="27"/>
        <v>1.5445618666478189E-3</v>
      </c>
      <c r="Q185" s="11">
        <f t="shared" si="28"/>
        <v>2.3796000320512084E-3</v>
      </c>
    </row>
    <row r="186" spans="11:17" ht="16.2" thickBot="1" x14ac:dyDescent="0.35">
      <c r="K186" s="4">
        <v>181</v>
      </c>
      <c r="L186" s="11">
        <f t="shared" si="24"/>
        <v>120.10919912144379</v>
      </c>
      <c r="M186" s="11">
        <f t="shared" si="23"/>
        <v>100.07279941429586</v>
      </c>
      <c r="N186" s="11">
        <f t="shared" si="25"/>
        <v>90.100900056378293</v>
      </c>
      <c r="O186" s="12">
        <f t="shared" si="26"/>
        <v>1.8542433593632969E-3</v>
      </c>
      <c r="P186" s="11">
        <f t="shared" si="27"/>
        <v>1.4836644667538667E-3</v>
      </c>
      <c r="Q186" s="11">
        <f t="shared" si="28"/>
        <v>2.2839476155234284E-3</v>
      </c>
    </row>
    <row r="187" spans="11:17" ht="16.2" thickBot="1" x14ac:dyDescent="0.35">
      <c r="K187" s="4">
        <v>182</v>
      </c>
      <c r="L187" s="11">
        <f t="shared" si="24"/>
        <v>119.89495041108896</v>
      </c>
      <c r="M187" s="11">
        <f t="shared" si="23"/>
        <v>99.929966940725976</v>
      </c>
      <c r="N187" s="11">
        <f t="shared" si="25"/>
        <v>89.902934114272185</v>
      </c>
      <c r="O187" s="12">
        <f t="shared" si="26"/>
        <v>1.7869702570478061E-3</v>
      </c>
      <c r="P187" s="11">
        <f t="shared" si="27"/>
        <v>1.4293257362389018E-3</v>
      </c>
      <c r="Q187" s="11">
        <f t="shared" si="28"/>
        <v>2.2019964538029613E-3</v>
      </c>
    </row>
    <row r="188" spans="11:17" ht="16.2" thickBot="1" x14ac:dyDescent="0.35">
      <c r="K188" s="4">
        <v>183</v>
      </c>
      <c r="L188" s="11">
        <f t="shared" si="24"/>
        <v>120.10105773731942</v>
      </c>
      <c r="M188" s="11">
        <f t="shared" si="23"/>
        <v>100.06737182487961</v>
      </c>
      <c r="N188" s="11">
        <f t="shared" si="25"/>
        <v>90.093377412365371</v>
      </c>
      <c r="O188" s="12">
        <f t="shared" si="26"/>
        <v>1.7161158287319694E-3</v>
      </c>
      <c r="P188" s="11">
        <f t="shared" si="27"/>
        <v>1.3731237430128697E-3</v>
      </c>
      <c r="Q188" s="11">
        <f t="shared" si="28"/>
        <v>2.1138434762136842E-3</v>
      </c>
    </row>
    <row r="189" spans="11:17" ht="16.2" thickBot="1" x14ac:dyDescent="0.35">
      <c r="K189" s="4">
        <v>184</v>
      </c>
      <c r="L189" s="11">
        <f t="shared" si="24"/>
        <v>119.9027824251576</v>
      </c>
      <c r="M189" s="11">
        <f t="shared" si="23"/>
        <v>99.935188283438393</v>
      </c>
      <c r="N189" s="11">
        <f t="shared" si="25"/>
        <v>89.910170900160509</v>
      </c>
      <c r="O189" s="12">
        <f t="shared" si="26"/>
        <v>1.6536339537040173E-3</v>
      </c>
      <c r="P189" s="11">
        <f t="shared" si="27"/>
        <v>1.3226926742392292E-3</v>
      </c>
      <c r="Q189" s="11">
        <f t="shared" si="28"/>
        <v>2.0376617057963438E-3</v>
      </c>
    </row>
    <row r="190" spans="11:17" ht="16.2" thickBot="1" x14ac:dyDescent="0.35">
      <c r="K190" s="4">
        <v>185</v>
      </c>
      <c r="L190" s="11">
        <f t="shared" si="24"/>
        <v>120.09352333734094</v>
      </c>
      <c r="M190" s="11">
        <f t="shared" si="23"/>
        <v>100.06234889156063</v>
      </c>
      <c r="N190" s="11">
        <f t="shared" si="25"/>
        <v>90.086415622082143</v>
      </c>
      <c r="O190" s="12">
        <f t="shared" si="26"/>
        <v>1.588269765785416E-3</v>
      </c>
      <c r="P190" s="11">
        <f t="shared" si="27"/>
        <v>1.2708137429398641E-3</v>
      </c>
      <c r="Q190" s="11">
        <f t="shared" si="28"/>
        <v>1.9563962080697177E-3</v>
      </c>
    </row>
    <row r="191" spans="11:17" ht="16.2" thickBot="1" x14ac:dyDescent="0.35">
      <c r="K191" s="4">
        <v>186</v>
      </c>
      <c r="L191" s="11">
        <f t="shared" si="24"/>
        <v>119.91003052028847</v>
      </c>
      <c r="M191" s="11">
        <f t="shared" si="23"/>
        <v>99.940020346858986</v>
      </c>
      <c r="N191" s="11">
        <f t="shared" si="25"/>
        <v>89.91686814458582</v>
      </c>
      <c r="O191" s="12">
        <f t="shared" si="26"/>
        <v>1.5302541101548728E-3</v>
      </c>
      <c r="P191" s="11">
        <f t="shared" si="27"/>
        <v>1.2240196097327467E-3</v>
      </c>
      <c r="Q191" s="11">
        <f t="shared" si="28"/>
        <v>1.8856025681821085E-3</v>
      </c>
    </row>
    <row r="192" spans="11:17" ht="16.2" thickBot="1" x14ac:dyDescent="0.35">
      <c r="K192" s="4">
        <v>187</v>
      </c>
      <c r="L192" s="11">
        <f t="shared" si="24"/>
        <v>120.08655066756285</v>
      </c>
      <c r="M192" s="11">
        <f t="shared" si="23"/>
        <v>100.0577004450419</v>
      </c>
      <c r="N192" s="11">
        <f t="shared" si="25"/>
        <v>90.079972870854689</v>
      </c>
      <c r="O192" s="12">
        <f t="shared" si="26"/>
        <v>1.4699410241454686E-3</v>
      </c>
      <c r="P192" s="11">
        <f t="shared" si="27"/>
        <v>1.176122353996667E-3</v>
      </c>
      <c r="Q192" s="11">
        <f t="shared" si="28"/>
        <v>1.8106658014063639E-3</v>
      </c>
    </row>
    <row r="193" spans="11:17" ht="16.2" thickBot="1" x14ac:dyDescent="0.35">
      <c r="K193" s="4">
        <v>188</v>
      </c>
      <c r="L193" s="11">
        <f t="shared" si="24"/>
        <v>119.91673823079122</v>
      </c>
      <c r="M193" s="11">
        <f t="shared" si="23"/>
        <v>99.944492153860821</v>
      </c>
      <c r="N193" s="11">
        <f t="shared" si="25"/>
        <v>89.923066073277468</v>
      </c>
      <c r="O193" s="12">
        <f t="shared" si="26"/>
        <v>1.4160861884418635E-3</v>
      </c>
      <c r="P193" s="11">
        <f t="shared" si="27"/>
        <v>1.1327116556538331E-3</v>
      </c>
      <c r="Q193" s="11">
        <f t="shared" si="28"/>
        <v>1.7449004402203044E-3</v>
      </c>
    </row>
    <row r="194" spans="11:17" ht="16.2" thickBot="1" x14ac:dyDescent="0.35">
      <c r="K194" s="4">
        <v>189</v>
      </c>
      <c r="L194" s="11">
        <f t="shared" si="24"/>
        <v>120.08009784796565</v>
      </c>
      <c r="M194" s="11">
        <f t="shared" si="23"/>
        <v>100.05339856531043</v>
      </c>
      <c r="N194" s="11">
        <f t="shared" si="25"/>
        <v>90.07401046151891</v>
      </c>
      <c r="O194" s="12">
        <f t="shared" si="26"/>
        <v>1.3604220857752172E-3</v>
      </c>
      <c r="P194" s="11">
        <f t="shared" si="27"/>
        <v>1.0884828802543911E-3</v>
      </c>
      <c r="Q194" s="11">
        <f t="shared" si="28"/>
        <v>1.6757818095146052E-3</v>
      </c>
    </row>
    <row r="195" spans="11:17" ht="16.2" thickBot="1" x14ac:dyDescent="0.35">
      <c r="K195" s="4">
        <v>190</v>
      </c>
      <c r="L195" s="11">
        <f t="shared" si="24"/>
        <v>119.92294584525771</v>
      </c>
      <c r="M195" s="11">
        <f t="shared" si="23"/>
        <v>99.948630563505148</v>
      </c>
      <c r="N195" s="11">
        <f t="shared" si="25"/>
        <v>89.928801912919425</v>
      </c>
      <c r="O195" s="12">
        <f t="shared" si="26"/>
        <v>1.3104414805713022E-3</v>
      </c>
      <c r="P195" s="11">
        <f t="shared" si="27"/>
        <v>1.0482184819802583E-3</v>
      </c>
      <c r="Q195" s="11">
        <f t="shared" si="28"/>
        <v>1.6147056950685697E-3</v>
      </c>
    </row>
    <row r="196" spans="11:17" ht="16.2" thickBot="1" x14ac:dyDescent="0.35">
      <c r="K196" s="4">
        <v>191</v>
      </c>
      <c r="L196" s="11">
        <f t="shared" si="24"/>
        <v>120.07412612091144</v>
      </c>
      <c r="M196" s="11">
        <f t="shared" si="23"/>
        <v>100.04941741394096</v>
      </c>
      <c r="N196" s="11">
        <f t="shared" si="25"/>
        <v>90.068492581993141</v>
      </c>
      <c r="O196" s="12">
        <f t="shared" si="26"/>
        <v>1.2590578881373224E-3</v>
      </c>
      <c r="P196" s="11">
        <f t="shared" si="27"/>
        <v>1.0073706878153828E-3</v>
      </c>
      <c r="Q196" s="11">
        <f t="shared" si="28"/>
        <v>1.5509382367707456E-3</v>
      </c>
    </row>
    <row r="197" spans="11:17" ht="16.2" thickBot="1" x14ac:dyDescent="0.35">
      <c r="K197" s="4">
        <v>192</v>
      </c>
      <c r="L197" s="11">
        <f t="shared" si="24"/>
        <v>119.9286906485477</v>
      </c>
      <c r="M197" s="11">
        <f t="shared" si="23"/>
        <v>99.952460432365129</v>
      </c>
      <c r="N197" s="11">
        <f t="shared" si="25"/>
        <v>89.934110114745394</v>
      </c>
      <c r="O197" s="12">
        <f t="shared" si="26"/>
        <v>1.2126828999571408E-3</v>
      </c>
      <c r="P197" s="11">
        <f t="shared" si="27"/>
        <v>9.7003096428463628E-4</v>
      </c>
      <c r="Q197" s="11">
        <f t="shared" si="28"/>
        <v>1.4942324672617589E-3</v>
      </c>
    </row>
    <row r="198" spans="11:17" ht="16.2" thickBot="1" x14ac:dyDescent="0.35">
      <c r="K198" s="4">
        <v>193</v>
      </c>
      <c r="L198" s="11">
        <f t="shared" si="24"/>
        <v>120.06859961835346</v>
      </c>
      <c r="M198" s="11">
        <f t="shared" si="23"/>
        <v>100.0457330789023</v>
      </c>
      <c r="N198" s="11">
        <f t="shared" si="25"/>
        <v>90.063386090179833</v>
      </c>
      <c r="O198" s="12">
        <f t="shared" si="26"/>
        <v>1.1652419554360586E-3</v>
      </c>
      <c r="P198" s="11">
        <f t="shared" si="27"/>
        <v>9.3230009583329567E-4</v>
      </c>
      <c r="Q198" s="11">
        <f t="shared" si="28"/>
        <v>1.4353887972299384E-3</v>
      </c>
    </row>
    <row r="199" spans="11:17" ht="16.2" thickBot="1" x14ac:dyDescent="0.35">
      <c r="K199" s="4">
        <v>194</v>
      </c>
      <c r="L199" s="11">
        <f t="shared" si="24"/>
        <v>119.93400714573335</v>
      </c>
      <c r="M199" s="11">
        <f t="shared" si="23"/>
        <v>99.956004763822236</v>
      </c>
      <c r="N199" s="11">
        <f t="shared" si="25"/>
        <v>89.939022561463602</v>
      </c>
      <c r="O199" s="12">
        <f t="shared" si="26"/>
        <v>1.1222210932764739E-3</v>
      </c>
      <c r="P199" s="11">
        <f t="shared" si="27"/>
        <v>8.976780863948861E-4</v>
      </c>
      <c r="Q199" s="11">
        <f t="shared" si="28"/>
        <v>1.3827538389272749E-3</v>
      </c>
    </row>
    <row r="200" spans="11:17" ht="16.2" thickBot="1" x14ac:dyDescent="0.35">
      <c r="K200" s="4">
        <v>195</v>
      </c>
      <c r="L200" s="11">
        <f t="shared" si="24"/>
        <v>120.06348514640152</v>
      </c>
      <c r="M200" s="11">
        <f t="shared" si="23"/>
        <v>100.04232343093435</v>
      </c>
      <c r="N200" s="11">
        <f t="shared" si="25"/>
        <v>90.05866031490369</v>
      </c>
      <c r="O200" s="12">
        <f t="shared" si="26"/>
        <v>1.0784128122741953E-3</v>
      </c>
      <c r="P200" s="11">
        <f t="shared" si="27"/>
        <v>8.6282149546138063E-4</v>
      </c>
      <c r="Q200" s="11">
        <f t="shared" si="28"/>
        <v>1.3284425175963826E-3</v>
      </c>
    </row>
    <row r="201" spans="11:17" ht="16.2" thickBot="1" x14ac:dyDescent="0.35">
      <c r="K201" s="4">
        <v>196</v>
      </c>
      <c r="L201" s="11">
        <f t="shared" si="24"/>
        <v>119.9389272693474</v>
      </c>
      <c r="M201" s="11">
        <f t="shared" ref="M201:M264" si="29">($I$4-$B$4*L200-$F$4*N200)/$D$4</f>
        <v>99.959284846231597</v>
      </c>
      <c r="N201" s="11">
        <f t="shared" si="25"/>
        <v>89.943568758754211</v>
      </c>
      <c r="O201" s="12">
        <f t="shared" si="26"/>
        <v>1.0385108478950758E-3</v>
      </c>
      <c r="P201" s="11">
        <f t="shared" si="27"/>
        <v>8.3072407761307734E-4</v>
      </c>
      <c r="Q201" s="11">
        <f t="shared" si="28"/>
        <v>1.279597393541025E-3</v>
      </c>
    </row>
    <row r="202" spans="11:17" ht="16.2" thickBot="1" x14ac:dyDescent="0.35">
      <c r="K202" s="4">
        <v>197</v>
      </c>
      <c r="L202" s="11">
        <f t="shared" si="24"/>
        <v>120.05875198594919</v>
      </c>
      <c r="M202" s="11">
        <f t="shared" si="29"/>
        <v>100.03916799063279</v>
      </c>
      <c r="N202" s="11">
        <f t="shared" si="25"/>
        <v>90.054286871691204</v>
      </c>
      <c r="O202" s="12">
        <f t="shared" si="26"/>
        <v>9.9805065952882012E-4</v>
      </c>
      <c r="P202" s="11">
        <f t="shared" si="27"/>
        <v>7.9851868029004111E-4</v>
      </c>
      <c r="Q202" s="11">
        <f t="shared" si="28"/>
        <v>1.2294596602018947E-3</v>
      </c>
    </row>
    <row r="203" spans="11:17" ht="16.2" thickBot="1" x14ac:dyDescent="0.35">
      <c r="K203" s="4">
        <v>198</v>
      </c>
      <c r="L203" s="11">
        <f t="shared" si="24"/>
        <v>119.9434805711798</v>
      </c>
      <c r="M203" s="11">
        <f t="shared" si="29"/>
        <v>99.962320380786537</v>
      </c>
      <c r="N203" s="11">
        <f t="shared" si="25"/>
        <v>89.947776012489612</v>
      </c>
      <c r="O203" s="12">
        <f t="shared" si="26"/>
        <v>9.6104777200436682E-4</v>
      </c>
      <c r="P203" s="11">
        <f t="shared" si="27"/>
        <v>7.6876576647599436E-4</v>
      </c>
      <c r="Q203" s="11">
        <f t="shared" si="28"/>
        <v>1.1841411085784076E-3</v>
      </c>
    </row>
    <row r="204" spans="11:17" ht="16.2" thickBot="1" x14ac:dyDescent="0.35">
      <c r="K204" s="4">
        <v>199</v>
      </c>
      <c r="L204" s="11">
        <f t="shared" si="24"/>
        <v>120.05437170816529</v>
      </c>
      <c r="M204" s="11">
        <f t="shared" si="29"/>
        <v>100.03624780544352</v>
      </c>
      <c r="N204" s="11">
        <f t="shared" si="25"/>
        <v>90.050239492284618</v>
      </c>
      <c r="O204" s="12">
        <f t="shared" si="26"/>
        <v>9.2367429363627673E-4</v>
      </c>
      <c r="P204" s="11">
        <f t="shared" si="27"/>
        <v>7.3900637297757109E-4</v>
      </c>
      <c r="Q204" s="11">
        <f t="shared" si="28"/>
        <v>1.1378479432448887E-3</v>
      </c>
    </row>
    <row r="205" spans="11:17" ht="16.2" thickBot="1" x14ac:dyDescent="0.35">
      <c r="K205" s="4">
        <v>200</v>
      </c>
      <c r="L205" s="11">
        <f t="shared" si="24"/>
        <v>119.94769439977506</v>
      </c>
      <c r="M205" s="11">
        <f t="shared" si="29"/>
        <v>99.965129599850044</v>
      </c>
      <c r="N205" s="11">
        <f t="shared" si="25"/>
        <v>89.951669592741965</v>
      </c>
      <c r="O205" s="12">
        <f t="shared" si="26"/>
        <v>8.8936522643516503E-4</v>
      </c>
      <c r="P205" s="11">
        <f t="shared" si="27"/>
        <v>7.114301344694617E-4</v>
      </c>
      <c r="Q205" s="11">
        <f t="shared" si="28"/>
        <v>1.0958095607222235E-3</v>
      </c>
    </row>
    <row r="206" spans="11:17" ht="16.2" thickBot="1" x14ac:dyDescent="0.35">
      <c r="K206" s="4">
        <v>201</v>
      </c>
      <c r="L206" s="11">
        <f t="shared" si="24"/>
        <v>120.05031800374149</v>
      </c>
      <c r="M206" s="11">
        <f t="shared" si="29"/>
        <v>100.03354533582767</v>
      </c>
      <c r="N206" s="11">
        <f t="shared" si="25"/>
        <v>90.046493866866612</v>
      </c>
      <c r="O206" s="12">
        <f t="shared" si="26"/>
        <v>8.5483825176737194E-4</v>
      </c>
      <c r="P206" s="11">
        <f t="shared" si="27"/>
        <v>6.8392793385400571E-4</v>
      </c>
      <c r="Q206" s="11">
        <f t="shared" si="28"/>
        <v>1.053059037088604E-3</v>
      </c>
    </row>
    <row r="207" spans="11:17" ht="16.2" thickBot="1" x14ac:dyDescent="0.35">
      <c r="K207" s="4">
        <v>202</v>
      </c>
      <c r="L207" s="11">
        <f t="shared" si="24"/>
        <v>119.95159406469594</v>
      </c>
      <c r="M207" s="11">
        <f t="shared" si="29"/>
        <v>99.967729376463964</v>
      </c>
      <c r="N207" s="11">
        <f t="shared" si="25"/>
        <v>89.955272885563105</v>
      </c>
      <c r="O207" s="12">
        <f t="shared" si="26"/>
        <v>8.2303148878795944E-4</v>
      </c>
      <c r="P207" s="11">
        <f t="shared" si="27"/>
        <v>6.5837205440418087E-4</v>
      </c>
      <c r="Q207" s="11">
        <f t="shared" si="28"/>
        <v>1.0140704194133757E-3</v>
      </c>
    </row>
    <row r="208" spans="11:17" ht="16.2" thickBot="1" x14ac:dyDescent="0.35">
      <c r="K208" s="4">
        <v>203</v>
      </c>
      <c r="L208" s="11">
        <f t="shared" si="24"/>
        <v>120.04656652487049</v>
      </c>
      <c r="M208" s="11">
        <f t="shared" si="29"/>
        <v>100.03104434991366</v>
      </c>
      <c r="N208" s="11">
        <f t="shared" si="25"/>
        <v>90.043027498048048</v>
      </c>
      <c r="O208" s="12">
        <f t="shared" si="26"/>
        <v>7.9113016659972579E-4</v>
      </c>
      <c r="P208" s="11">
        <f t="shared" si="27"/>
        <v>6.3295323827884393E-4</v>
      </c>
      <c r="Q208" s="11">
        <f t="shared" si="28"/>
        <v>9.7458531685693753E-4</v>
      </c>
    </row>
    <row r="209" spans="11:17" ht="16.2" thickBot="1" x14ac:dyDescent="0.35">
      <c r="K209" s="4">
        <v>204</v>
      </c>
      <c r="L209" s="11">
        <f t="shared" si="24"/>
        <v>119.95520298854072</v>
      </c>
      <c r="M209" s="11">
        <f t="shared" si="29"/>
        <v>99.970135325693818</v>
      </c>
      <c r="N209" s="11">
        <f t="shared" si="25"/>
        <v>89.958607533448458</v>
      </c>
      <c r="O209" s="12">
        <f t="shared" si="26"/>
        <v>7.6164713204223181E-4</v>
      </c>
      <c r="P209" s="11">
        <f t="shared" si="27"/>
        <v>6.0927219935636714E-4</v>
      </c>
      <c r="Q209" s="11">
        <f t="shared" si="28"/>
        <v>9.3843120646571734E-4</v>
      </c>
    </row>
    <row r="210" spans="11:17" ht="16.2" thickBot="1" x14ac:dyDescent="0.35">
      <c r="K210" s="4">
        <v>205</v>
      </c>
      <c r="L210" s="11">
        <f t="shared" si="24"/>
        <v>120.04309473900543</v>
      </c>
      <c r="M210" s="11">
        <f t="shared" si="29"/>
        <v>100.02872982600361</v>
      </c>
      <c r="N210" s="11">
        <f t="shared" si="25"/>
        <v>90.039819565741581</v>
      </c>
      <c r="O210" s="12">
        <f t="shared" si="26"/>
        <v>7.3216831551867504E-4</v>
      </c>
      <c r="P210" s="11">
        <f t="shared" si="27"/>
        <v>5.8577671046826016E-4</v>
      </c>
      <c r="Q210" s="11">
        <f t="shared" si="28"/>
        <v>9.0195685292136221E-4</v>
      </c>
    </row>
    <row r="211" spans="11:17" ht="16.2" thickBot="1" x14ac:dyDescent="0.35">
      <c r="K211" s="4">
        <v>206</v>
      </c>
      <c r="L211" s="11">
        <f t="shared" si="24"/>
        <v>119.95854284762649</v>
      </c>
      <c r="M211" s="11">
        <f t="shared" si="29"/>
        <v>99.97236189841766</v>
      </c>
      <c r="N211" s="11">
        <f t="shared" si="25"/>
        <v>89.961693565328517</v>
      </c>
      <c r="O211" s="12">
        <f t="shared" si="26"/>
        <v>7.0484260121711885E-4</v>
      </c>
      <c r="P211" s="11">
        <f t="shared" si="27"/>
        <v>5.6383510917975969E-4</v>
      </c>
      <c r="Q211" s="11">
        <f t="shared" si="28"/>
        <v>8.6843630123893494E-4</v>
      </c>
    </row>
    <row r="212" spans="11:17" ht="16.2" thickBot="1" x14ac:dyDescent="0.35">
      <c r="K212" s="4">
        <v>207</v>
      </c>
      <c r="L212" s="11">
        <f t="shared" si="24"/>
        <v>120.03988179352248</v>
      </c>
      <c r="M212" s="11">
        <f t="shared" si="29"/>
        <v>100.02658786234832</v>
      </c>
      <c r="N212" s="11">
        <f t="shared" si="25"/>
        <v>90.036850802109782</v>
      </c>
      <c r="O212" s="12">
        <f t="shared" si="26"/>
        <v>6.7759935015516135E-4</v>
      </c>
      <c r="P212" s="11">
        <f t="shared" si="27"/>
        <v>5.4211550238307895E-4</v>
      </c>
      <c r="Q212" s="11">
        <f t="shared" si="28"/>
        <v>8.3473862214985986E-4</v>
      </c>
    </row>
    <row r="213" spans="11:17" ht="16.2" thickBot="1" x14ac:dyDescent="0.35">
      <c r="K213" s="4">
        <v>208</v>
      </c>
      <c r="L213" s="11">
        <f t="shared" si="24"/>
        <v>119.96163370218389</v>
      </c>
      <c r="M213" s="11">
        <f t="shared" si="29"/>
        <v>99.974422468122597</v>
      </c>
      <c r="N213" s="11">
        <f t="shared" si="25"/>
        <v>89.9645495168689</v>
      </c>
      <c r="O213" s="12">
        <f t="shared" si="26"/>
        <v>6.5227597294025008E-4</v>
      </c>
      <c r="P213" s="11">
        <f t="shared" si="27"/>
        <v>5.2178740259647667E-4</v>
      </c>
      <c r="Q213" s="11">
        <f t="shared" si="28"/>
        <v>8.0366417248969749E-4</v>
      </c>
    </row>
    <row r="214" spans="11:17" ht="16.2" thickBot="1" x14ac:dyDescent="0.35">
      <c r="K214" s="4">
        <v>209</v>
      </c>
      <c r="L214" s="11">
        <f t="shared" si="24"/>
        <v>120.0369083904736</v>
      </c>
      <c r="M214" s="11">
        <f t="shared" si="29"/>
        <v>100.02460559364907</v>
      </c>
      <c r="N214" s="11">
        <f t="shared" si="25"/>
        <v>90.034103375836537</v>
      </c>
      <c r="O214" s="12">
        <f t="shared" si="26"/>
        <v>6.2709619315457084E-4</v>
      </c>
      <c r="P214" s="11">
        <f t="shared" si="27"/>
        <v>5.0170780708041715E-4</v>
      </c>
      <c r="Q214" s="11">
        <f t="shared" si="28"/>
        <v>7.7252792397224438E-4</v>
      </c>
    </row>
    <row r="215" spans="11:17" ht="16.2" thickBot="1" x14ac:dyDescent="0.35">
      <c r="K215" s="4">
        <v>210</v>
      </c>
      <c r="L215" s="11">
        <f t="shared" si="24"/>
        <v>119.96449411684492</v>
      </c>
      <c r="M215" s="11">
        <f t="shared" si="29"/>
        <v>99.976329411229941</v>
      </c>
      <c r="N215" s="11">
        <f t="shared" si="25"/>
        <v>89.967192541801239</v>
      </c>
      <c r="O215" s="12">
        <f t="shared" si="26"/>
        <v>6.0363088396929844E-4</v>
      </c>
      <c r="P215" s="11">
        <f t="shared" si="27"/>
        <v>4.8287612381283664E-4</v>
      </c>
      <c r="Q215" s="11">
        <f t="shared" si="28"/>
        <v>7.437248195136146E-4</v>
      </c>
    </row>
    <row r="216" spans="11:17" ht="16.2" thickBot="1" x14ac:dyDescent="0.35">
      <c r="K216" s="4">
        <v>211</v>
      </c>
      <c r="L216" s="11">
        <f t="shared" si="24"/>
        <v>120.03415667067694</v>
      </c>
      <c r="M216" s="11">
        <f t="shared" si="29"/>
        <v>100.02277111378463</v>
      </c>
      <c r="N216" s="11">
        <f t="shared" si="25"/>
        <v>90.031560785026741</v>
      </c>
      <c r="O216" s="12">
        <f t="shared" si="26"/>
        <v>5.8035609000146795E-4</v>
      </c>
      <c r="P216" s="11">
        <f t="shared" si="27"/>
        <v>4.6431129669319445E-4</v>
      </c>
      <c r="Q216" s="11">
        <f t="shared" si="28"/>
        <v>7.1495198643948318E-4</v>
      </c>
    </row>
    <row r="217" spans="11:17" ht="16.2" thickBot="1" x14ac:dyDescent="0.35">
      <c r="K217" s="4">
        <v>212</v>
      </c>
      <c r="L217" s="11">
        <f t="shared" si="24"/>
        <v>119.96714127214818</v>
      </c>
      <c r="M217" s="11">
        <f t="shared" si="29"/>
        <v>99.978094181432127</v>
      </c>
      <c r="N217" s="11">
        <f t="shared" si="25"/>
        <v>89.969638514953829</v>
      </c>
      <c r="O217" s="12">
        <f t="shared" si="26"/>
        <v>5.5861461578655741E-4</v>
      </c>
      <c r="P217" s="11">
        <f t="shared" si="27"/>
        <v>4.4686721344603487E-4</v>
      </c>
      <c r="Q217" s="11">
        <f t="shared" si="28"/>
        <v>6.8825740655410576E-4</v>
      </c>
    </row>
    <row r="218" spans="11:17" ht="16.2" thickBot="1" x14ac:dyDescent="0.35">
      <c r="K218" s="4">
        <v>213</v>
      </c>
      <c r="L218" s="11">
        <f t="shared" si="24"/>
        <v>120.03161010644899</v>
      </c>
      <c r="M218" s="11">
        <f t="shared" si="29"/>
        <v>100.02107340429933</v>
      </c>
      <c r="N218" s="11">
        <f t="shared" si="25"/>
        <v>90.029207758090493</v>
      </c>
      <c r="O218" s="12">
        <f t="shared" si="26"/>
        <v>5.3709880458687235E-4</v>
      </c>
      <c r="P218" s="11">
        <f t="shared" si="27"/>
        <v>4.2970167590058441E-4</v>
      </c>
      <c r="Q218" s="11">
        <f t="shared" si="28"/>
        <v>6.6166574848384291E-4</v>
      </c>
    </row>
    <row r="219" spans="11:17" ht="16.2" thickBot="1" x14ac:dyDescent="0.35">
      <c r="K219" s="4">
        <v>214</v>
      </c>
      <c r="L219" s="11">
        <f t="shared" si="24"/>
        <v>119.96959106773028</v>
      </c>
      <c r="M219" s="11">
        <f t="shared" si="29"/>
        <v>99.979727378486857</v>
      </c>
      <c r="N219" s="11">
        <f t="shared" si="25"/>
        <v>89.971902127600899</v>
      </c>
      <c r="O219" s="12">
        <f t="shared" si="26"/>
        <v>5.1695632340451091E-4</v>
      </c>
      <c r="P219" s="11">
        <f t="shared" si="27"/>
        <v>4.1354409435376759E-4</v>
      </c>
      <c r="Q219" s="11">
        <f t="shared" si="28"/>
        <v>6.3692807570436437E-4</v>
      </c>
    </row>
    <row r="220" spans="11:17" ht="16.2" thickBot="1" x14ac:dyDescent="0.35">
      <c r="K220" s="4">
        <v>215</v>
      </c>
      <c r="L220" s="11">
        <f t="shared" si="24"/>
        <v>120.0292534023344</v>
      </c>
      <c r="M220" s="11">
        <f t="shared" si="29"/>
        <v>100.01950226822294</v>
      </c>
      <c r="N220" s="11">
        <f t="shared" si="25"/>
        <v>90.027030162017525</v>
      </c>
      <c r="O220" s="12">
        <f t="shared" si="26"/>
        <v>4.9706494802679994E-4</v>
      </c>
      <c r="P220" s="11">
        <f t="shared" si="27"/>
        <v>3.9767134242895275E-4</v>
      </c>
      <c r="Q220" s="11">
        <f t="shared" si="28"/>
        <v>6.1234980557966243E-4</v>
      </c>
    </row>
    <row r="221" spans="11:17" ht="16.2" thickBot="1" x14ac:dyDescent="0.35">
      <c r="K221" s="4">
        <v>216</v>
      </c>
      <c r="L221" s="11">
        <f t="shared" si="24"/>
        <v>119.97185821782404</v>
      </c>
      <c r="M221" s="11">
        <f t="shared" si="29"/>
        <v>99.98123881188269</v>
      </c>
      <c r="N221" s="11">
        <f t="shared" si="25"/>
        <v>89.973996975702747</v>
      </c>
      <c r="O221" s="12">
        <f t="shared" si="26"/>
        <v>4.7840539742379499E-4</v>
      </c>
      <c r="P221" s="11">
        <f t="shared" si="27"/>
        <v>3.827063636632857E-4</v>
      </c>
      <c r="Q221" s="11">
        <f t="shared" si="28"/>
        <v>5.8942792470472794E-4</v>
      </c>
    </row>
    <row r="222" spans="11:17" ht="16.2" thickBot="1" x14ac:dyDescent="0.35">
      <c r="K222" s="4">
        <v>217</v>
      </c>
      <c r="L222" s="11">
        <f t="shared" si="24"/>
        <v>120.02707240323662</v>
      </c>
      <c r="M222" s="11">
        <f t="shared" si="29"/>
        <v>100.01804826882442</v>
      </c>
      <c r="N222" s="11">
        <f t="shared" si="25"/>
        <v>90.025014917489742</v>
      </c>
      <c r="O222" s="12">
        <f t="shared" si="26"/>
        <v>4.6001443097009031E-4</v>
      </c>
      <c r="P222" s="11">
        <f t="shared" si="27"/>
        <v>3.680281467079848E-4</v>
      </c>
      <c r="Q222" s="11">
        <f t="shared" si="28"/>
        <v>5.6670850689393597E-4</v>
      </c>
    </row>
    <row r="223" spans="11:17" ht="16.2" thickBot="1" x14ac:dyDescent="0.35">
      <c r="K223" s="4">
        <v>218</v>
      </c>
      <c r="L223" s="11">
        <f t="shared" si="24"/>
        <v>119.97395633963683</v>
      </c>
      <c r="M223" s="11">
        <f t="shared" si="29"/>
        <v>99.98263755975789</v>
      </c>
      <c r="N223" s="11">
        <f t="shared" si="25"/>
        <v>89.975935641567446</v>
      </c>
      <c r="O223" s="12">
        <f t="shared" si="26"/>
        <v>4.4272994923515255E-4</v>
      </c>
      <c r="P223" s="11">
        <f t="shared" si="27"/>
        <v>3.5416858297382728E-4</v>
      </c>
      <c r="Q223" s="11">
        <f t="shared" si="28"/>
        <v>5.454711370583593E-4</v>
      </c>
    </row>
    <row r="224" spans="11:17" ht="16.2" thickBot="1" x14ac:dyDescent="0.35">
      <c r="K224" s="4">
        <v>219</v>
      </c>
      <c r="L224" s="11">
        <f t="shared" si="24"/>
        <v>120.02505400939785</v>
      </c>
      <c r="M224" s="11">
        <f t="shared" si="29"/>
        <v>100.0167026729319</v>
      </c>
      <c r="N224" s="11">
        <f t="shared" si="25"/>
        <v>90.023149920322808</v>
      </c>
      <c r="O224" s="12">
        <f t="shared" si="26"/>
        <v>4.2572503035090881E-4</v>
      </c>
      <c r="P224" s="11">
        <f t="shared" si="27"/>
        <v>3.4059424339758887E-4</v>
      </c>
      <c r="Q224" s="11">
        <f t="shared" si="28"/>
        <v>5.2446819287205973E-4</v>
      </c>
    </row>
    <row r="225" spans="11:17" ht="16.2" thickBot="1" x14ac:dyDescent="0.35">
      <c r="K225" s="4">
        <v>220</v>
      </c>
      <c r="L225" s="11">
        <f t="shared" si="24"/>
        <v>119.97589803513966</v>
      </c>
      <c r="M225" s="11">
        <f t="shared" si="29"/>
        <v>99.983932023426448</v>
      </c>
      <c r="N225" s="11">
        <f t="shared" si="25"/>
        <v>89.97772976942413</v>
      </c>
      <c r="O225" s="12">
        <f t="shared" si="26"/>
        <v>4.097154100383306E-4</v>
      </c>
      <c r="P225" s="11">
        <f t="shared" si="27"/>
        <v>3.2775915931945103E-4</v>
      </c>
      <c r="Q225" s="11">
        <f t="shared" si="28"/>
        <v>5.0479325289792929E-4</v>
      </c>
    </row>
    <row r="226" spans="11:17" ht="16.2" thickBot="1" x14ac:dyDescent="0.35">
      <c r="K226" s="4">
        <v>221</v>
      </c>
      <c r="L226" s="11">
        <f t="shared" si="24"/>
        <v>120.02318609771811</v>
      </c>
      <c r="M226" s="11">
        <f t="shared" si="29"/>
        <v>100.01545739847874</v>
      </c>
      <c r="N226" s="11">
        <f t="shared" si="25"/>
        <v>90.021423968764736</v>
      </c>
      <c r="O226" s="12">
        <f t="shared" si="26"/>
        <v>3.9399106219314549E-4</v>
      </c>
      <c r="P226" s="11">
        <f t="shared" si="27"/>
        <v>3.1520502802576323E-4</v>
      </c>
      <c r="Q226" s="11">
        <f t="shared" si="28"/>
        <v>4.8537556299673091E-4</v>
      </c>
    </row>
    <row r="227" spans="11:17" ht="16.2" thickBot="1" x14ac:dyDescent="0.35">
      <c r="K227" s="4">
        <v>222</v>
      </c>
      <c r="L227" s="11">
        <f t="shared" si="24"/>
        <v>119.97769496675858</v>
      </c>
      <c r="M227" s="11">
        <f t="shared" si="29"/>
        <v>99.985129977839051</v>
      </c>
      <c r="N227" s="11">
        <f t="shared" si="25"/>
        <v>89.979390135361669</v>
      </c>
      <c r="O227" s="12">
        <f t="shared" si="26"/>
        <v>3.7916323506746057E-4</v>
      </c>
      <c r="P227" s="11">
        <f t="shared" si="27"/>
        <v>3.0331931004555734E-4</v>
      </c>
      <c r="Q227" s="11">
        <f t="shared" si="28"/>
        <v>4.6714956991632516E-4</v>
      </c>
    </row>
    <row r="228" spans="11:17" ht="16.2" thickBot="1" x14ac:dyDescent="0.35">
      <c r="K228" s="4">
        <v>223</v>
      </c>
      <c r="L228" s="11">
        <f t="shared" si="24"/>
        <v>120.02145744893988</v>
      </c>
      <c r="M228" s="11">
        <f t="shared" si="29"/>
        <v>100.01430496595992</v>
      </c>
      <c r="N228" s="11">
        <f t="shared" si="25"/>
        <v>90.019826696214594</v>
      </c>
      <c r="O228" s="12">
        <f t="shared" si="26"/>
        <v>3.6462215266736827E-4</v>
      </c>
      <c r="P228" s="11">
        <f t="shared" si="27"/>
        <v>2.9170815245680478E-4</v>
      </c>
      <c r="Q228" s="11">
        <f t="shared" si="28"/>
        <v>4.4919616418929493E-4</v>
      </c>
    </row>
    <row r="229" spans="11:17" ht="16.2" thickBot="1" x14ac:dyDescent="0.35">
      <c r="K229" s="4">
        <v>224</v>
      </c>
      <c r="L229" s="11">
        <f t="shared" si="24"/>
        <v>119.97935792742277</v>
      </c>
      <c r="M229" s="11">
        <f t="shared" si="29"/>
        <v>99.986238618281845</v>
      </c>
      <c r="N229" s="11">
        <f t="shared" si="25"/>
        <v>89.980926712053432</v>
      </c>
      <c r="O229" s="12">
        <f t="shared" si="26"/>
        <v>3.5088970506562178E-4</v>
      </c>
      <c r="P229" s="11">
        <f t="shared" si="27"/>
        <v>2.8070210526897059E-4</v>
      </c>
      <c r="Q229" s="11">
        <f t="shared" si="28"/>
        <v>4.3231366449075786E-4</v>
      </c>
    </row>
    <row r="230" spans="11:17" ht="16.2" thickBot="1" x14ac:dyDescent="0.35">
      <c r="K230" s="4">
        <v>225</v>
      </c>
      <c r="L230" s="11">
        <f t="shared" si="24"/>
        <v>120.01985768026191</v>
      </c>
      <c r="M230" s="11">
        <f t="shared" si="29"/>
        <v>100.01323845350794</v>
      </c>
      <c r="N230" s="11">
        <f t="shared" si="25"/>
        <v>90.018348508957544</v>
      </c>
      <c r="O230" s="12">
        <f t="shared" si="26"/>
        <v>3.3744210018172313E-4</v>
      </c>
      <c r="P230" s="11">
        <f t="shared" si="27"/>
        <v>2.6996261338586538E-4</v>
      </c>
      <c r="Q230" s="11">
        <f t="shared" si="28"/>
        <v>4.1571299100637087E-4</v>
      </c>
    </row>
    <row r="231" spans="11:17" ht="16.2" thickBot="1" x14ac:dyDescent="0.35">
      <c r="K231" s="4">
        <v>226</v>
      </c>
      <c r="L231" s="11">
        <f t="shared" si="24"/>
        <v>119.98089690539027</v>
      </c>
      <c r="M231" s="11">
        <f t="shared" si="29"/>
        <v>99.987264603593516</v>
      </c>
      <c r="N231" s="11">
        <f t="shared" si="25"/>
        <v>89.982348728656078</v>
      </c>
      <c r="O231" s="12">
        <f t="shared" si="26"/>
        <v>3.2472481767128477E-4</v>
      </c>
      <c r="P231" s="11">
        <f t="shared" si="27"/>
        <v>2.5977158208494969E-4</v>
      </c>
      <c r="Q231" s="11">
        <f t="shared" si="28"/>
        <v>4.00076023910252E-4</v>
      </c>
    </row>
    <row r="232" spans="11:17" ht="16.2" thickBot="1" x14ac:dyDescent="0.35">
      <c r="K232" s="4">
        <v>227</v>
      </c>
      <c r="L232" s="11">
        <f t="shared" si="24"/>
        <v>120.01837718297682</v>
      </c>
      <c r="M232" s="11">
        <f t="shared" si="29"/>
        <v>100.01225145531788</v>
      </c>
      <c r="N232" s="11">
        <f t="shared" si="25"/>
        <v>90.016980528541978</v>
      </c>
      <c r="O232" s="12">
        <f t="shared" si="26"/>
        <v>3.1228782180092154E-4</v>
      </c>
      <c r="P232" s="11">
        <f t="shared" si="27"/>
        <v>2.4983790846391844E-4</v>
      </c>
      <c r="Q232" s="11">
        <f t="shared" si="28"/>
        <v>3.8472518943156385E-4</v>
      </c>
    </row>
    <row r="233" spans="11:17" ht="16.2" thickBot="1" x14ac:dyDescent="0.35">
      <c r="K233" s="4">
        <v>228</v>
      </c>
      <c r="L233" s="11">
        <f t="shared" si="24"/>
        <v>119.98232114424061</v>
      </c>
      <c r="M233" s="11">
        <f t="shared" si="29"/>
        <v>99.988214096160405</v>
      </c>
      <c r="N233" s="11">
        <f t="shared" si="25"/>
        <v>89.983664726242822</v>
      </c>
      <c r="O233" s="12">
        <f t="shared" si="26"/>
        <v>3.0051126192882812E-4</v>
      </c>
      <c r="P233" s="11">
        <f t="shared" si="27"/>
        <v>2.4040192511447432E-4</v>
      </c>
      <c r="Q233" s="11">
        <f t="shared" si="28"/>
        <v>3.7024278129273229E-4</v>
      </c>
    </row>
    <row r="234" spans="11:17" ht="16.2" thickBot="1" x14ac:dyDescent="0.35">
      <c r="K234" s="4">
        <v>229</v>
      </c>
      <c r="L234" s="11">
        <f t="shared" si="24"/>
        <v>120.0170070647583</v>
      </c>
      <c r="M234" s="11">
        <f t="shared" si="29"/>
        <v>100.0113380431722</v>
      </c>
      <c r="N234" s="11">
        <f t="shared" si="25"/>
        <v>90.015714538452798</v>
      </c>
      <c r="O234" s="12">
        <f t="shared" si="26"/>
        <v>2.8900837777909825E-4</v>
      </c>
      <c r="P234" s="11">
        <f t="shared" si="27"/>
        <v>2.3121325505929139E-4</v>
      </c>
      <c r="Q234" s="11">
        <f t="shared" si="28"/>
        <v>3.560468566439628E-4</v>
      </c>
    </row>
    <row r="235" spans="11:17" ht="16.2" thickBot="1" x14ac:dyDescent="0.35">
      <c r="K235" s="4">
        <v>230</v>
      </c>
      <c r="L235" s="11">
        <f t="shared" si="24"/>
        <v>119.98363919839443</v>
      </c>
      <c r="M235" s="11">
        <f t="shared" si="29"/>
        <v>99.989092798929619</v>
      </c>
      <c r="N235" s="11">
        <f t="shared" si="25"/>
        <v>89.984882609103735</v>
      </c>
      <c r="O235" s="12">
        <f t="shared" si="26"/>
        <v>2.7810346966306655E-4</v>
      </c>
      <c r="P235" s="11">
        <f t="shared" si="27"/>
        <v>2.2247670840775419E-4</v>
      </c>
      <c r="Q235" s="11">
        <f t="shared" si="28"/>
        <v>3.4263454543800664E-4</v>
      </c>
    </row>
    <row r="236" spans="11:17" ht="16.2" thickBot="1" x14ac:dyDescent="0.35">
      <c r="K236" s="4">
        <v>231</v>
      </c>
      <c r="L236" s="11">
        <f t="shared" si="24"/>
        <v>120.01573909625091</v>
      </c>
      <c r="M236" s="11">
        <f t="shared" si="29"/>
        <v>100.01049273083395</v>
      </c>
      <c r="N236" s="11">
        <f t="shared" si="25"/>
        <v>90.014542934760513</v>
      </c>
      <c r="O236" s="12">
        <f t="shared" si="26"/>
        <v>2.6746406844805064E-4</v>
      </c>
      <c r="P236" s="11">
        <f t="shared" si="27"/>
        <v>2.1397686702656364E-4</v>
      </c>
      <c r="Q236" s="11">
        <f t="shared" si="28"/>
        <v>3.2950592970598745E-4</v>
      </c>
    </row>
    <row r="237" spans="11:17" ht="16.2" thickBot="1" x14ac:dyDescent="0.35">
      <c r="K237" s="4">
        <v>232</v>
      </c>
      <c r="L237" s="11">
        <f t="shared" si="24"/>
        <v>119.98485898449428</v>
      </c>
      <c r="M237" s="11">
        <f t="shared" si="29"/>
        <v>99.989905989662859</v>
      </c>
      <c r="N237" s="11">
        <f t="shared" si="25"/>
        <v>89.986009692221401</v>
      </c>
      <c r="O237" s="12">
        <f t="shared" si="26"/>
        <v>2.5736673791999928E-4</v>
      </c>
      <c r="P237" s="11">
        <f t="shared" si="27"/>
        <v>2.0588819408646347E-4</v>
      </c>
      <c r="Q237" s="11">
        <f t="shared" si="28"/>
        <v>3.170853184478776E-4</v>
      </c>
    </row>
    <row r="238" spans="11:17" ht="16.2" thickBot="1" x14ac:dyDescent="0.35">
      <c r="K238" s="4">
        <v>233</v>
      </c>
      <c r="L238" s="11">
        <f t="shared" si="24"/>
        <v>120.01456566164217</v>
      </c>
      <c r="M238" s="11">
        <f t="shared" si="29"/>
        <v>100.00971044109478</v>
      </c>
      <c r="N238" s="11">
        <f t="shared" si="25"/>
        <v>90.013458680449517</v>
      </c>
      <c r="O238" s="12">
        <f t="shared" si="26"/>
        <v>2.4752559811479512E-4</v>
      </c>
      <c r="P238" s="11">
        <f t="shared" si="27"/>
        <v>1.9802528519056434E-4</v>
      </c>
      <c r="Q238" s="11">
        <f t="shared" si="28"/>
        <v>3.0494315661795261E-4</v>
      </c>
    </row>
    <row r="239" spans="11:17" ht="16.2" thickBot="1" x14ac:dyDescent="0.35">
      <c r="K239" s="4">
        <v>234</v>
      </c>
      <c r="L239" s="11">
        <f t="shared" si="24"/>
        <v>119.98598782895417</v>
      </c>
      <c r="M239" s="11">
        <f t="shared" si="29"/>
        <v>99.990658552636106</v>
      </c>
      <c r="N239" s="11">
        <f t="shared" si="25"/>
        <v>89.987052745206952</v>
      </c>
      <c r="O239" s="12">
        <f t="shared" si="26"/>
        <v>2.3817641713913887E-4</v>
      </c>
      <c r="P239" s="11">
        <f t="shared" si="27"/>
        <v>1.9053668347076091E-4</v>
      </c>
      <c r="Q239" s="11">
        <f t="shared" si="28"/>
        <v>2.9344149449289766E-4</v>
      </c>
    </row>
    <row r="240" spans="11:17" ht="16.2" thickBot="1" x14ac:dyDescent="0.35">
      <c r="K240" s="4">
        <v>235</v>
      </c>
      <c r="L240" s="11">
        <f t="shared" si="24"/>
        <v>120.01347971291943</v>
      </c>
      <c r="M240" s="11">
        <f t="shared" si="29"/>
        <v>100.00898647527963</v>
      </c>
      <c r="N240" s="11">
        <f t="shared" si="25"/>
        <v>90.012455263151864</v>
      </c>
      <c r="O240" s="12">
        <f t="shared" si="26"/>
        <v>2.2907330102444294E-4</v>
      </c>
      <c r="P240" s="11">
        <f t="shared" si="27"/>
        <v>1.8326275757281184E-4</v>
      </c>
      <c r="Q240" s="11">
        <f t="shared" si="28"/>
        <v>2.8221114367614085E-4</v>
      </c>
    </row>
    <row r="241" spans="11:17" ht="16.2" thickBot="1" x14ac:dyDescent="0.35">
      <c r="K241" s="4">
        <v>236</v>
      </c>
      <c r="L241" s="11">
        <f t="shared" si="24"/>
        <v>119.98703251196434</v>
      </c>
      <c r="M241" s="11">
        <f t="shared" si="29"/>
        <v>99.991355007976225</v>
      </c>
      <c r="N241" s="11">
        <f t="shared" si="25"/>
        <v>89.988018032960497</v>
      </c>
      <c r="O241" s="12">
        <f t="shared" si="26"/>
        <v>2.2041716009980382E-4</v>
      </c>
      <c r="P241" s="11">
        <f t="shared" si="27"/>
        <v>1.7632991674126596E-4</v>
      </c>
      <c r="Q241" s="11">
        <f t="shared" si="28"/>
        <v>2.7156093361692152E-4</v>
      </c>
    </row>
    <row r="242" spans="11:17" ht="16.2" thickBot="1" x14ac:dyDescent="0.35">
      <c r="K242" s="4">
        <v>237</v>
      </c>
      <c r="L242" s="11">
        <f t="shared" si="24"/>
        <v>120.01247472753758</v>
      </c>
      <c r="M242" s="11">
        <f t="shared" si="29"/>
        <v>100.00831648502505</v>
      </c>
      <c r="N242" s="11">
        <f t="shared" si="25"/>
        <v>90.011526656031705</v>
      </c>
      <c r="O242" s="12">
        <f t="shared" si="26"/>
        <v>2.1199642479664493E-4</v>
      </c>
      <c r="P242" s="11">
        <f t="shared" si="27"/>
        <v>1.6960066567427463E-4</v>
      </c>
      <c r="Q242" s="11">
        <f t="shared" si="28"/>
        <v>2.6117347349349914E-4</v>
      </c>
    </row>
    <row r="243" spans="11:17" ht="16.2" thickBot="1" x14ac:dyDescent="0.35">
      <c r="K243" s="4">
        <v>238</v>
      </c>
      <c r="L243" s="11">
        <f t="shared" si="24"/>
        <v>119.98799930821536</v>
      </c>
      <c r="M243" s="11">
        <f t="shared" si="29"/>
        <v>99.991999538810248</v>
      </c>
      <c r="N243" s="11">
        <f t="shared" si="25"/>
        <v>89.98891135329994</v>
      </c>
      <c r="O243" s="12">
        <f t="shared" si="26"/>
        <v>2.0398222708376459E-4</v>
      </c>
      <c r="P243" s="11">
        <f t="shared" si="27"/>
        <v>1.631825175019863E-4</v>
      </c>
      <c r="Q243" s="11">
        <f t="shared" si="28"/>
        <v>2.5131210492119956E-4</v>
      </c>
    </row>
    <row r="244" spans="11:17" ht="16.2" thickBot="1" x14ac:dyDescent="0.35">
      <c r="K244" s="4">
        <v>239</v>
      </c>
      <c r="L244" s="11">
        <f t="shared" ref="L244:L289" si="30">($I$3-$D$3*M243-$F$3*N243)/$B$3</f>
        <v>120.01154466924234</v>
      </c>
      <c r="M244" s="11">
        <f t="shared" si="29"/>
        <v>100.00769644616156</v>
      </c>
      <c r="N244" s="11">
        <f t="shared" ref="N244:N289" si="31">($I$5-$B$5*L243-$D$5*M243)/$F$5</f>
        <v>90.010667281586336</v>
      </c>
      <c r="O244" s="12">
        <f t="shared" ref="O244:O289" si="32">(ABS(L244-L243)/L244)</f>
        <v>1.9619246708196247E-4</v>
      </c>
      <c r="P244" s="11">
        <f t="shared" ref="P244:P289" si="33">(ABS(M244-M243)/M244)</f>
        <v>1.5695699340263059E-4</v>
      </c>
      <c r="Q244" s="11">
        <f t="shared" ref="Q244:Q289" si="34">(ABS(N244-N243)/N244)</f>
        <v>2.4170388847730048E-4</v>
      </c>
    </row>
    <row r="245" spans="11:17" ht="16.2" thickBot="1" x14ac:dyDescent="0.35">
      <c r="K245" s="4">
        <v>240</v>
      </c>
      <c r="L245" s="11">
        <f t="shared" si="30"/>
        <v>119.98889402458568</v>
      </c>
      <c r="M245" s="11">
        <f t="shared" si="29"/>
        <v>99.992596016390451</v>
      </c>
      <c r="N245" s="11">
        <f t="shared" si="31"/>
        <v>89.989738071784586</v>
      </c>
      <c r="O245" s="12">
        <f t="shared" si="32"/>
        <v>1.8877284302681752E-4</v>
      </c>
      <c r="P245" s="11">
        <f t="shared" si="33"/>
        <v>1.5101547887240061E-4</v>
      </c>
      <c r="Q245" s="11">
        <f t="shared" si="34"/>
        <v>2.32573293913299E-4</v>
      </c>
    </row>
    <row r="246" spans="11:17" ht="16.2" thickBot="1" x14ac:dyDescent="0.35">
      <c r="K246" s="4">
        <v>241</v>
      </c>
      <c r="L246" s="11">
        <f t="shared" si="30"/>
        <v>120.01068395181488</v>
      </c>
      <c r="M246" s="11">
        <f t="shared" si="29"/>
        <v>100.00712263454325</v>
      </c>
      <c r="N246" s="11">
        <f t="shared" si="31"/>
        <v>90.009871978146066</v>
      </c>
      <c r="O246" s="12">
        <f t="shared" si="32"/>
        <v>1.8156656150677432E-4</v>
      </c>
      <c r="P246" s="11">
        <f t="shared" si="33"/>
        <v>1.4525583548568658E-4</v>
      </c>
      <c r="Q246" s="11">
        <f t="shared" si="34"/>
        <v>2.236855349196365E-4</v>
      </c>
    </row>
    <row r="247" spans="11:17" ht="16.2" thickBot="1" x14ac:dyDescent="0.35">
      <c r="K247" s="4">
        <v>242</v>
      </c>
      <c r="L247" s="11">
        <f t="shared" si="30"/>
        <v>119.98972203501953</v>
      </c>
      <c r="M247" s="11">
        <f t="shared" si="29"/>
        <v>99.99314802334635</v>
      </c>
      <c r="N247" s="11">
        <f t="shared" si="31"/>
        <v>89.990503153942328</v>
      </c>
      <c r="O247" s="12">
        <f t="shared" si="32"/>
        <v>1.7469760276000816E-4</v>
      </c>
      <c r="P247" s="11">
        <f t="shared" si="33"/>
        <v>1.397556879961172E-4</v>
      </c>
      <c r="Q247" s="11">
        <f t="shared" si="34"/>
        <v>2.1523186919629624E-4</v>
      </c>
    </row>
    <row r="248" spans="11:17" ht="16.2" thickBot="1" x14ac:dyDescent="0.35">
      <c r="K248" s="4">
        <v>243</v>
      </c>
      <c r="L248" s="11">
        <f t="shared" si="30"/>
        <v>120.00988740551907</v>
      </c>
      <c r="M248" s="11">
        <f t="shared" si="29"/>
        <v>100.00659160367938</v>
      </c>
      <c r="N248" s="11">
        <f t="shared" si="31"/>
        <v>90.009135968871533</v>
      </c>
      <c r="O248" s="12">
        <f t="shared" si="32"/>
        <v>1.6803090924834448E-4</v>
      </c>
      <c r="P248" s="11">
        <f t="shared" si="33"/>
        <v>1.3442694243903557E-4</v>
      </c>
      <c r="Q248" s="11">
        <f t="shared" si="34"/>
        <v>2.0701026322093706E-4</v>
      </c>
    </row>
    <row r="249" spans="11:17" ht="16.2" thickBot="1" x14ac:dyDescent="0.35">
      <c r="K249" s="4">
        <v>244</v>
      </c>
      <c r="L249" s="11">
        <f t="shared" si="30"/>
        <v>119.9904883128047</v>
      </c>
      <c r="M249" s="11">
        <f t="shared" si="29"/>
        <v>99.993658875203138</v>
      </c>
      <c r="N249" s="11">
        <f t="shared" si="31"/>
        <v>89.991211195094152</v>
      </c>
      <c r="O249" s="12">
        <f t="shared" si="32"/>
        <v>1.6167192072586762E-4</v>
      </c>
      <c r="P249" s="11">
        <f t="shared" si="33"/>
        <v>1.2933548608701879E-4</v>
      </c>
      <c r="Q249" s="11">
        <f t="shared" si="34"/>
        <v>1.9918360403574421E-4</v>
      </c>
    </row>
    <row r="250" spans="11:17" ht="16.2" thickBot="1" x14ac:dyDescent="0.35">
      <c r="K250" s="4">
        <v>245</v>
      </c>
      <c r="L250" s="11">
        <f t="shared" si="30"/>
        <v>120.00915024605058</v>
      </c>
      <c r="M250" s="11">
        <f t="shared" si="29"/>
        <v>100.00610016403373</v>
      </c>
      <c r="N250" s="11">
        <f t="shared" si="31"/>
        <v>90.008454833062487</v>
      </c>
      <c r="O250" s="12">
        <f t="shared" si="32"/>
        <v>1.5550425286420643E-4</v>
      </c>
      <c r="P250" s="11">
        <f t="shared" si="33"/>
        <v>1.2440529937854053E-4</v>
      </c>
      <c r="Q250" s="11">
        <f t="shared" si="34"/>
        <v>1.9157798009438419E-4</v>
      </c>
    </row>
    <row r="251" spans="11:17" ht="16.2" thickBot="1" x14ac:dyDescent="0.35">
      <c r="K251" s="4">
        <v>246</v>
      </c>
      <c r="L251" s="11">
        <f t="shared" si="30"/>
        <v>119.99119746044346</v>
      </c>
      <c r="M251" s="11">
        <f t="shared" si="29"/>
        <v>99.994131640295635</v>
      </c>
      <c r="N251" s="11">
        <f t="shared" si="31"/>
        <v>89.991866447955033</v>
      </c>
      <c r="O251" s="12">
        <f t="shared" si="32"/>
        <v>1.4961752184396794E-4</v>
      </c>
      <c r="P251" s="11">
        <f t="shared" si="33"/>
        <v>1.1969226135334103E-4</v>
      </c>
      <c r="Q251" s="11">
        <f t="shared" si="34"/>
        <v>1.8433204868628354E-4</v>
      </c>
    </row>
    <row r="252" spans="11:17" ht="16.2" thickBot="1" x14ac:dyDescent="0.35">
      <c r="K252" s="4">
        <v>247</v>
      </c>
      <c r="L252" s="11">
        <f t="shared" si="30"/>
        <v>120.00846804580075</v>
      </c>
      <c r="M252" s="11">
        <f t="shared" si="29"/>
        <v>100.00564536386717</v>
      </c>
      <c r="N252" s="11">
        <f t="shared" si="31"/>
        <v>90.007824479605816</v>
      </c>
      <c r="O252" s="12">
        <f t="shared" si="32"/>
        <v>1.4391138924216352E-4</v>
      </c>
      <c r="P252" s="11">
        <f t="shared" si="33"/>
        <v>1.1513073616641504E-4</v>
      </c>
      <c r="Q252" s="11">
        <f t="shared" si="34"/>
        <v>1.7729604890515501E-4</v>
      </c>
    </row>
    <row r="253" spans="11:17" ht="16.2" thickBot="1" x14ac:dyDescent="0.35">
      <c r="K253" s="4">
        <v>248</v>
      </c>
      <c r="L253" s="11">
        <f t="shared" si="30"/>
        <v>119.99185373729671</v>
      </c>
      <c r="M253" s="11">
        <f t="shared" si="29"/>
        <v>99.994569158197805</v>
      </c>
      <c r="N253" s="11">
        <f t="shared" si="31"/>
        <v>89.992472848177101</v>
      </c>
      <c r="O253" s="12">
        <f t="shared" si="32"/>
        <v>1.3846197043026277E-4</v>
      </c>
      <c r="P253" s="11">
        <f t="shared" si="33"/>
        <v>1.1076807233246304E-4</v>
      </c>
      <c r="Q253" s="11">
        <f t="shared" si="34"/>
        <v>1.7058794966789831E-4</v>
      </c>
    </row>
    <row r="254" spans="11:17" ht="16.2" thickBot="1" x14ac:dyDescent="0.35">
      <c r="K254" s="4">
        <v>249</v>
      </c>
      <c r="L254" s="11">
        <f t="shared" si="30"/>
        <v>120.0078367072631</v>
      </c>
      <c r="M254" s="11">
        <f t="shared" si="29"/>
        <v>100.00522447150873</v>
      </c>
      <c r="N254" s="11">
        <f t="shared" si="31"/>
        <v>90.007241122402931</v>
      </c>
      <c r="O254" s="12">
        <f t="shared" si="32"/>
        <v>1.3318271877006557E-4</v>
      </c>
      <c r="P254" s="11">
        <f t="shared" si="33"/>
        <v>1.0654756656194351E-4</v>
      </c>
      <c r="Q254" s="11">
        <f t="shared" si="34"/>
        <v>1.6407873457365498E-4</v>
      </c>
    </row>
    <row r="255" spans="11:17" ht="16.2" thickBot="1" x14ac:dyDescent="0.35">
      <c r="K255" s="4">
        <v>250</v>
      </c>
      <c r="L255" s="11">
        <f t="shared" si="30"/>
        <v>119.99246108516698</v>
      </c>
      <c r="M255" s="11">
        <f t="shared" si="29"/>
        <v>99.994974056777991</v>
      </c>
      <c r="N255" s="11">
        <f t="shared" si="31"/>
        <v>89.993034037988366</v>
      </c>
      <c r="O255" s="12">
        <f t="shared" si="32"/>
        <v>1.2813823432792585E-4</v>
      </c>
      <c r="P255" s="11">
        <f t="shared" si="33"/>
        <v>1.0250929936652636E-4</v>
      </c>
      <c r="Q255" s="11">
        <f t="shared" si="34"/>
        <v>1.5786871246687605E-4</v>
      </c>
    </row>
    <row r="256" spans="11:17" ht="16.2" thickBot="1" x14ac:dyDescent="0.35">
      <c r="K256" s="4">
        <v>251</v>
      </c>
      <c r="L256" s="11">
        <f t="shared" si="30"/>
        <v>120.00725243842234</v>
      </c>
      <c r="M256" s="11">
        <f t="shared" si="29"/>
        <v>100.00483495894822</v>
      </c>
      <c r="N256" s="11">
        <f t="shared" si="31"/>
        <v>90.006701257629345</v>
      </c>
      <c r="O256" s="12">
        <f t="shared" si="32"/>
        <v>1.2325382803802886E-4</v>
      </c>
      <c r="P256" s="11">
        <f t="shared" si="33"/>
        <v>9.8604254227103026E-5</v>
      </c>
      <c r="Q256" s="11">
        <f t="shared" si="34"/>
        <v>1.5184668974656558E-4</v>
      </c>
    </row>
    <row r="257" spans="11:17" ht="16.2" thickBot="1" x14ac:dyDescent="0.35">
      <c r="K257" s="4">
        <v>252</v>
      </c>
      <c r="L257" s="11">
        <f t="shared" si="30"/>
        <v>119.99302315197414</v>
      </c>
      <c r="M257" s="11">
        <f t="shared" si="29"/>
        <v>99.995348767982762</v>
      </c>
      <c r="N257" s="11">
        <f t="shared" si="31"/>
        <v>89.993553388069031</v>
      </c>
      <c r="O257" s="12">
        <f t="shared" si="32"/>
        <v>1.1858428160591486E-4</v>
      </c>
      <c r="P257" s="11">
        <f t="shared" si="33"/>
        <v>9.4866322107358482E-5</v>
      </c>
      <c r="Q257" s="11">
        <f t="shared" si="34"/>
        <v>1.4609790440896895E-4</v>
      </c>
    </row>
    <row r="258" spans="11:17" ht="16.2" thickBot="1" x14ac:dyDescent="0.35">
      <c r="K258" s="4">
        <v>253</v>
      </c>
      <c r="L258" s="11">
        <f t="shared" si="30"/>
        <v>120.00671172997841</v>
      </c>
      <c r="M258" s="11">
        <f t="shared" si="29"/>
        <v>100.00447448665227</v>
      </c>
      <c r="N258" s="11">
        <f t="shared" si="31"/>
        <v>90.006201642689646</v>
      </c>
      <c r="O258" s="12">
        <f t="shared" si="32"/>
        <v>1.1406510358406706E-4</v>
      </c>
      <c r="P258" s="11">
        <f t="shared" si="33"/>
        <v>9.1253103587148626E-5</v>
      </c>
      <c r="Q258" s="11">
        <f t="shared" si="34"/>
        <v>1.4052647917336156E-4</v>
      </c>
    </row>
    <row r="259" spans="11:17" ht="16.2" thickBot="1" x14ac:dyDescent="0.35">
      <c r="K259" s="4">
        <v>254</v>
      </c>
      <c r="L259" s="11">
        <f t="shared" si="30"/>
        <v>119.99354331366598</v>
      </c>
      <c r="M259" s="11">
        <f t="shared" si="29"/>
        <v>99.995695542443983</v>
      </c>
      <c r="N259" s="11">
        <f t="shared" si="31"/>
        <v>89.994034017796977</v>
      </c>
      <c r="O259" s="12">
        <f t="shared" si="32"/>
        <v>1.0974270738886567E-4</v>
      </c>
      <c r="P259" s="11">
        <f t="shared" si="33"/>
        <v>8.7793221104819056E-5</v>
      </c>
      <c r="Q259" s="11">
        <f t="shared" si="34"/>
        <v>1.3520479468964294E-4</v>
      </c>
    </row>
    <row r="260" spans="11:17" ht="16.2" thickBot="1" x14ac:dyDescent="0.35">
      <c r="K260" s="4">
        <v>255</v>
      </c>
      <c r="L260" s="11">
        <f t="shared" si="30"/>
        <v>120.0062113342685</v>
      </c>
      <c r="M260" s="11">
        <f t="shared" si="29"/>
        <v>100.00414088951233</v>
      </c>
      <c r="N260" s="11">
        <f t="shared" si="31"/>
        <v>90.005739276741352</v>
      </c>
      <c r="O260" s="12">
        <f t="shared" si="32"/>
        <v>1.0556137437946974E-4</v>
      </c>
      <c r="P260" s="11">
        <f t="shared" si="33"/>
        <v>8.4449973703352299E-5</v>
      </c>
      <c r="Q260" s="11">
        <f t="shared" si="34"/>
        <v>1.3005013945148778E-4</v>
      </c>
    </row>
    <row r="261" spans="11:17" ht="16.2" thickBot="1" x14ac:dyDescent="0.35">
      <c r="K261" s="4">
        <v>256</v>
      </c>
      <c r="L261" s="11">
        <f t="shared" si="30"/>
        <v>119.99402469449507</v>
      </c>
      <c r="M261" s="11">
        <f t="shared" si="29"/>
        <v>99.996016462996707</v>
      </c>
      <c r="N261" s="11">
        <f t="shared" si="31"/>
        <v>89.994478813983562</v>
      </c>
      <c r="O261" s="12">
        <f t="shared" si="32"/>
        <v>1.015603885648428E-4</v>
      </c>
      <c r="P261" s="11">
        <f t="shared" si="33"/>
        <v>8.1247501680508771E-5</v>
      </c>
      <c r="Q261" s="11">
        <f t="shared" si="34"/>
        <v>1.2512392878083749E-4</v>
      </c>
    </row>
    <row r="262" spans="11:17" ht="16.2" thickBot="1" x14ac:dyDescent="0.35">
      <c r="K262" s="4">
        <v>257</v>
      </c>
      <c r="L262" s="11">
        <f t="shared" si="30"/>
        <v>120.00574824576069</v>
      </c>
      <c r="M262" s="11">
        <f t="shared" si="29"/>
        <v>100.00383216384046</v>
      </c>
      <c r="N262" s="11">
        <f t="shared" si="31"/>
        <v>90.005311382671053</v>
      </c>
      <c r="O262" s="12">
        <f t="shared" si="32"/>
        <v>9.7691580920017436E-5</v>
      </c>
      <c r="P262" s="11">
        <f t="shared" si="33"/>
        <v>7.8154013447657305E-5</v>
      </c>
      <c r="Q262" s="11">
        <f t="shared" si="34"/>
        <v>1.2035477152491945E-4</v>
      </c>
    </row>
    <row r="263" spans="11:17" ht="16.2" thickBot="1" x14ac:dyDescent="0.35">
      <c r="K263" s="4">
        <v>258</v>
      </c>
      <c r="L263" s="11">
        <f t="shared" si="30"/>
        <v>119.99447018578414</v>
      </c>
      <c r="M263" s="11">
        <f t="shared" si="29"/>
        <v>99.99631345718943</v>
      </c>
      <c r="N263" s="11">
        <f t="shared" si="31"/>
        <v>89.994890448212729</v>
      </c>
      <c r="O263" s="12">
        <f t="shared" si="32"/>
        <v>9.3988164280284521E-5</v>
      </c>
      <c r="P263" s="11">
        <f t="shared" si="33"/>
        <v>7.5189838415849579E-5</v>
      </c>
      <c r="Q263" s="11">
        <f t="shared" si="34"/>
        <v>1.1579473463908066E-4</v>
      </c>
    </row>
    <row r="264" spans="11:17" ht="16.2" thickBot="1" x14ac:dyDescent="0.35">
      <c r="K264" s="4">
        <v>259</v>
      </c>
      <c r="L264" s="11">
        <f t="shared" si="30"/>
        <v>120.00531968300155</v>
      </c>
      <c r="M264" s="11">
        <f t="shared" si="29"/>
        <v>100.00354645533436</v>
      </c>
      <c r="N264" s="11">
        <f t="shared" si="31"/>
        <v>90.004915390414098</v>
      </c>
      <c r="O264" s="12">
        <f t="shared" si="32"/>
        <v>9.0408468941764237E-5</v>
      </c>
      <c r="P264" s="11">
        <f t="shared" si="33"/>
        <v>7.2327416389769399E-5</v>
      </c>
      <c r="Q264" s="11">
        <f t="shared" si="34"/>
        <v>1.1138216349500237E-4</v>
      </c>
    </row>
    <row r="265" spans="11:17" ht="16.2" thickBot="1" x14ac:dyDescent="0.35">
      <c r="K265" s="4">
        <v>260</v>
      </c>
      <c r="L265" s="11">
        <f t="shared" si="30"/>
        <v>119.99488246329219</v>
      </c>
      <c r="M265" s="11">
        <f t="shared" ref="M265:M289" si="35">($I$4-$B$4*L264-$F$4*N264)/$D$4</f>
        <v>99.996588308861462</v>
      </c>
      <c r="N265" s="11">
        <f t="shared" si="31"/>
        <v>89.995271392887517</v>
      </c>
      <c r="O265" s="12">
        <f t="shared" si="32"/>
        <v>8.6980540295562099E-5</v>
      </c>
      <c r="P265" s="11">
        <f t="shared" si="33"/>
        <v>6.9583838714628701E-5</v>
      </c>
      <c r="Q265" s="11">
        <f t="shared" si="34"/>
        <v>1.0716115832884907E-4</v>
      </c>
    </row>
    <row r="266" spans="11:17" ht="16.2" thickBot="1" x14ac:dyDescent="0.35">
      <c r="K266" s="4">
        <v>261</v>
      </c>
      <c r="L266" s="11">
        <f t="shared" si="30"/>
        <v>120.00492307191016</v>
      </c>
      <c r="M266" s="11">
        <f t="shared" si="35"/>
        <v>100.0032820479401</v>
      </c>
      <c r="N266" s="11">
        <f t="shared" si="31"/>
        <v>90.004548921518051</v>
      </c>
      <c r="O266" s="12">
        <f t="shared" si="32"/>
        <v>8.3668305940696211E-5</v>
      </c>
      <c r="P266" s="11">
        <f t="shared" si="33"/>
        <v>6.6935193941267297E-5</v>
      </c>
      <c r="Q266" s="11">
        <f t="shared" si="34"/>
        <v>1.0307844149770464E-4</v>
      </c>
    </row>
    <row r="267" spans="11:17" ht="16.2" thickBot="1" x14ac:dyDescent="0.35">
      <c r="K267" s="4">
        <v>262</v>
      </c>
      <c r="L267" s="11">
        <f t="shared" si="30"/>
        <v>119.99526400328588</v>
      </c>
      <c r="M267" s="11">
        <f t="shared" si="35"/>
        <v>99.996842668857255</v>
      </c>
      <c r="N267" s="11">
        <f t="shared" si="31"/>
        <v>89.995623936079866</v>
      </c>
      <c r="O267" s="12">
        <f t="shared" si="32"/>
        <v>8.0495415419136544E-5</v>
      </c>
      <c r="P267" s="11">
        <f t="shared" si="33"/>
        <v>6.4395824017896068E-5</v>
      </c>
      <c r="Q267" s="11">
        <f t="shared" si="34"/>
        <v>9.9171326869446525E-5</v>
      </c>
    </row>
    <row r="268" spans="11:17" ht="16.2" thickBot="1" x14ac:dyDescent="0.35">
      <c r="K268" s="4">
        <v>263</v>
      </c>
      <c r="L268" s="11">
        <f t="shared" si="30"/>
        <v>120.0045560303171</v>
      </c>
      <c r="M268" s="11">
        <f t="shared" si="35"/>
        <v>100.00303735354474</v>
      </c>
      <c r="N268" s="11">
        <f t="shared" si="31"/>
        <v>90.004209774856989</v>
      </c>
      <c r="O268" s="12">
        <f t="shared" si="32"/>
        <v>7.7430618791460992E-5</v>
      </c>
      <c r="P268" s="11">
        <f t="shared" si="33"/>
        <v>6.1944965387258756E-5</v>
      </c>
      <c r="Q268" s="11">
        <f t="shared" si="34"/>
        <v>9.5393746565852026E-5</v>
      </c>
    </row>
    <row r="269" spans="11:17" ht="16.2" thickBot="1" x14ac:dyDescent="0.35">
      <c r="K269" s="4">
        <v>264</v>
      </c>
      <c r="L269" s="11">
        <f t="shared" si="30"/>
        <v>119.99561709741297</v>
      </c>
      <c r="M269" s="11">
        <f t="shared" si="35"/>
        <v>99.997078064941988</v>
      </c>
      <c r="N269" s="11">
        <f t="shared" si="31"/>
        <v>89.995950195273679</v>
      </c>
      <c r="O269" s="12">
        <f t="shared" si="32"/>
        <v>7.449382836102213E-5</v>
      </c>
      <c r="P269" s="11">
        <f t="shared" si="33"/>
        <v>5.9594627343839819E-5</v>
      </c>
      <c r="Q269" s="11">
        <f t="shared" si="34"/>
        <v>9.1777236257724375E-5</v>
      </c>
    </row>
    <row r="270" spans="11:17" ht="16.2" thickBot="1" x14ac:dyDescent="0.35">
      <c r="K270" s="4">
        <v>265</v>
      </c>
      <c r="L270" s="11">
        <f t="shared" si="30"/>
        <v>120.00421635365669</v>
      </c>
      <c r="M270" s="11">
        <f t="shared" si="35"/>
        <v>100.00281090243779</v>
      </c>
      <c r="N270" s="11">
        <f t="shared" si="31"/>
        <v>90.003895913410688</v>
      </c>
      <c r="O270" s="12">
        <f t="shared" si="32"/>
        <v>7.1657950903744941E-5</v>
      </c>
      <c r="P270" s="11">
        <f t="shared" si="33"/>
        <v>5.7326763558595664E-5</v>
      </c>
      <c r="Q270" s="11">
        <f t="shared" si="34"/>
        <v>8.8281935535914041E-5</v>
      </c>
    </row>
    <row r="271" spans="11:17" ht="16.2" thickBot="1" x14ac:dyDescent="0.35">
      <c r="K271" s="4">
        <v>266</v>
      </c>
      <c r="L271" s="11">
        <f t="shared" si="30"/>
        <v>119.99594386646629</v>
      </c>
      <c r="M271" s="11">
        <f t="shared" si="35"/>
        <v>99.997295910977527</v>
      </c>
      <c r="N271" s="11">
        <f t="shared" si="31"/>
        <v>89.996252130082951</v>
      </c>
      <c r="O271" s="12">
        <f t="shared" si="32"/>
        <v>6.8939723492671397E-5</v>
      </c>
      <c r="P271" s="11">
        <f t="shared" si="33"/>
        <v>5.5151405945708581E-5</v>
      </c>
      <c r="Q271" s="11">
        <f t="shared" si="34"/>
        <v>8.4934462789497232E-5</v>
      </c>
    </row>
    <row r="272" spans="11:17" ht="16.2" thickBot="1" x14ac:dyDescent="0.35">
      <c r="K272" s="4">
        <v>267</v>
      </c>
      <c r="L272" s="11">
        <f t="shared" si="30"/>
        <v>120.00390200172538</v>
      </c>
      <c r="M272" s="11">
        <f t="shared" si="35"/>
        <v>100.00260133448359</v>
      </c>
      <c r="N272" s="11">
        <f t="shared" si="31"/>
        <v>90.003605452029959</v>
      </c>
      <c r="O272" s="12">
        <f t="shared" si="32"/>
        <v>6.6315637461300384E-5</v>
      </c>
      <c r="P272" s="11">
        <f t="shared" si="33"/>
        <v>5.3052854978374515E-5</v>
      </c>
      <c r="Q272" s="11">
        <f t="shared" si="34"/>
        <v>8.1700304227557324E-5</v>
      </c>
    </row>
    <row r="273" spans="11:17" ht="16.2" thickBot="1" x14ac:dyDescent="0.35">
      <c r="K273" s="4">
        <v>268</v>
      </c>
      <c r="L273" s="11">
        <f t="shared" si="30"/>
        <v>119.99624627312235</v>
      </c>
      <c r="M273" s="11">
        <f t="shared" si="35"/>
        <v>99.997497515414906</v>
      </c>
      <c r="N273" s="11">
        <f t="shared" si="31"/>
        <v>89.996531554021885</v>
      </c>
      <c r="O273" s="12">
        <f t="shared" si="32"/>
        <v>6.3799734081692965E-5</v>
      </c>
      <c r="P273" s="11">
        <f t="shared" si="33"/>
        <v>5.103946794161382E-5</v>
      </c>
      <c r="Q273" s="11">
        <f t="shared" si="34"/>
        <v>7.8601895938924275E-5</v>
      </c>
    </row>
    <row r="274" spans="11:17" ht="16.2" thickBot="1" x14ac:dyDescent="0.35">
      <c r="K274" s="4">
        <v>269</v>
      </c>
      <c r="L274" s="11">
        <f t="shared" si="30"/>
        <v>120.0036110864279</v>
      </c>
      <c r="M274" s="11">
        <f t="shared" si="35"/>
        <v>100.00240739095193</v>
      </c>
      <c r="N274" s="11">
        <f t="shared" si="31"/>
        <v>90.003336646113453</v>
      </c>
      <c r="O274" s="12">
        <f t="shared" si="32"/>
        <v>6.1371597395003561E-5</v>
      </c>
      <c r="P274" s="11">
        <f t="shared" si="33"/>
        <v>4.909757339969858E-5</v>
      </c>
      <c r="Q274" s="11">
        <f t="shared" si="34"/>
        <v>7.5609331222077069E-5</v>
      </c>
    </row>
    <row r="275" spans="11:17" ht="16.2" thickBot="1" x14ac:dyDescent="0.35">
      <c r="K275" s="4">
        <v>270</v>
      </c>
      <c r="L275" s="11">
        <f t="shared" si="30"/>
        <v>119.99652613372933</v>
      </c>
      <c r="M275" s="11">
        <f t="shared" si="35"/>
        <v>99.997684089152884</v>
      </c>
      <c r="N275" s="11">
        <f t="shared" si="31"/>
        <v>89.996790145397426</v>
      </c>
      <c r="O275" s="12">
        <f t="shared" si="32"/>
        <v>5.904298171654399E-5</v>
      </c>
      <c r="P275" s="11">
        <f t="shared" si="33"/>
        <v>4.7234111890385339E-5</v>
      </c>
      <c r="Q275" s="11">
        <f t="shared" si="34"/>
        <v>7.2741491173747427E-5</v>
      </c>
    </row>
    <row r="276" spans="11:17" ht="16.2" thickBot="1" x14ac:dyDescent="0.35">
      <c r="K276" s="4">
        <v>271</v>
      </c>
      <c r="L276" s="11">
        <f t="shared" si="30"/>
        <v>120.00334186043662</v>
      </c>
      <c r="M276" s="11">
        <f t="shared" si="35"/>
        <v>100.00222790695774</v>
      </c>
      <c r="N276" s="11">
        <f t="shared" si="31"/>
        <v>90.003087881129488</v>
      </c>
      <c r="O276" s="12">
        <f t="shared" si="32"/>
        <v>5.6796140854263511E-5</v>
      </c>
      <c r="P276" s="11">
        <f t="shared" si="33"/>
        <v>4.5437165750807467E-5</v>
      </c>
      <c r="Q276" s="11">
        <f t="shared" si="34"/>
        <v>6.9972440727584785E-5</v>
      </c>
    </row>
    <row r="277" spans="11:17" ht="16.2" thickBot="1" x14ac:dyDescent="0.35">
      <c r="K277" s="4">
        <v>272</v>
      </c>
      <c r="L277" s="11">
        <f t="shared" si="30"/>
        <v>119.99678512921693</v>
      </c>
      <c r="M277" s="11">
        <f t="shared" si="35"/>
        <v>99.997856752811288</v>
      </c>
      <c r="N277" s="11">
        <f t="shared" si="31"/>
        <v>89.997029457389672</v>
      </c>
      <c r="O277" s="12">
        <f t="shared" si="32"/>
        <v>5.4640890692433957E-5</v>
      </c>
      <c r="P277" s="11">
        <f t="shared" si="33"/>
        <v>4.371247833100909E-5</v>
      </c>
      <c r="Q277" s="11">
        <f t="shared" si="34"/>
        <v>6.7318041232510511E-5</v>
      </c>
    </row>
    <row r="278" spans="11:17" ht="16.2" thickBot="1" x14ac:dyDescent="0.35">
      <c r="K278" s="4">
        <v>273</v>
      </c>
      <c r="L278" s="11">
        <f t="shared" si="30"/>
        <v>120.00309270669669</v>
      </c>
      <c r="M278" s="11">
        <f t="shared" si="35"/>
        <v>100.00206180446446</v>
      </c>
      <c r="N278" s="11">
        <f t="shared" si="31"/>
        <v>90.002857662918288</v>
      </c>
      <c r="O278" s="12">
        <f t="shared" si="32"/>
        <v>5.2561791012971446E-5</v>
      </c>
      <c r="P278" s="11">
        <f t="shared" si="33"/>
        <v>4.204964955017915E-5</v>
      </c>
      <c r="Q278" s="11">
        <f t="shared" si="34"/>
        <v>6.4755783093505947E-5</v>
      </c>
    </row>
    <row r="279" spans="11:17" ht="16.2" thickBot="1" x14ac:dyDescent="0.35">
      <c r="K279" s="4">
        <v>274</v>
      </c>
      <c r="L279" s="11">
        <f t="shared" si="30"/>
        <v>119.9970248151925</v>
      </c>
      <c r="M279" s="11">
        <f t="shared" si="35"/>
        <v>99.998016543461674</v>
      </c>
      <c r="N279" s="11">
        <f t="shared" si="31"/>
        <v>89.997250927380719</v>
      </c>
      <c r="O279" s="12">
        <f t="shared" si="32"/>
        <v>5.0567016253384549E-5</v>
      </c>
      <c r="P279" s="11">
        <f t="shared" si="33"/>
        <v>4.0453412403723449E-5</v>
      </c>
      <c r="Q279" s="11">
        <f t="shared" si="34"/>
        <v>6.2298964466069731E-5</v>
      </c>
    </row>
    <row r="280" spans="11:17" ht="16.2" thickBot="1" x14ac:dyDescent="0.35">
      <c r="K280" s="4">
        <v>275</v>
      </c>
      <c r="L280" s="11">
        <f t="shared" si="30"/>
        <v>120.00286212871339</v>
      </c>
      <c r="M280" s="11">
        <f t="shared" si="35"/>
        <v>100.00190808580892</v>
      </c>
      <c r="N280" s="11">
        <f t="shared" si="31"/>
        <v>90.002644608717773</v>
      </c>
      <c r="O280" s="12">
        <f t="shared" si="32"/>
        <v>4.8643119150144309E-5</v>
      </c>
      <c r="P280" s="11">
        <f t="shared" si="33"/>
        <v>3.8914680946969493E-5</v>
      </c>
      <c r="Q280" s="11">
        <f t="shared" si="34"/>
        <v>5.9928031676212007E-5</v>
      </c>
    </row>
    <row r="281" spans="11:17" ht="16.2" thickBot="1" x14ac:dyDescent="0.35">
      <c r="K281" s="4">
        <v>276</v>
      </c>
      <c r="L281" s="11">
        <f t="shared" si="30"/>
        <v>119.99724663128441</v>
      </c>
      <c r="M281" s="11">
        <f t="shared" si="35"/>
        <v>99.99816442085627</v>
      </c>
      <c r="N281" s="11">
        <f t="shared" si="31"/>
        <v>89.99745588558811</v>
      </c>
      <c r="O281" s="12">
        <f t="shared" si="32"/>
        <v>4.6796885650481335E-5</v>
      </c>
      <c r="P281" s="11">
        <f t="shared" si="33"/>
        <v>3.743733671845693E-5</v>
      </c>
      <c r="Q281" s="11">
        <f t="shared" si="34"/>
        <v>5.7654108981253276E-5</v>
      </c>
    </row>
    <row r="282" spans="11:17" ht="16.2" thickBot="1" x14ac:dyDescent="0.35">
      <c r="K282" s="4">
        <v>277</v>
      </c>
      <c r="L282" s="11">
        <f t="shared" si="30"/>
        <v>120.00264874156375</v>
      </c>
      <c r="M282" s="11">
        <f t="shared" si="35"/>
        <v>100.00176582770916</v>
      </c>
      <c r="N282" s="11">
        <f t="shared" si="31"/>
        <v>90.002447438858312</v>
      </c>
      <c r="O282" s="12">
        <f t="shared" si="32"/>
        <v>4.5016592016799208E-5</v>
      </c>
      <c r="P282" s="11">
        <f t="shared" si="33"/>
        <v>3.6013432593770527E-5</v>
      </c>
      <c r="Q282" s="11">
        <f t="shared" si="34"/>
        <v>5.5460194830730028E-5</v>
      </c>
    </row>
    <row r="283" spans="11:17" ht="16.2" thickBot="1" x14ac:dyDescent="0.35">
      <c r="K283" s="4">
        <v>278</v>
      </c>
      <c r="L283" s="11">
        <f t="shared" si="30"/>
        <v>119.99745190978896</v>
      </c>
      <c r="M283" s="11">
        <f t="shared" si="35"/>
        <v>99.998301273192638</v>
      </c>
      <c r="N283" s="11">
        <f t="shared" si="31"/>
        <v>89.997645563054448</v>
      </c>
      <c r="O283" s="12">
        <f t="shared" si="32"/>
        <v>4.3307851059112375E-5</v>
      </c>
      <c r="P283" s="11">
        <f t="shared" si="33"/>
        <v>3.4646133708422657E-5</v>
      </c>
      <c r="Q283" s="11">
        <f t="shared" si="34"/>
        <v>5.335557140213632E-5</v>
      </c>
    </row>
    <row r="284" spans="11:17" ht="16.2" thickBot="1" x14ac:dyDescent="0.35">
      <c r="K284" s="4">
        <v>279</v>
      </c>
      <c r="L284" s="11">
        <f t="shared" si="30"/>
        <v>120.00245126357828</v>
      </c>
      <c r="M284" s="11">
        <f t="shared" si="35"/>
        <v>100.00163417571885</v>
      </c>
      <c r="N284" s="11">
        <f t="shared" si="31"/>
        <v>90.002264969076478</v>
      </c>
      <c r="O284" s="12">
        <f t="shared" si="32"/>
        <v>4.1660430571830859E-5</v>
      </c>
      <c r="P284" s="11">
        <f t="shared" si="33"/>
        <v>3.3328480616167771E-5</v>
      </c>
      <c r="Q284" s="11">
        <f t="shared" si="34"/>
        <v>5.1325441905459952E-5</v>
      </c>
    </row>
    <row r="285" spans="11:17" ht="16.2" thickBot="1" x14ac:dyDescent="0.35">
      <c r="K285" s="4">
        <v>280</v>
      </c>
      <c r="L285" s="11">
        <f t="shared" si="30"/>
        <v>119.99764188367263</v>
      </c>
      <c r="M285" s="11">
        <f t="shared" si="35"/>
        <v>99.998427922448414</v>
      </c>
      <c r="N285" s="11">
        <f t="shared" si="31"/>
        <v>89.997821099041531</v>
      </c>
      <c r="O285" s="12">
        <f t="shared" si="32"/>
        <v>4.0078953470718589E-5</v>
      </c>
      <c r="P285" s="11">
        <f t="shared" si="33"/>
        <v>3.2063036760147709E-5</v>
      </c>
      <c r="Q285" s="11">
        <f t="shared" si="34"/>
        <v>4.9377529152144348E-5</v>
      </c>
    </row>
    <row r="286" spans="11:17" ht="16.2" thickBot="1" x14ac:dyDescent="0.35">
      <c r="K286" s="4">
        <v>281</v>
      </c>
      <c r="L286" s="11">
        <f t="shared" si="30"/>
        <v>120.00226850864294</v>
      </c>
      <c r="M286" s="11">
        <f t="shared" si="35"/>
        <v>100.0015123390953</v>
      </c>
      <c r="N286" s="11">
        <f t="shared" si="31"/>
        <v>90.00209610340211</v>
      </c>
      <c r="O286" s="12">
        <f t="shared" si="32"/>
        <v>3.8554479242869629E-5</v>
      </c>
      <c r="P286" s="11">
        <f t="shared" si="33"/>
        <v>3.0843700007519366E-5</v>
      </c>
      <c r="Q286" s="11">
        <f t="shared" si="34"/>
        <v>4.7498942198721338E-5</v>
      </c>
    </row>
    <row r="287" spans="11:17" ht="16.2" thickBot="1" x14ac:dyDescent="0.35">
      <c r="K287" s="4">
        <v>282</v>
      </c>
      <c r="L287" s="11">
        <f t="shared" si="30"/>
        <v>119.99781769397748</v>
      </c>
      <c r="M287" s="11">
        <f t="shared" si="35"/>
        <v>99.998545129318316</v>
      </c>
      <c r="N287" s="11">
        <f t="shared" si="31"/>
        <v>89.997983547872934</v>
      </c>
      <c r="O287" s="12">
        <f t="shared" si="32"/>
        <v>3.7090796741081834E-5</v>
      </c>
      <c r="P287" s="11">
        <f t="shared" si="33"/>
        <v>2.9672529466764543E-5</v>
      </c>
      <c r="Q287" s="11">
        <f t="shared" si="34"/>
        <v>4.5696085257155344E-5</v>
      </c>
    </row>
    <row r="288" spans="11:17" ht="16.2" thickBot="1" x14ac:dyDescent="0.35">
      <c r="K288" s="4">
        <v>283</v>
      </c>
      <c r="L288" s="11">
        <f t="shared" si="30"/>
        <v>120.00209937907479</v>
      </c>
      <c r="M288" s="11">
        <f t="shared" si="35"/>
        <v>100.00139958604986</v>
      </c>
      <c r="N288" s="11">
        <f t="shared" si="31"/>
        <v>90.001939827575583</v>
      </c>
      <c r="O288" s="12">
        <f t="shared" si="32"/>
        <v>3.5680084927394995E-5</v>
      </c>
      <c r="P288" s="11">
        <f t="shared" si="33"/>
        <v>2.8544167815216431E-5</v>
      </c>
      <c r="Q288" s="11">
        <f t="shared" si="34"/>
        <v>4.395771591399581E-5</v>
      </c>
    </row>
    <row r="289" spans="10:17" ht="16.2" thickBot="1" x14ac:dyDescent="0.35">
      <c r="K289" s="4">
        <v>284</v>
      </c>
      <c r="L289" s="11">
        <f t="shared" si="30"/>
        <v>119.99798039667479</v>
      </c>
      <c r="M289" s="11">
        <f t="shared" si="35"/>
        <v>99.998653597783189</v>
      </c>
      <c r="N289" s="11">
        <f t="shared" si="31"/>
        <v>89.998133885266853</v>
      </c>
      <c r="O289" s="12">
        <f t="shared" si="32"/>
        <v>3.4325431031300537E-5</v>
      </c>
      <c r="P289" s="11">
        <f t="shared" si="33"/>
        <v>2.7460252392123045E-5</v>
      </c>
      <c r="Q289" s="11">
        <f t="shared" si="34"/>
        <v>4.2289124723212608E-5</v>
      </c>
    </row>
    <row r="291" spans="10:17" ht="15" thickBot="1" x14ac:dyDescent="0.35"/>
    <row r="292" spans="10:17" ht="16.2" thickBot="1" x14ac:dyDescent="0.35">
      <c r="J292" s="2"/>
      <c r="K292" s="18">
        <v>4</v>
      </c>
      <c r="L292" s="14">
        <f>L289</f>
        <v>119.99798039667479</v>
      </c>
      <c r="M292" s="17">
        <v>3</v>
      </c>
      <c r="N292" s="15">
        <f>$M$289</f>
        <v>99.998653597783189</v>
      </c>
      <c r="O292" s="18">
        <v>2</v>
      </c>
      <c r="P292" s="16">
        <f>$N$289</f>
        <v>89.998133885266853</v>
      </c>
      <c r="Q292" s="12">
        <f>K292*L292+M292*N292+O292*P292</f>
        <v>959.98415015058242</v>
      </c>
    </row>
    <row r="293" spans="10:17" ht="16.2" thickBot="1" x14ac:dyDescent="0.35">
      <c r="J293" s="2"/>
      <c r="K293" s="18">
        <v>1</v>
      </c>
      <c r="L293" s="14">
        <f>L292</f>
        <v>119.99798039667479</v>
      </c>
      <c r="M293" s="17">
        <v>3</v>
      </c>
      <c r="N293" s="15">
        <f>$M$289</f>
        <v>99.998653597783189</v>
      </c>
      <c r="O293" s="18">
        <v>1</v>
      </c>
      <c r="P293" s="16">
        <f>$N$289</f>
        <v>89.998133885266853</v>
      </c>
      <c r="Q293" s="12">
        <f>K293*L293+M293*N293+O293*P293</f>
        <v>509.99207507529121</v>
      </c>
    </row>
    <row r="294" spans="10:17" ht="16.2" thickBot="1" x14ac:dyDescent="0.35">
      <c r="J294" s="2"/>
      <c r="K294" s="18">
        <v>2</v>
      </c>
      <c r="L294" s="14">
        <f>L293</f>
        <v>119.99798039667479</v>
      </c>
      <c r="M294" s="17">
        <v>1</v>
      </c>
      <c r="N294" s="15">
        <f>$M$289</f>
        <v>99.998653597783189</v>
      </c>
      <c r="O294" s="18">
        <v>3</v>
      </c>
      <c r="P294" s="16">
        <f>$N$289</f>
        <v>89.998133885266853</v>
      </c>
      <c r="Q294" s="12">
        <f>K294*L294+M294*N294+O294*P294</f>
        <v>609.98901604693333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C9D6-487E-49BE-BC5F-6472637CFB14}">
  <dimension ref="A1"/>
  <sheetViews>
    <sheetView zoomScale="70" zoomScaleNormal="70" workbookViewId="0">
      <selection activeCell="I23" sqref="I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65B6-475F-4361-A6FA-95F36357AA73}">
  <dimension ref="B1:R31"/>
  <sheetViews>
    <sheetView topLeftCell="D10" zoomScale="55" zoomScaleNormal="55" workbookViewId="0">
      <selection activeCell="P31" sqref="P31"/>
    </sheetView>
  </sheetViews>
  <sheetFormatPr baseColWidth="10" defaultRowHeight="14.4" x14ac:dyDescent="0.3"/>
  <cols>
    <col min="12" max="18" width="13.44140625" bestFit="1" customWidth="1"/>
  </cols>
  <sheetData>
    <row r="1" spans="2:18" ht="15" thickBot="1" x14ac:dyDescent="0.35"/>
    <row r="2" spans="2:18" ht="16.2" thickBot="1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16.2" thickBot="1" x14ac:dyDescent="0.35">
      <c r="B3" s="3">
        <v>4</v>
      </c>
      <c r="C3" s="2" t="s">
        <v>2</v>
      </c>
      <c r="D3" s="4">
        <v>3</v>
      </c>
      <c r="E3" s="2" t="s">
        <v>3</v>
      </c>
      <c r="F3" s="4">
        <v>2</v>
      </c>
      <c r="G3" s="2" t="s">
        <v>4</v>
      </c>
      <c r="H3" s="2" t="s">
        <v>5</v>
      </c>
      <c r="I3" s="4">
        <v>960</v>
      </c>
      <c r="J3" s="2"/>
      <c r="K3" s="2"/>
      <c r="L3" s="2"/>
      <c r="M3" s="2"/>
      <c r="N3" s="2"/>
      <c r="O3" s="2"/>
      <c r="P3" s="2"/>
      <c r="Q3" s="2"/>
      <c r="R3" s="2"/>
    </row>
    <row r="4" spans="2:18" ht="16.2" thickBot="1" x14ac:dyDescent="0.35">
      <c r="B4" s="4">
        <v>1</v>
      </c>
      <c r="C4" s="2" t="s">
        <v>2</v>
      </c>
      <c r="D4" s="3">
        <v>3</v>
      </c>
      <c r="E4" s="2" t="s">
        <v>3</v>
      </c>
      <c r="F4" s="4">
        <v>1</v>
      </c>
      <c r="G4" s="2" t="s">
        <v>4</v>
      </c>
      <c r="H4" s="2" t="s">
        <v>5</v>
      </c>
      <c r="I4" s="4">
        <v>510</v>
      </c>
      <c r="J4" s="2"/>
      <c r="K4" s="2" t="s">
        <v>6</v>
      </c>
      <c r="L4" s="2" t="s">
        <v>2</v>
      </c>
      <c r="M4" s="2" t="s">
        <v>3</v>
      </c>
      <c r="N4" s="2" t="s">
        <v>4</v>
      </c>
      <c r="O4" s="2" t="s">
        <v>7</v>
      </c>
      <c r="P4" s="2" t="s">
        <v>8</v>
      </c>
      <c r="Q4" s="2" t="s">
        <v>9</v>
      </c>
      <c r="R4" s="2"/>
    </row>
    <row r="5" spans="2:18" ht="16.2" thickBot="1" x14ac:dyDescent="0.35">
      <c r="B5" s="4">
        <v>2</v>
      </c>
      <c r="C5" s="2" t="s">
        <v>2</v>
      </c>
      <c r="D5" s="4">
        <v>1</v>
      </c>
      <c r="E5" s="2" t="s">
        <v>3</v>
      </c>
      <c r="F5" s="3">
        <v>3</v>
      </c>
      <c r="G5" s="2" t="s">
        <v>4</v>
      </c>
      <c r="H5" s="2" t="s">
        <v>5</v>
      </c>
      <c r="I5" s="4">
        <v>610</v>
      </c>
      <c r="J5" s="2"/>
      <c r="K5" s="4">
        <v>0</v>
      </c>
      <c r="L5" s="19">
        <v>0</v>
      </c>
      <c r="M5" s="19">
        <v>0</v>
      </c>
      <c r="N5" s="19">
        <v>0</v>
      </c>
      <c r="O5" s="2" t="s">
        <v>2</v>
      </c>
      <c r="P5" s="2"/>
      <c r="Q5" s="2"/>
      <c r="R5" s="2"/>
    </row>
    <row r="6" spans="2:18" ht="16.2" thickBot="1" x14ac:dyDescent="0.35">
      <c r="B6" s="2"/>
      <c r="C6" s="2"/>
      <c r="D6" s="2"/>
      <c r="E6" s="2"/>
      <c r="F6" s="2"/>
      <c r="G6" s="2"/>
      <c r="H6" s="2"/>
      <c r="I6" s="2"/>
      <c r="J6" s="2"/>
      <c r="K6" s="4">
        <v>1</v>
      </c>
      <c r="L6" s="4">
        <f>($I$3-$D$3*M5-$F$3*N5)/$B$3</f>
        <v>240</v>
      </c>
      <c r="M6" s="4">
        <f>($I$4-$B$4*L6-$F$4*N5)/$D$4</f>
        <v>90</v>
      </c>
      <c r="N6" s="4">
        <f>($I$5-$B$5*L6-$D$5*M6)/$F$5</f>
        <v>13.333333333333334</v>
      </c>
      <c r="O6" s="2"/>
      <c r="P6" s="2"/>
      <c r="Q6" s="2"/>
      <c r="R6" s="2"/>
    </row>
    <row r="7" spans="2:18" ht="16.2" thickBot="1" x14ac:dyDescent="0.35">
      <c r="B7" s="1" t="s">
        <v>11</v>
      </c>
      <c r="C7" s="2"/>
      <c r="D7" s="2"/>
      <c r="E7" s="2"/>
      <c r="F7" s="2"/>
      <c r="G7" s="2"/>
      <c r="H7" s="2"/>
      <c r="I7" s="2"/>
      <c r="J7" s="2"/>
      <c r="K7" s="4">
        <v>2</v>
      </c>
      <c r="L7" s="4">
        <f>($I$3-$D$3*M6-$F$3*N6)/$B$3</f>
        <v>165.83333333333334</v>
      </c>
      <c r="M7" s="4">
        <f>($I$4-$B$4*L7-$F$4*N6)/$D$4</f>
        <v>110.27777777777777</v>
      </c>
      <c r="N7" s="4">
        <f>($I$5-$B$5*L7-$D$5*M7)/$F$5</f>
        <v>56.018518518518512</v>
      </c>
      <c r="O7" s="4">
        <f>(ABS(L7-L6)/L7)</f>
        <v>0.44723618090452255</v>
      </c>
      <c r="P7" s="4">
        <f>(ABS(M7-M6)/M7)</f>
        <v>0.1838790931989924</v>
      </c>
      <c r="Q7" s="4">
        <f>(ABS(N7-N6)/N7)</f>
        <v>0.76198347107438014</v>
      </c>
      <c r="R7" s="2"/>
    </row>
    <row r="8" spans="2:18" ht="16.2" thickBot="1" x14ac:dyDescent="0.35">
      <c r="B8" s="1" t="s">
        <v>12</v>
      </c>
      <c r="C8" s="2"/>
      <c r="D8" s="2"/>
      <c r="E8" s="2"/>
      <c r="F8" s="2"/>
      <c r="G8" s="2"/>
      <c r="H8" s="2"/>
      <c r="I8" s="2"/>
      <c r="J8" s="2"/>
      <c r="K8" s="4">
        <v>3</v>
      </c>
      <c r="L8" s="4">
        <f t="shared" ref="L8:L21" si="0">($I$3-$D$3*M7-$F$3*N7)/$B$3</f>
        <v>129.28240740740742</v>
      </c>
      <c r="M8" s="4">
        <f t="shared" ref="M8:M21" si="1">($I$4-$B$4*L8-$F$4*N7)/$D$4</f>
        <v>108.23302469135803</v>
      </c>
      <c r="N8" s="4">
        <f t="shared" ref="N8:N21" si="2">($I$5-$B$5*L8-$D$5*M8)/$F$5</f>
        <v>81.067386831275712</v>
      </c>
      <c r="O8" s="4">
        <f t="shared" ref="O8:O21" si="3">(ABS(L8-L7)/L8)</f>
        <v>0.28272157564905992</v>
      </c>
      <c r="P8" s="4">
        <f t="shared" ref="P8:P21" si="4">(ABS(M8-M7)/M8)</f>
        <v>1.8892136593712062E-2</v>
      </c>
      <c r="Q8" s="4">
        <f t="shared" ref="Q8:Q21" si="5">(ABS(N8-N7)/N8)</f>
        <v>0.30898822932199627</v>
      </c>
      <c r="R8" s="2"/>
    </row>
    <row r="9" spans="2:18" ht="16.2" thickBot="1" x14ac:dyDescent="0.35">
      <c r="B9" s="2"/>
      <c r="C9" s="2"/>
      <c r="D9" s="2"/>
      <c r="E9" s="2"/>
      <c r="F9" s="2"/>
      <c r="G9" s="2"/>
      <c r="H9" s="2"/>
      <c r="I9" s="2"/>
      <c r="J9" s="2"/>
      <c r="K9" s="4">
        <v>4</v>
      </c>
      <c r="L9" s="4">
        <f t="shared" si="0"/>
        <v>118.29153806584361</v>
      </c>
      <c r="M9" s="4">
        <f t="shared" si="1"/>
        <v>103.54702503429355</v>
      </c>
      <c r="N9" s="4">
        <f t="shared" si="2"/>
        <v>89.956632944673075</v>
      </c>
      <c r="O9" s="4">
        <f t="shared" si="3"/>
        <v>9.2913402947267909E-2</v>
      </c>
      <c r="P9" s="4">
        <f t="shared" si="4"/>
        <v>4.5254797571562519E-2</v>
      </c>
      <c r="Q9" s="4">
        <f t="shared" si="5"/>
        <v>9.8817016849270078E-2</v>
      </c>
      <c r="R9" s="2"/>
    </row>
    <row r="10" spans="2:18" ht="16.2" thickBot="1" x14ac:dyDescent="0.35">
      <c r="B10" s="2" t="s">
        <v>13</v>
      </c>
      <c r="C10" s="1" t="s">
        <v>14</v>
      </c>
      <c r="D10" s="2"/>
      <c r="E10" s="2"/>
      <c r="F10" s="2"/>
      <c r="G10" s="2"/>
      <c r="H10" s="2"/>
      <c r="I10" s="4">
        <f>ABS(B3)</f>
        <v>4</v>
      </c>
      <c r="J10" s="2"/>
      <c r="K10" s="4">
        <v>5</v>
      </c>
      <c r="L10" s="4">
        <f t="shared" si="0"/>
        <v>117.3614147519433</v>
      </c>
      <c r="M10" s="4">
        <f t="shared" si="1"/>
        <v>100.89398410112788</v>
      </c>
      <c r="N10" s="4">
        <f t="shared" si="2"/>
        <v>91.461062131661834</v>
      </c>
      <c r="O10" s="4">
        <f t="shared" si="3"/>
        <v>7.925290572427331E-3</v>
      </c>
      <c r="P10" s="4">
        <f t="shared" si="4"/>
        <v>2.6295333233213175E-2</v>
      </c>
      <c r="Q10" s="4">
        <f t="shared" si="5"/>
        <v>1.644884885354899E-2</v>
      </c>
      <c r="R10" s="2"/>
    </row>
    <row r="11" spans="2:18" ht="16.2" thickBot="1" x14ac:dyDescent="0.35">
      <c r="B11" s="2" t="s">
        <v>15</v>
      </c>
      <c r="C11" s="1" t="s">
        <v>14</v>
      </c>
      <c r="D11" s="2"/>
      <c r="E11" s="2"/>
      <c r="F11" s="2"/>
      <c r="G11" s="2"/>
      <c r="H11" s="2"/>
      <c r="I11" s="4">
        <f>ABS(D4)</f>
        <v>3</v>
      </c>
      <c r="J11" s="2"/>
      <c r="K11" s="4">
        <v>6</v>
      </c>
      <c r="L11" s="4">
        <f t="shared" si="0"/>
        <v>118.59898085832316</v>
      </c>
      <c r="M11" s="4">
        <f t="shared" si="1"/>
        <v>99.979985670005007</v>
      </c>
      <c r="N11" s="4">
        <f t="shared" si="2"/>
        <v>90.940684204449553</v>
      </c>
      <c r="O11" s="4">
        <f t="shared" si="3"/>
        <v>1.0434879772350148E-2</v>
      </c>
      <c r="P11" s="4">
        <f t="shared" si="4"/>
        <v>9.1418139840470682E-3</v>
      </c>
      <c r="Q11" s="4">
        <f t="shared" si="5"/>
        <v>5.7221685955472397E-3</v>
      </c>
      <c r="R11" s="2"/>
    </row>
    <row r="12" spans="2:18" ht="16.2" thickBot="1" x14ac:dyDescent="0.35">
      <c r="B12" s="2" t="s">
        <v>16</v>
      </c>
      <c r="C12" s="1" t="s">
        <v>14</v>
      </c>
      <c r="D12" s="2"/>
      <c r="E12" s="2"/>
      <c r="F12" s="2"/>
      <c r="G12" s="2"/>
      <c r="H12" s="2"/>
      <c r="I12" s="4">
        <f>ABS(F5)</f>
        <v>3</v>
      </c>
      <c r="J12" s="2"/>
      <c r="K12" s="4">
        <v>7</v>
      </c>
      <c r="L12" s="4">
        <f t="shared" si="0"/>
        <v>119.54466864527149</v>
      </c>
      <c r="M12" s="4">
        <f t="shared" si="1"/>
        <v>99.838215716759649</v>
      </c>
      <c r="N12" s="4">
        <f t="shared" si="2"/>
        <v>90.357482330899131</v>
      </c>
      <c r="O12" s="4">
        <f t="shared" si="3"/>
        <v>7.9107483224910222E-3</v>
      </c>
      <c r="P12" s="4">
        <f t="shared" si="4"/>
        <v>1.4199968642023676E-3</v>
      </c>
      <c r="Q12" s="4">
        <f t="shared" si="5"/>
        <v>6.4543838374632005E-3</v>
      </c>
      <c r="R12" s="2"/>
    </row>
    <row r="13" spans="2:18" ht="16.2" thickBot="1" x14ac:dyDescent="0.35">
      <c r="B13" s="2"/>
      <c r="C13" s="2"/>
      <c r="D13" s="2"/>
      <c r="E13" s="2"/>
      <c r="F13" s="2"/>
      <c r="G13" s="2"/>
      <c r="H13" s="2"/>
      <c r="I13" s="2"/>
      <c r="J13" s="2"/>
      <c r="K13" s="4">
        <v>8</v>
      </c>
      <c r="L13" s="4">
        <f t="shared" si="0"/>
        <v>119.94259704698069</v>
      </c>
      <c r="M13" s="4">
        <f t="shared" si="1"/>
        <v>99.899973540706711</v>
      </c>
      <c r="N13" s="4">
        <f t="shared" si="2"/>
        <v>90.071610788443977</v>
      </c>
      <c r="O13" s="4">
        <f t="shared" si="3"/>
        <v>3.3176570418376266E-3</v>
      </c>
      <c r="P13" s="4">
        <f t="shared" si="4"/>
        <v>6.1819659964070959E-4</v>
      </c>
      <c r="Q13" s="4">
        <f t="shared" si="5"/>
        <v>3.1738251370523017E-3</v>
      </c>
      <c r="R13" s="2"/>
    </row>
    <row r="14" spans="2:18" ht="16.2" thickBot="1" x14ac:dyDescent="0.35">
      <c r="B14" s="2" t="s">
        <v>13</v>
      </c>
      <c r="C14" s="1" t="s">
        <v>17</v>
      </c>
      <c r="D14" s="2"/>
      <c r="E14" s="2"/>
      <c r="F14" s="2"/>
      <c r="G14" s="2"/>
      <c r="H14" s="2"/>
      <c r="I14" s="4">
        <f>SUM(ABS(D3),ABS(F3))</f>
        <v>5</v>
      </c>
      <c r="J14" s="2"/>
      <c r="K14" s="4">
        <v>9</v>
      </c>
      <c r="L14" s="4">
        <f t="shared" si="0"/>
        <v>120.03921445024798</v>
      </c>
      <c r="M14" s="4">
        <f t="shared" si="1"/>
        <v>99.963058253769347</v>
      </c>
      <c r="N14" s="4">
        <f t="shared" si="2"/>
        <v>89.98617094857822</v>
      </c>
      <c r="O14" s="4">
        <f t="shared" si="3"/>
        <v>8.0488200218381707E-4</v>
      </c>
      <c r="P14" s="4">
        <f t="shared" si="4"/>
        <v>6.3108026269552084E-4</v>
      </c>
      <c r="Q14" s="4">
        <f t="shared" si="5"/>
        <v>9.4947744709106871E-4</v>
      </c>
      <c r="R14" s="2"/>
    </row>
    <row r="15" spans="2:18" ht="16.2" thickBot="1" x14ac:dyDescent="0.35">
      <c r="B15" s="2" t="s">
        <v>15</v>
      </c>
      <c r="C15" s="1" t="s">
        <v>17</v>
      </c>
      <c r="D15" s="2"/>
      <c r="E15" s="2"/>
      <c r="F15" s="2"/>
      <c r="G15" s="2"/>
      <c r="H15" s="2"/>
      <c r="I15" s="4">
        <f>SUM(ABS(B4),ABS(F4))</f>
        <v>2</v>
      </c>
      <c r="J15" s="2"/>
      <c r="K15" s="4">
        <v>10</v>
      </c>
      <c r="L15" s="4">
        <f t="shared" si="0"/>
        <v>120.03462083538389</v>
      </c>
      <c r="M15" s="4">
        <f t="shared" si="1"/>
        <v>99.993069405345977</v>
      </c>
      <c r="N15" s="4">
        <f t="shared" si="2"/>
        <v>89.979229641295419</v>
      </c>
      <c r="O15" s="4">
        <f t="shared" si="3"/>
        <v>3.8269082970584297E-5</v>
      </c>
      <c r="P15" s="4">
        <f t="shared" si="4"/>
        <v>3.0013231672060129E-4</v>
      </c>
      <c r="Q15" s="4">
        <f t="shared" si="5"/>
        <v>7.7143439774634599E-5</v>
      </c>
      <c r="R15" s="2"/>
    </row>
    <row r="16" spans="2:18" ht="16.2" thickBot="1" x14ac:dyDescent="0.35">
      <c r="B16" s="2" t="s">
        <v>16</v>
      </c>
      <c r="C16" s="1" t="s">
        <v>17</v>
      </c>
      <c r="D16" s="2"/>
      <c r="E16" s="2"/>
      <c r="F16" s="2"/>
      <c r="G16" s="2"/>
      <c r="H16" s="2"/>
      <c r="I16" s="4">
        <f>SUM(ABS(B5),ABS(D5))</f>
        <v>3</v>
      </c>
      <c r="J16" s="2"/>
      <c r="K16" s="4">
        <v>11</v>
      </c>
      <c r="L16" s="4">
        <f t="shared" si="0"/>
        <v>120.0155831253428</v>
      </c>
      <c r="M16" s="4">
        <f t="shared" si="1"/>
        <v>100.00172907778726</v>
      </c>
      <c r="N16" s="4">
        <f t="shared" si="2"/>
        <v>89.989034890509046</v>
      </c>
      <c r="O16" s="4">
        <f t="shared" si="3"/>
        <v>1.5862698447423402E-4</v>
      </c>
      <c r="P16" s="4">
        <f t="shared" si="4"/>
        <v>8.6595227113991656E-5</v>
      </c>
      <c r="Q16" s="4">
        <f t="shared" si="5"/>
        <v>1.0896048863684075E-4</v>
      </c>
      <c r="R16" s="2"/>
    </row>
    <row r="17" spans="2:18" ht="16.2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4">
        <v>12</v>
      </c>
      <c r="L17" s="4">
        <f t="shared" si="0"/>
        <v>120.00418574640503</v>
      </c>
      <c r="M17" s="4">
        <f t="shared" si="1"/>
        <v>100.00225978769531</v>
      </c>
      <c r="N17" s="4">
        <f t="shared" si="2"/>
        <v>89.996456239831545</v>
      </c>
      <c r="O17" s="4">
        <f t="shared" si="3"/>
        <v>9.4974844976303719E-5</v>
      </c>
      <c r="P17" s="4">
        <f t="shared" si="4"/>
        <v>5.3069791540207427E-6</v>
      </c>
      <c r="Q17" s="4">
        <f t="shared" si="5"/>
        <v>8.2462683894148829E-5</v>
      </c>
      <c r="R17" s="2"/>
    </row>
    <row r="18" spans="2:18" ht="16.2" thickBot="1" x14ac:dyDescent="0.35">
      <c r="B18" s="2" t="s">
        <v>19</v>
      </c>
      <c r="C18" s="2"/>
      <c r="D18" s="2"/>
      <c r="E18" s="2"/>
      <c r="F18" s="2"/>
      <c r="G18" s="2"/>
      <c r="H18" s="2"/>
      <c r="I18" s="2"/>
      <c r="J18" s="2"/>
      <c r="K18" s="4">
        <v>13</v>
      </c>
      <c r="L18" s="4">
        <f t="shared" si="0"/>
        <v>120.00007703931274</v>
      </c>
      <c r="M18" s="4">
        <f t="shared" si="1"/>
        <v>100.00115557361858</v>
      </c>
      <c r="N18" s="4">
        <f t="shared" si="2"/>
        <v>89.99956344925198</v>
      </c>
      <c r="O18" s="4">
        <f t="shared" si="3"/>
        <v>3.4239203787674034E-5</v>
      </c>
      <c r="P18" s="4">
        <f t="shared" si="4"/>
        <v>1.1042013168738873E-5</v>
      </c>
      <c r="Q18" s="4">
        <f t="shared" si="5"/>
        <v>3.4524716580284338E-5</v>
      </c>
      <c r="R18" s="2"/>
    </row>
    <row r="19" spans="2:18" ht="16.2" thickBot="1" x14ac:dyDescent="0.35">
      <c r="B19" s="2"/>
      <c r="C19" s="7" t="s">
        <v>28</v>
      </c>
      <c r="D19" s="8"/>
      <c r="E19" s="8"/>
      <c r="F19" s="8"/>
      <c r="G19" s="2"/>
      <c r="H19" s="2"/>
      <c r="I19" s="2"/>
      <c r="J19" s="2"/>
      <c r="K19" s="4">
        <v>14</v>
      </c>
      <c r="L19" s="4">
        <f t="shared" si="0"/>
        <v>119.99935159516008</v>
      </c>
      <c r="M19" s="4">
        <f t="shared" si="1"/>
        <v>100.00036165186265</v>
      </c>
      <c r="N19" s="4">
        <f t="shared" si="2"/>
        <v>90.000311719272403</v>
      </c>
      <c r="O19" s="4">
        <f t="shared" si="3"/>
        <v>6.0454006044256568E-6</v>
      </c>
      <c r="P19" s="4">
        <f t="shared" si="4"/>
        <v>7.9391888470586079E-6</v>
      </c>
      <c r="Q19" s="4">
        <f t="shared" si="5"/>
        <v>8.3140825418198489E-6</v>
      </c>
      <c r="R19" s="2"/>
    </row>
    <row r="20" spans="2:18" ht="16.2" thickBot="1" x14ac:dyDescent="0.35">
      <c r="B20" s="2"/>
      <c r="C20" s="2"/>
      <c r="D20" s="2"/>
      <c r="E20" s="2"/>
      <c r="F20" s="2"/>
      <c r="G20" s="2"/>
      <c r="H20" s="2"/>
      <c r="I20" s="2"/>
      <c r="J20" s="2"/>
      <c r="K20" s="4">
        <v>15</v>
      </c>
      <c r="L20" s="4">
        <f t="shared" si="0"/>
        <v>119.99957290146682</v>
      </c>
      <c r="M20" s="4">
        <f t="shared" si="1"/>
        <v>100.00003845975358</v>
      </c>
      <c r="N20" s="4">
        <f t="shared" si="2"/>
        <v>90.000271912437597</v>
      </c>
      <c r="O20" s="4">
        <f t="shared" si="3"/>
        <v>1.8442257867306803E-6</v>
      </c>
      <c r="P20" s="4">
        <f t="shared" si="4"/>
        <v>3.231919847656664E-6</v>
      </c>
      <c r="Q20" s="4">
        <f t="shared" si="5"/>
        <v>4.4229682822434474E-7</v>
      </c>
      <c r="R20" s="2"/>
    </row>
    <row r="21" spans="2:18" ht="16.2" thickBot="1" x14ac:dyDescent="0.35">
      <c r="B21" s="2"/>
      <c r="C21" s="2"/>
      <c r="D21" s="2"/>
      <c r="E21" s="2"/>
      <c r="F21" s="2"/>
      <c r="G21" s="2"/>
      <c r="H21" s="2"/>
      <c r="I21" s="2"/>
      <c r="J21" s="2"/>
      <c r="K21" s="4">
        <v>16</v>
      </c>
      <c r="L21" s="4">
        <f t="shared" si="0"/>
        <v>119.99983519896603</v>
      </c>
      <c r="M21" s="4">
        <f t="shared" si="1"/>
        <v>99.999964296198797</v>
      </c>
      <c r="N21" s="4">
        <f t="shared" si="2"/>
        <v>90.000121768623046</v>
      </c>
      <c r="O21" s="4">
        <f t="shared" si="3"/>
        <v>2.1858154952473898E-6</v>
      </c>
      <c r="P21" s="4">
        <f t="shared" si="4"/>
        <v>7.4163581264617879E-7</v>
      </c>
      <c r="Q21" s="4">
        <f t="shared" si="5"/>
        <v>1.6682623489891121E-6</v>
      </c>
      <c r="R21" s="2"/>
    </row>
    <row r="22" spans="2:18" ht="16.2" thickBot="1" x14ac:dyDescent="0.35">
      <c r="B22" s="2"/>
      <c r="C22" s="2"/>
      <c r="D22" s="2"/>
      <c r="E22" s="2"/>
      <c r="F22" s="2"/>
      <c r="G22" s="2"/>
      <c r="H22" s="2"/>
      <c r="I22" s="2"/>
      <c r="J22" s="2"/>
      <c r="K22" s="4"/>
      <c r="L22" s="4"/>
      <c r="M22" s="4"/>
      <c r="N22" s="4"/>
      <c r="O22" s="6"/>
      <c r="P22" s="6"/>
      <c r="Q22" s="6"/>
      <c r="R22" s="2"/>
    </row>
    <row r="23" spans="2:18" ht="16.2" thickBot="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2</v>
      </c>
      <c r="M23" s="2"/>
      <c r="N23" s="2" t="s">
        <v>3</v>
      </c>
      <c r="O23" s="2"/>
      <c r="P23" s="2" t="s">
        <v>4</v>
      </c>
      <c r="Q23" s="2"/>
      <c r="R23" s="2"/>
    </row>
    <row r="24" spans="2:18" ht="16.2" thickBot="1" x14ac:dyDescent="0.35">
      <c r="B24" s="2"/>
      <c r="C24" s="2"/>
      <c r="D24" s="2"/>
      <c r="E24" s="2"/>
      <c r="F24" s="2"/>
      <c r="G24" s="2"/>
      <c r="H24" s="2"/>
      <c r="I24" s="2"/>
      <c r="J24" s="2" t="s">
        <v>25</v>
      </c>
      <c r="K24" s="3">
        <v>4</v>
      </c>
      <c r="L24" s="4">
        <f>$L$21</f>
        <v>119.99983519896603</v>
      </c>
      <c r="M24" s="4">
        <v>3</v>
      </c>
      <c r="N24" s="4">
        <f>$M$21</f>
        <v>99.999964296198797</v>
      </c>
      <c r="O24" s="4">
        <v>2</v>
      </c>
      <c r="P24" s="4">
        <f>$N$21</f>
        <v>90.000121768623046</v>
      </c>
      <c r="Q24" s="2" t="s">
        <v>5</v>
      </c>
      <c r="R24" s="20">
        <f>K24*L24+M24*N24+O24*P24</f>
        <v>959.99947722170657</v>
      </c>
    </row>
    <row r="25" spans="2:18" ht="16.2" thickBot="1" x14ac:dyDescent="0.35">
      <c r="B25" s="2"/>
      <c r="C25" s="2"/>
      <c r="D25" s="2"/>
      <c r="E25" s="2"/>
      <c r="F25" s="2"/>
      <c r="G25" s="2"/>
      <c r="H25" s="2"/>
      <c r="I25" s="2"/>
      <c r="J25" s="2" t="s">
        <v>26</v>
      </c>
      <c r="K25" s="4">
        <v>1</v>
      </c>
      <c r="L25" s="4">
        <f>$L$21</f>
        <v>119.99983519896603</v>
      </c>
      <c r="M25" s="3">
        <v>3</v>
      </c>
      <c r="N25" s="4">
        <f>$M$21</f>
        <v>99.999964296198797</v>
      </c>
      <c r="O25" s="4">
        <v>1</v>
      </c>
      <c r="P25" s="4">
        <f>$N$21</f>
        <v>90.000121768623046</v>
      </c>
      <c r="Q25" s="2" t="s">
        <v>5</v>
      </c>
      <c r="R25" s="20">
        <f>K25*L25+M25*N25+O25*P25</f>
        <v>509.99984985618545</v>
      </c>
    </row>
    <row r="26" spans="2:18" ht="16.2" thickBot="1" x14ac:dyDescent="0.35">
      <c r="B26" s="2"/>
      <c r="C26" s="2"/>
      <c r="D26" s="2"/>
      <c r="E26" s="2"/>
      <c r="F26" s="2"/>
      <c r="G26" s="2"/>
      <c r="H26" s="2"/>
      <c r="I26" s="2"/>
      <c r="J26" s="2" t="s">
        <v>27</v>
      </c>
      <c r="K26" s="4">
        <v>2</v>
      </c>
      <c r="L26" s="4">
        <f>$L$21</f>
        <v>119.99983519896603</v>
      </c>
      <c r="M26" s="4">
        <v>1</v>
      </c>
      <c r="N26" s="4">
        <f>$M$21</f>
        <v>99.999964296198797</v>
      </c>
      <c r="O26" s="3">
        <v>3</v>
      </c>
      <c r="P26" s="4">
        <f>$N$21</f>
        <v>90.000121768623046</v>
      </c>
      <c r="Q26" s="2" t="s">
        <v>5</v>
      </c>
      <c r="R26" s="20">
        <f>K26*L26+M26*N26+O26*P26</f>
        <v>610</v>
      </c>
    </row>
    <row r="27" spans="2:18" ht="16.2" thickBot="1" x14ac:dyDescent="0.35">
      <c r="B27" s="2"/>
      <c r="C27" s="2"/>
      <c r="D27" s="2"/>
      <c r="E27" s="2"/>
      <c r="F27" s="2"/>
      <c r="G27" s="2"/>
      <c r="H27" s="2"/>
      <c r="I27" s="2"/>
    </row>
    <row r="28" spans="2:18" ht="16.2" thickBot="1" x14ac:dyDescent="0.35">
      <c r="B28" s="2"/>
      <c r="C28" s="2"/>
      <c r="D28" s="2"/>
      <c r="E28" s="2"/>
      <c r="F28" s="2"/>
      <c r="G28" s="2"/>
      <c r="H28" s="2"/>
      <c r="I28" s="2"/>
    </row>
    <row r="29" spans="2:18" ht="16.2" thickBot="1" x14ac:dyDescent="0.35">
      <c r="B29" s="2"/>
      <c r="C29" s="2"/>
      <c r="D29" s="2"/>
      <c r="E29" s="2"/>
      <c r="F29" s="2"/>
      <c r="G29" s="2"/>
      <c r="H29" s="2"/>
      <c r="I29" s="2"/>
    </row>
    <row r="30" spans="2:18" ht="16.2" thickBot="1" x14ac:dyDescent="0.35">
      <c r="B30" s="2"/>
      <c r="C30" s="2"/>
      <c r="D30" s="2"/>
      <c r="E30" s="2"/>
      <c r="F30" s="2"/>
      <c r="G30" s="2"/>
      <c r="H30" s="2"/>
      <c r="I30" s="2"/>
    </row>
    <row r="31" spans="2:18" ht="16.2" thickBot="1" x14ac:dyDescent="0.35">
      <c r="B31" s="2"/>
      <c r="C31" s="2"/>
      <c r="D31" s="2"/>
      <c r="E31" s="2"/>
      <c r="F31" s="2"/>
      <c r="G31" s="2"/>
      <c r="H31" s="2"/>
      <c r="I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F23F-9026-4706-A793-216DC86BD004}">
  <dimension ref="B1:T32"/>
  <sheetViews>
    <sheetView zoomScale="55" zoomScaleNormal="55" workbookViewId="0">
      <selection activeCell="C37" sqref="C37"/>
    </sheetView>
  </sheetViews>
  <sheetFormatPr baseColWidth="10" defaultRowHeight="14.4" x14ac:dyDescent="0.3"/>
  <cols>
    <col min="2" max="2" width="12.77734375" customWidth="1"/>
    <col min="12" max="12" width="17.88671875" customWidth="1"/>
    <col min="13" max="17" width="12.21875" bestFit="1" customWidth="1"/>
    <col min="18" max="18" width="13.44140625" bestFit="1" customWidth="1"/>
  </cols>
  <sheetData>
    <row r="1" spans="2:20" ht="15" thickBot="1" x14ac:dyDescent="0.35"/>
    <row r="2" spans="2:20" ht="16.2" thickBot="1" x14ac:dyDescent="0.35">
      <c r="B2" s="1" t="s">
        <v>0</v>
      </c>
      <c r="C2" s="2"/>
      <c r="D2" s="2"/>
      <c r="E2" s="2"/>
      <c r="F2" s="2"/>
      <c r="G2" s="2"/>
      <c r="H2" s="2"/>
      <c r="I2" s="2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16.2" thickBot="1" x14ac:dyDescent="0.35">
      <c r="B3" s="3">
        <v>4</v>
      </c>
      <c r="C3" s="2" t="s">
        <v>2</v>
      </c>
      <c r="D3" s="4">
        <v>3</v>
      </c>
      <c r="E3" s="2" t="s">
        <v>3</v>
      </c>
      <c r="F3" s="4">
        <v>2</v>
      </c>
      <c r="G3" s="2" t="s">
        <v>4</v>
      </c>
      <c r="H3" s="2" t="s">
        <v>5</v>
      </c>
      <c r="I3" s="4">
        <v>960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6.2" thickBot="1" x14ac:dyDescent="0.35">
      <c r="B4" s="4">
        <v>1</v>
      </c>
      <c r="C4" s="2" t="s">
        <v>2</v>
      </c>
      <c r="D4" s="3">
        <v>3</v>
      </c>
      <c r="E4" s="2" t="s">
        <v>3</v>
      </c>
      <c r="F4" s="4">
        <v>1</v>
      </c>
      <c r="G4" s="2" t="s">
        <v>4</v>
      </c>
      <c r="H4" s="2" t="s">
        <v>5</v>
      </c>
      <c r="I4" s="4">
        <v>510</v>
      </c>
      <c r="J4" s="2"/>
      <c r="K4" s="2" t="s">
        <v>6</v>
      </c>
      <c r="L4" s="2" t="s">
        <v>2</v>
      </c>
      <c r="M4" s="2" t="s">
        <v>3</v>
      </c>
      <c r="N4" s="2" t="s">
        <v>4</v>
      </c>
      <c r="O4" s="2" t="s">
        <v>7</v>
      </c>
      <c r="P4" s="2" t="s">
        <v>8</v>
      </c>
      <c r="Q4" s="2" t="s">
        <v>9</v>
      </c>
      <c r="R4" s="2"/>
      <c r="S4" s="2"/>
      <c r="T4" s="2"/>
    </row>
    <row r="5" spans="2:20" ht="16.2" thickBot="1" x14ac:dyDescent="0.35">
      <c r="B5" s="4">
        <v>2</v>
      </c>
      <c r="C5" s="2" t="s">
        <v>2</v>
      </c>
      <c r="D5" s="4">
        <v>1</v>
      </c>
      <c r="E5" s="2" t="s">
        <v>3</v>
      </c>
      <c r="F5" s="3">
        <v>3</v>
      </c>
      <c r="G5" s="2" t="s">
        <v>4</v>
      </c>
      <c r="H5" s="2" t="s">
        <v>5</v>
      </c>
      <c r="I5" s="4">
        <v>610</v>
      </c>
      <c r="J5" s="2"/>
      <c r="K5" s="4">
        <v>0</v>
      </c>
      <c r="L5" s="5">
        <v>0</v>
      </c>
      <c r="M5" s="5">
        <v>0</v>
      </c>
      <c r="N5" s="5">
        <v>0</v>
      </c>
      <c r="O5" s="2" t="s">
        <v>10</v>
      </c>
      <c r="P5" s="2"/>
      <c r="Q5" s="2"/>
      <c r="R5" s="2"/>
      <c r="S5" s="2"/>
      <c r="T5" s="2"/>
    </row>
    <row r="6" spans="2:20" ht="16.2" thickBot="1" x14ac:dyDescent="0.35">
      <c r="B6" s="2"/>
      <c r="C6" s="2"/>
      <c r="D6" s="2"/>
      <c r="E6" s="2"/>
      <c r="F6" s="2"/>
      <c r="G6" s="2"/>
      <c r="H6" s="2"/>
      <c r="I6" s="2"/>
      <c r="J6" s="2"/>
      <c r="K6" s="4">
        <v>1</v>
      </c>
      <c r="L6" s="11">
        <f>($I$3-$D$3*M5-$F$3*N5)/$B$3</f>
        <v>240</v>
      </c>
      <c r="M6" s="11">
        <f>($I$4-$B$4*L5-$F$4*N5)/$D$4</f>
        <v>170</v>
      </c>
      <c r="N6" s="12">
        <f>($I$5-$B$5*L5-$D$5*M5)/$F$5</f>
        <v>203.33333333333334</v>
      </c>
      <c r="O6" s="13"/>
      <c r="P6" s="13"/>
      <c r="Q6" s="13"/>
      <c r="R6" s="13"/>
      <c r="S6" s="2"/>
      <c r="T6" s="2"/>
    </row>
    <row r="7" spans="2:20" ht="16.2" thickBot="1" x14ac:dyDescent="0.35">
      <c r="B7" s="1" t="s">
        <v>11</v>
      </c>
      <c r="C7" s="2"/>
      <c r="D7" s="2"/>
      <c r="E7" s="2"/>
      <c r="F7" s="2"/>
      <c r="G7" s="2"/>
      <c r="H7" s="2"/>
      <c r="I7" s="2"/>
      <c r="J7" s="2"/>
      <c r="K7" s="4">
        <v>2</v>
      </c>
      <c r="L7" s="11">
        <f>($I$3-$D$3*M6-$F$3*N6)/$B$3</f>
        <v>10.833333333333329</v>
      </c>
      <c r="M7" s="11">
        <f>($I$4-$B$4*L6-$F$4*N6)/$D$4</f>
        <v>22.222222222222218</v>
      </c>
      <c r="N7" s="11">
        <f>($I$5-$B$5*L6-$D$5*M6)/$F$5</f>
        <v>-13.333333333333334</v>
      </c>
      <c r="O7" s="12">
        <f t="shared" ref="O7:Q8" si="0">(ABS(L7-L6)/L7)</f>
        <v>21.153846153846164</v>
      </c>
      <c r="P7" s="11">
        <f t="shared" si="0"/>
        <v>6.6500000000000012</v>
      </c>
      <c r="Q7" s="11">
        <f t="shared" si="0"/>
        <v>-16.25</v>
      </c>
      <c r="R7" s="13"/>
      <c r="S7" s="2"/>
      <c r="T7" s="2"/>
    </row>
    <row r="8" spans="2:20" ht="16.2" thickBot="1" x14ac:dyDescent="0.35">
      <c r="B8" s="1" t="s">
        <v>12</v>
      </c>
      <c r="C8" s="2"/>
      <c r="D8" s="2"/>
      <c r="E8" s="2"/>
      <c r="F8" s="2"/>
      <c r="G8" s="2"/>
      <c r="H8" s="2"/>
      <c r="I8" s="2"/>
      <c r="J8" s="2"/>
      <c r="K8" s="4">
        <v>3</v>
      </c>
      <c r="L8" s="11">
        <f>($I$3-$D$3*M7-$F$3*N7)/$B$3</f>
        <v>230</v>
      </c>
      <c r="M8" s="11">
        <f>($I$4-$B$4*L7-$F$4*N7)/$D$4</f>
        <v>170.83333333333334</v>
      </c>
      <c r="N8" s="11">
        <f>($I$5-$B$5*L7-$D$5*M7)/$F$5</f>
        <v>188.70370370370372</v>
      </c>
      <c r="O8" s="12">
        <f t="shared" si="0"/>
        <v>0.95289855072463781</v>
      </c>
      <c r="P8" s="11">
        <f t="shared" si="0"/>
        <v>0.86991869918699183</v>
      </c>
      <c r="Q8" s="11">
        <f t="shared" si="0"/>
        <v>1.070657507360157</v>
      </c>
      <c r="R8" s="13"/>
      <c r="S8" s="2"/>
      <c r="T8" s="2"/>
    </row>
    <row r="9" spans="2:20" ht="16.2" thickBot="1" x14ac:dyDescent="0.35">
      <c r="B9" s="2"/>
      <c r="C9" s="2"/>
      <c r="D9" s="2"/>
      <c r="E9" s="2"/>
      <c r="F9" s="2"/>
      <c r="G9" s="2"/>
      <c r="H9" s="2"/>
      <c r="I9" s="2"/>
      <c r="J9" s="2"/>
      <c r="K9" s="4">
        <v>4</v>
      </c>
      <c r="L9" s="11">
        <f t="shared" ref="L9:L16" si="1">($I$3-$D$3*M8-$F$3*N8)/$B$3</f>
        <v>17.523148148148138</v>
      </c>
      <c r="M9" s="11">
        <f t="shared" ref="M9:M29" si="2">($I$4-$B$4*L8-$F$4*N8)/$D$4</f>
        <v>30.432098765432091</v>
      </c>
      <c r="N9" s="11">
        <f t="shared" ref="N9:N16" si="3">($I$5-$B$5*L8-$D$5*M8)/$F$5</f>
        <v>-6.9444444444444473</v>
      </c>
      <c r="O9" s="12">
        <f t="shared" ref="O9:Q16" si="4">(ABS(L9-L8)/L9)</f>
        <v>12.125495376486136</v>
      </c>
      <c r="P9" s="11">
        <f t="shared" si="4"/>
        <v>4.6135902636916848</v>
      </c>
      <c r="Q9" s="11">
        <f t="shared" si="4"/>
        <v>-28.173333333333325</v>
      </c>
      <c r="R9" s="13"/>
      <c r="S9" s="2"/>
      <c r="T9" s="2"/>
    </row>
    <row r="10" spans="2:20" ht="16.2" thickBot="1" x14ac:dyDescent="0.35">
      <c r="B10" s="2" t="s">
        <v>13</v>
      </c>
      <c r="C10" s="1" t="s">
        <v>14</v>
      </c>
      <c r="D10" s="2"/>
      <c r="E10" s="2"/>
      <c r="F10" s="2"/>
      <c r="G10" s="2"/>
      <c r="H10" s="2"/>
      <c r="I10" s="4">
        <v>4</v>
      </c>
      <c r="J10" s="2"/>
      <c r="K10" s="4">
        <v>5</v>
      </c>
      <c r="L10" s="11">
        <f t="shared" si="1"/>
        <v>220.64814814814815</v>
      </c>
      <c r="M10" s="11">
        <f t="shared" si="2"/>
        <v>166.47376543209876</v>
      </c>
      <c r="N10" s="11">
        <f t="shared" si="3"/>
        <v>181.50720164609052</v>
      </c>
      <c r="O10" s="12">
        <f t="shared" si="4"/>
        <v>0.92058329836340747</v>
      </c>
      <c r="P10" s="11">
        <f t="shared" si="4"/>
        <v>0.81719582850521433</v>
      </c>
      <c r="Q10" s="11">
        <f t="shared" si="4"/>
        <v>1.0382598838033159</v>
      </c>
      <c r="R10" s="13"/>
      <c r="S10" s="2"/>
      <c r="T10" s="2"/>
    </row>
    <row r="11" spans="2:20" ht="16.2" thickBot="1" x14ac:dyDescent="0.35">
      <c r="B11" s="2" t="s">
        <v>15</v>
      </c>
      <c r="C11" s="1" t="s">
        <v>14</v>
      </c>
      <c r="D11" s="2"/>
      <c r="E11" s="2"/>
      <c r="F11" s="2"/>
      <c r="G11" s="2"/>
      <c r="H11" s="2"/>
      <c r="I11" s="4">
        <v>3</v>
      </c>
      <c r="J11" s="2"/>
      <c r="K11" s="4">
        <v>6</v>
      </c>
      <c r="L11" s="11">
        <f t="shared" si="1"/>
        <v>24.391075102880663</v>
      </c>
      <c r="M11" s="11">
        <f t="shared" si="2"/>
        <v>35.948216735253773</v>
      </c>
      <c r="N11" s="11">
        <f t="shared" si="3"/>
        <v>0.74331275720164547</v>
      </c>
      <c r="O11" s="12">
        <f t="shared" si="4"/>
        <v>8.0462657844093517</v>
      </c>
      <c r="P11" s="11">
        <f t="shared" si="4"/>
        <v>3.6309325065585498</v>
      </c>
      <c r="Q11" s="11">
        <f t="shared" si="4"/>
        <v>243.18685121107288</v>
      </c>
      <c r="R11" s="13"/>
      <c r="S11" s="2"/>
      <c r="T11" s="2"/>
    </row>
    <row r="12" spans="2:20" ht="16.2" thickBot="1" x14ac:dyDescent="0.35">
      <c r="B12" s="2" t="s">
        <v>16</v>
      </c>
      <c r="C12" s="1" t="s">
        <v>14</v>
      </c>
      <c r="D12" s="2"/>
      <c r="E12" s="2"/>
      <c r="F12" s="2"/>
      <c r="G12" s="2"/>
      <c r="H12" s="2"/>
      <c r="I12" s="4">
        <v>3</v>
      </c>
      <c r="J12" s="2"/>
      <c r="K12" s="4">
        <v>7</v>
      </c>
      <c r="L12" s="11">
        <f t="shared" si="1"/>
        <v>212.66718106995884</v>
      </c>
      <c r="M12" s="11">
        <f t="shared" si="2"/>
        <v>161.6218707133059</v>
      </c>
      <c r="N12" s="11">
        <f t="shared" si="3"/>
        <v>175.08987768632826</v>
      </c>
      <c r="O12" s="12">
        <f t="shared" si="4"/>
        <v>0.88530870169921994</v>
      </c>
      <c r="P12" s="11">
        <f t="shared" si="4"/>
        <v>0.77757826600695168</v>
      </c>
      <c r="Q12" s="11">
        <f t="shared" si="4"/>
        <v>0.99575467887108082</v>
      </c>
      <c r="R12" s="13"/>
      <c r="S12" s="2"/>
      <c r="T12" s="2"/>
    </row>
    <row r="13" spans="2:20" ht="16.2" thickBot="1" x14ac:dyDescent="0.35">
      <c r="B13" s="2"/>
      <c r="C13" s="2"/>
      <c r="D13" s="2"/>
      <c r="E13" s="2"/>
      <c r="F13" s="2"/>
      <c r="G13" s="2"/>
      <c r="H13" s="2"/>
      <c r="I13" s="2"/>
      <c r="J13" s="2"/>
      <c r="K13" s="4">
        <v>8</v>
      </c>
      <c r="L13" s="11">
        <f t="shared" si="1"/>
        <v>31.238658121856446</v>
      </c>
      <c r="M13" s="11">
        <f t="shared" si="2"/>
        <v>40.747647081237638</v>
      </c>
      <c r="N13" s="11">
        <f t="shared" si="3"/>
        <v>7.6812557155921395</v>
      </c>
      <c r="O13" s="12">
        <f t="shared" si="4"/>
        <v>5.8078206253412681</v>
      </c>
      <c r="P13" s="11">
        <f t="shared" si="4"/>
        <v>2.9664098982472322</v>
      </c>
      <c r="Q13" s="11">
        <f t="shared" si="4"/>
        <v>21.794434161450226</v>
      </c>
      <c r="R13" s="13"/>
      <c r="S13" s="2"/>
      <c r="T13" s="2"/>
    </row>
    <row r="14" spans="2:20" ht="16.2" thickBot="1" x14ac:dyDescent="0.35">
      <c r="B14" s="2" t="s">
        <v>13</v>
      </c>
      <c r="C14" s="1" t="s">
        <v>17</v>
      </c>
      <c r="D14" s="2"/>
      <c r="E14" s="2"/>
      <c r="F14" s="2"/>
      <c r="G14" s="2"/>
      <c r="H14" s="2"/>
      <c r="I14" s="4">
        <v>5</v>
      </c>
      <c r="J14" s="2"/>
      <c r="K14" s="4">
        <v>9</v>
      </c>
      <c r="L14" s="11">
        <f t="shared" si="1"/>
        <v>205.59863683127568</v>
      </c>
      <c r="M14" s="11">
        <f t="shared" si="2"/>
        <v>157.02669538751712</v>
      </c>
      <c r="N14" s="11">
        <f t="shared" si="3"/>
        <v>168.92501222501647</v>
      </c>
      <c r="O14" s="12">
        <f t="shared" si="4"/>
        <v>0.84805999396050269</v>
      </c>
      <c r="P14" s="11">
        <f t="shared" si="4"/>
        <v>0.74050496967615054</v>
      </c>
      <c r="Q14" s="11">
        <f t="shared" si="4"/>
        <v>0.95452860642472348</v>
      </c>
      <c r="R14" s="13"/>
      <c r="S14" s="2"/>
      <c r="T14" s="2"/>
    </row>
    <row r="15" spans="2:20" ht="16.2" thickBot="1" x14ac:dyDescent="0.35">
      <c r="B15" s="2" t="s">
        <v>15</v>
      </c>
      <c r="C15" s="1" t="s">
        <v>17</v>
      </c>
      <c r="D15" s="2"/>
      <c r="E15" s="2"/>
      <c r="F15" s="2"/>
      <c r="G15" s="2"/>
      <c r="H15" s="2"/>
      <c r="I15" s="4">
        <v>2</v>
      </c>
      <c r="J15" s="2"/>
      <c r="K15" s="4">
        <v>10</v>
      </c>
      <c r="L15" s="11">
        <f t="shared" si="1"/>
        <v>37.767472346853921</v>
      </c>
      <c r="M15" s="11">
        <f t="shared" si="2"/>
        <v>45.158783647902602</v>
      </c>
      <c r="N15" s="11">
        <f t="shared" si="3"/>
        <v>13.925343649977171</v>
      </c>
      <c r="O15" s="12">
        <f t="shared" si="4"/>
        <v>4.4438018764685037</v>
      </c>
      <c r="P15" s="11">
        <f t="shared" si="4"/>
        <v>2.4772126860598078</v>
      </c>
      <c r="Q15" s="11">
        <f t="shared" si="4"/>
        <v>11.130760753275442</v>
      </c>
      <c r="R15" s="13"/>
      <c r="S15" s="2"/>
      <c r="T15" s="2"/>
    </row>
    <row r="16" spans="2:20" ht="16.2" thickBot="1" x14ac:dyDescent="0.35">
      <c r="B16" s="2" t="s">
        <v>16</v>
      </c>
      <c r="C16" s="1" t="s">
        <v>17</v>
      </c>
      <c r="D16" s="2"/>
      <c r="E16" s="2"/>
      <c r="F16" s="2"/>
      <c r="G16" s="2"/>
      <c r="H16" s="2"/>
      <c r="I16" s="4">
        <v>3</v>
      </c>
      <c r="J16" s="2"/>
      <c r="K16" s="4">
        <v>11</v>
      </c>
      <c r="L16" s="11">
        <f t="shared" si="1"/>
        <v>199.16824043908449</v>
      </c>
      <c r="M16" s="11">
        <f t="shared" si="2"/>
        <v>152.76906133438965</v>
      </c>
      <c r="N16" s="11">
        <f t="shared" si="3"/>
        <v>163.10209055279651</v>
      </c>
      <c r="O16" s="12">
        <f t="shared" si="4"/>
        <v>0.81037402216542109</v>
      </c>
      <c r="P16" s="11">
        <f t="shared" si="4"/>
        <v>0.70439836931997335</v>
      </c>
      <c r="Q16" s="11">
        <f t="shared" si="4"/>
        <v>0.91462191807118798</v>
      </c>
      <c r="R16" s="13"/>
      <c r="S16" s="2"/>
      <c r="T16" s="2"/>
    </row>
    <row r="17" spans="2:20" ht="16.2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4">
        <v>12</v>
      </c>
      <c r="L17" s="11">
        <f t="shared" ref="L17:L29" si="5">($I$3-$D$3*M16-$F$3*N16)/$B$3</f>
        <v>43.872158722809516</v>
      </c>
      <c r="M17" s="11">
        <f t="shared" si="2"/>
        <v>49.243223002706344</v>
      </c>
      <c r="N17" s="11">
        <f t="shared" ref="N17:N29" si="6">($I$5-$B$5*L16-$D$5*M16)/$F$5</f>
        <v>19.631485929147129</v>
      </c>
      <c r="O17" s="12">
        <f t="shared" ref="O17:O29" si="7">(ABS(L17-L16)/L17)</f>
        <v>3.539741062149631</v>
      </c>
      <c r="P17" s="11">
        <f t="shared" ref="P17:P29" si="8">(ABS(M17-M16)/M17)</f>
        <v>2.1023367687771706</v>
      </c>
      <c r="Q17" s="11">
        <f t="shared" ref="Q17:Q29" si="9">(ABS(N17-N16)/N17)</f>
        <v>7.3081887505334819</v>
      </c>
      <c r="S17" s="2"/>
      <c r="T17" s="2"/>
    </row>
    <row r="18" spans="2:20" ht="16.2" thickBot="1" x14ac:dyDescent="0.35">
      <c r="B18" s="2" t="s">
        <v>19</v>
      </c>
      <c r="C18" s="7" t="str">
        <f>IF(AND(I10&gt;=I14,I11&gt;=I15,I12&gt;=I16), "MATRIZ DIAGONAL DOMINANTE", "NO DOMINANTE")</f>
        <v>NO DOMINANTE</v>
      </c>
      <c r="D18" s="8"/>
      <c r="E18" s="8"/>
      <c r="F18" s="8"/>
      <c r="G18" s="8"/>
      <c r="H18" s="8"/>
      <c r="I18" s="2"/>
      <c r="J18" s="2"/>
      <c r="K18" s="4">
        <v>13</v>
      </c>
      <c r="L18" s="11">
        <f t="shared" si="5"/>
        <v>193.25183978339669</v>
      </c>
      <c r="M18" s="11">
        <f t="shared" si="2"/>
        <v>148.8321184493478</v>
      </c>
      <c r="N18" s="11">
        <f t="shared" si="6"/>
        <v>157.67081985055822</v>
      </c>
      <c r="O18" s="12">
        <f t="shared" si="7"/>
        <v>0.77297934771548393</v>
      </c>
      <c r="P18" s="11">
        <f t="shared" si="8"/>
        <v>0.66913577851500283</v>
      </c>
      <c r="Q18" s="11">
        <f t="shared" si="9"/>
        <v>0.87549068402286478</v>
      </c>
      <c r="S18" s="2"/>
      <c r="T18" s="2"/>
    </row>
    <row r="19" spans="2:20" ht="16.2" thickBot="1" x14ac:dyDescent="0.35">
      <c r="B19" s="9"/>
      <c r="C19" s="2"/>
      <c r="D19" s="2"/>
      <c r="E19" s="2"/>
      <c r="F19" s="2"/>
      <c r="G19" s="2"/>
      <c r="H19" s="2"/>
      <c r="I19" s="2"/>
      <c r="J19" s="2"/>
      <c r="K19" s="4">
        <v>14</v>
      </c>
      <c r="L19" s="11">
        <f t="shared" si="5"/>
        <v>49.540501237710046</v>
      </c>
      <c r="M19" s="11">
        <f t="shared" si="2"/>
        <v>53.025780122015028</v>
      </c>
      <c r="N19" s="11">
        <f t="shared" si="6"/>
        <v>24.888067327952939</v>
      </c>
      <c r="O19" s="12">
        <f t="shared" si="7"/>
        <v>2.900885839973983</v>
      </c>
      <c r="P19" s="11">
        <f t="shared" si="8"/>
        <v>1.8067879078229023</v>
      </c>
      <c r="Q19" s="11">
        <f t="shared" si="9"/>
        <v>5.3351974170156167</v>
      </c>
      <c r="S19" s="2"/>
      <c r="T19" s="2"/>
    </row>
    <row r="20" spans="2:20" ht="16.2" thickBot="1" x14ac:dyDescent="0.35">
      <c r="K20" s="4">
        <v>15</v>
      </c>
      <c r="L20" s="11">
        <f t="shared" si="5"/>
        <v>187.78663124451225</v>
      </c>
      <c r="M20" s="11">
        <f>($I$4-$B$4*L19-$F$4*N19)/$D$4</f>
        <v>145.19047714477901</v>
      </c>
      <c r="N20" s="11">
        <f t="shared" si="6"/>
        <v>152.63107246752165</v>
      </c>
      <c r="O20" s="12">
        <f t="shared" si="7"/>
        <v>0.73618728389027555</v>
      </c>
      <c r="P20" s="11">
        <f t="shared" si="8"/>
        <v>0.63478472442004918</v>
      </c>
      <c r="Q20" s="11">
        <f t="shared" si="9"/>
        <v>0.8369397074553816</v>
      </c>
      <c r="R20" s="10"/>
    </row>
    <row r="21" spans="2:20" ht="16.2" thickBot="1" x14ac:dyDescent="0.35">
      <c r="B21" t="s">
        <v>22</v>
      </c>
      <c r="C21" t="s">
        <v>2</v>
      </c>
      <c r="K21" s="4">
        <v>16</v>
      </c>
      <c r="L21" s="11">
        <f t="shared" si="5"/>
        <v>54.791605907654926</v>
      </c>
      <c r="M21" s="11">
        <f t="shared" si="2"/>
        <v>56.527432095988701</v>
      </c>
      <c r="N21" s="11">
        <f t="shared" si="6"/>
        <v>29.745420122065497</v>
      </c>
      <c r="O21" s="12">
        <f t="shared" si="7"/>
        <v>2.4272883251680093</v>
      </c>
      <c r="P21" s="11">
        <f t="shared" si="8"/>
        <v>1.5684958923701404</v>
      </c>
      <c r="Q21" s="11">
        <f t="shared" si="9"/>
        <v>4.1312461495307025</v>
      </c>
    </row>
    <row r="22" spans="2:20" ht="16.2" thickBot="1" x14ac:dyDescent="0.35">
      <c r="B22" t="s">
        <v>23</v>
      </c>
      <c r="C22" t="s">
        <v>3</v>
      </c>
      <c r="K22" s="4">
        <v>17</v>
      </c>
      <c r="L22" s="11">
        <f t="shared" si="5"/>
        <v>182.73171586697572</v>
      </c>
      <c r="M22" s="11">
        <f t="shared" si="2"/>
        <v>141.82099132342651</v>
      </c>
      <c r="N22" s="11">
        <f t="shared" si="6"/>
        <v>147.96311869623381</v>
      </c>
      <c r="O22" s="12">
        <f t="shared" si="7"/>
        <v>0.70015273129957423</v>
      </c>
      <c r="P22" s="11">
        <f t="shared" si="8"/>
        <v>0.60141702882984083</v>
      </c>
      <c r="Q22" s="11">
        <f t="shared" si="9"/>
        <v>0.79896733466984826</v>
      </c>
    </row>
    <row r="23" spans="2:20" ht="16.2" thickBot="1" x14ac:dyDescent="0.35">
      <c r="B23" t="s">
        <v>24</v>
      </c>
      <c r="C23" t="s">
        <v>4</v>
      </c>
      <c r="K23" s="4">
        <v>18</v>
      </c>
      <c r="L23" s="11">
        <f t="shared" si="5"/>
        <v>59.652697159313206</v>
      </c>
      <c r="M23" s="11">
        <f t="shared" si="2"/>
        <v>59.768388478930156</v>
      </c>
      <c r="N23" s="11">
        <f t="shared" si="6"/>
        <v>34.238525647540683</v>
      </c>
      <c r="O23" s="12">
        <f t="shared" si="7"/>
        <v>2.0632599122711577</v>
      </c>
      <c r="P23" s="11">
        <f t="shared" si="8"/>
        <v>1.3728428176279497</v>
      </c>
      <c r="Q23" s="11">
        <f t="shared" si="9"/>
        <v>3.3215388483546411</v>
      </c>
    </row>
    <row r="24" spans="2:20" ht="16.2" thickBot="1" x14ac:dyDescent="0.35">
      <c r="K24" s="4">
        <v>19</v>
      </c>
      <c r="L24" s="11">
        <f t="shared" si="5"/>
        <v>178.05444581703205</v>
      </c>
      <c r="M24" s="11">
        <f t="shared" si="2"/>
        <v>138.70292573104871</v>
      </c>
      <c r="N24" s="11">
        <f t="shared" si="6"/>
        <v>143.64207240081447</v>
      </c>
      <c r="O24" s="12">
        <f t="shared" si="7"/>
        <v>0.66497496377814658</v>
      </c>
      <c r="P24" s="11">
        <f t="shared" si="8"/>
        <v>0.56909064344595173</v>
      </c>
      <c r="Q24" s="11">
        <f t="shared" si="9"/>
        <v>0.76163999115800463</v>
      </c>
    </row>
    <row r="25" spans="2:20" ht="16.2" thickBot="1" x14ac:dyDescent="0.35">
      <c r="K25" s="4">
        <v>20</v>
      </c>
      <c r="L25" s="11">
        <f t="shared" si="5"/>
        <v>64.151769501306234</v>
      </c>
      <c r="M25" s="11">
        <f t="shared" si="2"/>
        <v>62.76782726071783</v>
      </c>
      <c r="N25" s="11">
        <f t="shared" si="6"/>
        <v>38.396060878295735</v>
      </c>
      <c r="O25" s="12">
        <f t="shared" si="7"/>
        <v>1.7755188547590504</v>
      </c>
      <c r="P25" s="11">
        <f t="shared" si="8"/>
        <v>1.2097773936784577</v>
      </c>
      <c r="Q25" s="11">
        <f t="shared" si="9"/>
        <v>2.7410627318286047</v>
      </c>
    </row>
    <row r="26" spans="2:20" ht="16.2" thickBot="1" x14ac:dyDescent="0.35">
      <c r="K26" s="4">
        <v>21</v>
      </c>
      <c r="L26" s="11">
        <f t="shared" si="5"/>
        <v>173.72609911531376</v>
      </c>
      <c r="M26" s="11">
        <f t="shared" si="2"/>
        <v>135.817389873466</v>
      </c>
      <c r="N26" s="11">
        <f t="shared" si="6"/>
        <v>139.64287791222324</v>
      </c>
      <c r="O26" s="12">
        <f t="shared" si="7"/>
        <v>0.63073038634958145</v>
      </c>
      <c r="P26" s="11">
        <f t="shared" si="8"/>
        <v>0.53785132140151304</v>
      </c>
      <c r="Q26" s="11">
        <f t="shared" si="9"/>
        <v>0.72504103716316448</v>
      </c>
    </row>
    <row r="27" spans="2:20" ht="16.2" thickBot="1" x14ac:dyDescent="0.35">
      <c r="K27" s="4">
        <v>22</v>
      </c>
      <c r="L27" s="11">
        <f t="shared" si="5"/>
        <v>68.315518638788888</v>
      </c>
      <c r="M27" s="11">
        <f t="shared" si="2"/>
        <v>65.543674324154324</v>
      </c>
      <c r="N27" s="11">
        <f t="shared" si="6"/>
        <v>42.243470631968826</v>
      </c>
      <c r="O27" s="12">
        <f t="shared" si="7"/>
        <v>1.5429961241145254</v>
      </c>
      <c r="P27" s="11">
        <f t="shared" si="8"/>
        <v>1.072166250579184</v>
      </c>
      <c r="Q27" s="11">
        <f t="shared" si="9"/>
        <v>2.3056677357031581</v>
      </c>
    </row>
    <row r="28" spans="2:20" ht="16.2" thickBot="1" x14ac:dyDescent="0.35">
      <c r="K28" s="4">
        <v>23</v>
      </c>
      <c r="L28" s="11">
        <f t="shared" si="5"/>
        <v>169.72050894089986</v>
      </c>
      <c r="M28" s="11">
        <f t="shared" si="2"/>
        <v>133.14700357641411</v>
      </c>
      <c r="N28" s="11">
        <f t="shared" si="6"/>
        <v>135.94176279942263</v>
      </c>
      <c r="O28" s="12">
        <f t="shared" si="7"/>
        <v>0.59748224262880489</v>
      </c>
      <c r="P28" s="11">
        <f t="shared" si="8"/>
        <v>0.50773451475730513</v>
      </c>
      <c r="Q28" s="11">
        <f t="shared" si="9"/>
        <v>0.68925317899328997</v>
      </c>
    </row>
    <row r="29" spans="2:20" ht="16.2" thickBot="1" x14ac:dyDescent="0.35">
      <c r="K29" s="4">
        <v>24</v>
      </c>
      <c r="L29" s="11">
        <f t="shared" si="5"/>
        <v>72.16886591797811</v>
      </c>
      <c r="M29" s="11">
        <f t="shared" si="2"/>
        <v>68.112576086559159</v>
      </c>
      <c r="N29" s="11">
        <f t="shared" si="6"/>
        <v>45.803992847262059</v>
      </c>
      <c r="O29" s="12">
        <f t="shared" si="7"/>
        <v>1.3517136757253725</v>
      </c>
      <c r="P29" s="11">
        <f t="shared" si="8"/>
        <v>0.95480792573764317</v>
      </c>
      <c r="Q29" s="11">
        <f t="shared" si="9"/>
        <v>1.9679020179034146</v>
      </c>
    </row>
    <row r="30" spans="2:20" ht="16.2" thickBot="1" x14ac:dyDescent="0.35">
      <c r="K30" s="2" t="s">
        <v>18</v>
      </c>
      <c r="L30" s="18">
        <v>4</v>
      </c>
      <c r="M30" s="14">
        <f>L16</f>
        <v>199.16824043908449</v>
      </c>
      <c r="N30" s="17">
        <v>-2</v>
      </c>
      <c r="O30" s="15">
        <v>18.892599839999999</v>
      </c>
      <c r="P30" s="18">
        <v>-3</v>
      </c>
      <c r="Q30" s="16">
        <v>13.383607120000001</v>
      </c>
      <c r="R30" s="12">
        <v>499.99757019999998</v>
      </c>
    </row>
    <row r="31" spans="2:20" ht="16.2" thickBot="1" x14ac:dyDescent="0.35">
      <c r="K31" s="2" t="s">
        <v>20</v>
      </c>
      <c r="L31" s="18">
        <v>1</v>
      </c>
      <c r="M31" s="14">
        <f>M30</f>
        <v>199.16824043908449</v>
      </c>
      <c r="N31" s="17">
        <v>21</v>
      </c>
      <c r="O31" s="15">
        <v>18.892599839999999</v>
      </c>
      <c r="P31" s="18">
        <v>-2</v>
      </c>
      <c r="Q31" s="16">
        <v>13.383607120000001</v>
      </c>
      <c r="R31" s="12">
        <v>199.9969145</v>
      </c>
    </row>
    <row r="32" spans="2:20" ht="16.2" thickBot="1" x14ac:dyDescent="0.35">
      <c r="K32" s="2" t="s">
        <v>21</v>
      </c>
      <c r="L32" s="18">
        <v>2</v>
      </c>
      <c r="M32" s="14">
        <f>M31</f>
        <v>199.16824043908449</v>
      </c>
      <c r="N32" s="17">
        <v>-5</v>
      </c>
      <c r="O32" s="15">
        <v>18.892599839999999</v>
      </c>
      <c r="P32" s="18">
        <v>22</v>
      </c>
      <c r="Q32" s="16">
        <v>13.383607120000001</v>
      </c>
      <c r="R32" s="12">
        <v>29.99588936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JACOBI</vt:lpstr>
      <vt:lpstr>Hoja4</vt:lpstr>
      <vt:lpstr>SEIDEL</vt:lpstr>
      <vt:lpstr>JACCOPIA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Luis Carmona</cp:lastModifiedBy>
  <dcterms:created xsi:type="dcterms:W3CDTF">2021-11-03T00:47:48Z</dcterms:created>
  <dcterms:modified xsi:type="dcterms:W3CDTF">2021-11-03T20:40:11Z</dcterms:modified>
</cp:coreProperties>
</file>