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Head Assembly\"/>
    </mc:Choice>
  </mc:AlternateContent>
  <bookViews>
    <workbookView xWindow="0" yWindow="0" windowWidth="38400" windowHeight="1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1" i="1"/>
  <c r="J10" i="1" l="1"/>
  <c r="J9" i="1"/>
  <c r="J8" i="1"/>
  <c r="C8" i="1"/>
  <c r="J7" i="1" l="1"/>
  <c r="J6" i="1"/>
  <c r="I5" i="1"/>
  <c r="J5" i="1" s="1"/>
</calcChain>
</file>

<file path=xl/sharedStrings.xml><?xml version="1.0" encoding="utf-8"?>
<sst xmlns="http://schemas.openxmlformats.org/spreadsheetml/2006/main" count="59" uniqueCount="50">
  <si>
    <t>Makexyz</t>
  </si>
  <si>
    <t>S33</t>
  </si>
  <si>
    <t>N/A</t>
  </si>
  <si>
    <t>Structural</t>
  </si>
  <si>
    <t>https://www.makexyz.com</t>
  </si>
  <si>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</si>
  <si>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</si>
  <si>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</si>
  <si>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</si>
  <si>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</si>
  <si>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</si>
  <si>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</si>
  <si>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</si>
  <si>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</si>
  <si>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</si>
  <si>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</si>
  <si>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Bore Clamping Hub for 1" PVC</t>
  </si>
  <si>
    <t>ServoCity</t>
  </si>
  <si>
    <t>S24</t>
  </si>
  <si>
    <t>1 Inch PVC</t>
  </si>
  <si>
    <t>McMaster</t>
  </si>
  <si>
    <t>S29</t>
  </si>
  <si>
    <t>48925K93</t>
  </si>
  <si>
    <t>1” PVC</t>
  </si>
  <si>
    <t>Nuts and Bolts</t>
  </si>
  <si>
    <t>#6-32 x 3/8 Button head Screw</t>
  </si>
  <si>
    <t>B2</t>
  </si>
  <si>
    <t>92949A146</t>
  </si>
  <si>
    <t>https://www.mcmaster.com/#92949A146</t>
  </si>
  <si>
    <t>#4-40 x 1/4 Button head Screw</t>
  </si>
  <si>
    <t>B8</t>
  </si>
  <si>
    <t>92949A106</t>
  </si>
  <si>
    <t>https://www.mcmaster.com/#92949a106/=18njrx6</t>
  </si>
  <si>
    <t>#4-40 Locknuts</t>
  </si>
  <si>
    <t>B12</t>
  </si>
  <si>
    <t>90631A005</t>
  </si>
  <si>
    <t>https://www.mcmaster.com/#90631A005</t>
  </si>
  <si>
    <t>3D Printed Head*</t>
  </si>
  <si>
    <t>*In case you don't have access to a 3D printer</t>
  </si>
  <si>
    <t>Oshpark</t>
  </si>
  <si>
    <t>NA</t>
  </si>
  <si>
    <t>Electronics</t>
  </si>
  <si>
    <t>Custom Logic Shifter Board</t>
  </si>
  <si>
    <t>https://oshpark.com/</t>
  </si>
  <si>
    <t>Total Without 3D printer</t>
  </si>
  <si>
    <t>Total with 3D printer (not counting material)</t>
  </si>
  <si>
    <t>*These files can be found in the 3D printed parts folder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</si>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</sst>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1" applyFont="1" applyBorder="1" applyAlignment="1">
      <alignment horizontal="right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44" fontId="0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4" fontId="4" fillId="0" borderId="1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44" fontId="0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 wrapText="1"/>
    </xf>
    <xf numFmtId="44" fontId="4" fillId="0" borderId="6" xfId="0" applyNumberFormat="1" applyFont="1" applyBorder="1" applyAlignment="1">
      <alignment horizontal="right"/>
    </xf>
    <xf numFmtId="0" fontId="6" fillId="0" borderId="6" xfId="1" applyFont="1" applyBorder="1" applyAlignment="1">
      <alignment horizontal="right"/>
    </xf>
    <xf numFmtId="0" fontId="4" fillId="0" borderId="5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/>
    </xf>
    <xf numFmtId="0" fontId="0" fillId="0" borderId="5" xfId="0" applyBorder="1"/>
    <xf numFmtId="44" fontId="4" fillId="0" borderId="5" xfId="0" applyNumberFormat="1" applyFont="1" applyBorder="1" applyAlignment="1">
      <alignment horizontal="right"/>
    </xf>
    <xf numFmtId="0" fontId="5" fillId="0" borderId="5" xfId="1" applyBorder="1" applyAlignment="1">
      <alignment horizontal="right"/>
    </xf>
    <xf numFmtId="44" fontId="0" fillId="2" borderId="5" xfId="0" applyNumberFormat="1" applyFill="1" applyBorder="1"/>
    <xf numFmtId="0" fontId="0" fillId="2" borderId="5" xfId="0" applyFill="1" applyBorder="1" applyAlignment="1">
      <alignment horizontal="right"/>
    </xf>
    <xf numFmtId="44" fontId="0" fillId="4" borderId="5" xfId="0" applyNumberFormat="1" applyFill="1" applyBorder="1"/>
    <xf numFmtId="0" fontId="0" fillId="4" borderId="5" xfId="0" applyFill="1" applyBorder="1" applyAlignment="1">
      <alignment horizontal="right"/>
    </xf>
    <xf numFmtId="0" fontId="4" fillId="0" borderId="0" xfId="0" applyFont="1" applyFill="1" applyBorder="1" applyAlignment="1">
      <alignment horizontal="left" wrapText="1"/>
    </xf>
    <xf numFmtId="0" fontId="0" fillId="2" borderId="0" xfId="0" applyFont="1" applyFill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vocity.com/1-315-pvc-clamp-hub-b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oshpark.com/" TargetMode="External"/><Relationship Id="rId5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A20" sqref="A20"/>
    </sheetView>
  </sheetViews>
  <sheetFormatPr defaultRowHeight="14.25" x14ac:dyDescent="0.45"/>
  <cols>
    <col min="1" max="1" width="41.73046875" customWidth="1"/>
    <col min="2" max="2" width="13" customWidth="1"/>
    <col min="3" max="3" width="11.59765625" customWidth="1"/>
    <col min="4" max="4" width="16" customWidth="1"/>
    <col min="5" max="5" width="9.73046875" bestFit="1" customWidth="1"/>
    <col min="6" max="6" width="10.1328125" customWidth="1"/>
    <col min="7" max="7" width="18" customWidth="1"/>
    <col min="8" max="8" width="15.73046875" customWidth="1"/>
    <col min="9" max="9" width="11.265625" customWidth="1"/>
    <col min="10" max="10" width="18.265625" bestFit="1" customWidth="1"/>
    <col min="11" max="11" width="46.59765625" bestFit="1" customWidth="1"/>
  </cols>
  <sheetData>
    <row r="1" spans="1:28" s="1" customFormat="1" ht="32.65" customHeight="1" x14ac:dyDescent="0.45">
      <c r="A1" s="39" t="s">
        <v>47</v>
      </c>
      <c r="B1" s="40"/>
      <c r="C1" s="40"/>
      <c r="D1" s="40"/>
      <c r="E1" s="40"/>
      <c r="F1" s="40"/>
      <c r="G1" s="40"/>
      <c r="H1" s="40"/>
      <c r="I1" s="41"/>
      <c r="J1" s="40"/>
      <c r="K1" s="40"/>
      <c r="L1" s="40"/>
    </row>
    <row r="2" spans="1:28" s="1" customFormat="1" ht="27.4" customHeight="1" x14ac:dyDescent="0.45">
      <c r="A2" s="42" t="s">
        <v>48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28" s="1" customFormat="1" ht="27" customHeight="1" x14ac:dyDescent="0.45">
      <c r="A3" s="43" t="s">
        <v>49</v>
      </c>
      <c r="B3" s="43"/>
      <c r="C3" s="43"/>
      <c r="D3" s="43"/>
      <c r="E3" s="43"/>
      <c r="F3" s="43"/>
      <c r="G3" s="44"/>
      <c r="H3" s="44"/>
      <c r="I3" s="45"/>
      <c r="J3" s="44"/>
      <c r="K3" s="44"/>
      <c r="L3" s="44"/>
    </row>
    <row r="4" spans="1:28" s="1" customFormat="1" ht="36.4" thickBot="1" x14ac:dyDescent="0.5">
      <c r="A4" s="3" t="s">
        <v>5</v>
      </c>
      <c r="B4" s="3" t="s">
        <v>6</v>
      </c>
      <c r="C4" s="3" t="s">
        <v>7</v>
      </c>
      <c r="D4" s="3" t="s">
        <v>8</v>
      </c>
      <c r="E4" s="4" t="s">
        <v>9</v>
      </c>
      <c r="F4" s="4" t="s">
        <v>10</v>
      </c>
      <c r="G4" s="3" t="s">
        <v>11</v>
      </c>
      <c r="H4" s="3" t="s">
        <v>12</v>
      </c>
      <c r="I4" s="5" t="s">
        <v>13</v>
      </c>
      <c r="J4" s="4" t="s">
        <v>14</v>
      </c>
      <c r="K4" s="4" t="s">
        <v>15</v>
      </c>
    </row>
    <row r="5" spans="1:28" s="1" customFormat="1" x14ac:dyDescent="0.45">
      <c r="A5" s="16" t="s">
        <v>37</v>
      </c>
      <c r="B5" s="17">
        <v>1</v>
      </c>
      <c r="C5" s="17">
        <v>1</v>
      </c>
      <c r="D5" s="18">
        <v>1</v>
      </c>
      <c r="E5" s="17" t="s">
        <v>0</v>
      </c>
      <c r="F5" s="17" t="s">
        <v>1</v>
      </c>
      <c r="G5" s="16" t="s">
        <v>2</v>
      </c>
      <c r="H5" s="19" t="s">
        <v>3</v>
      </c>
      <c r="I5" s="20">
        <f>38.9+36.9</f>
        <v>75.8</v>
      </c>
      <c r="J5" s="20">
        <f t="shared" ref="J5:J11" si="0">B5/D5*I5</f>
        <v>75.8</v>
      </c>
      <c r="K5" s="21" t="s">
        <v>4</v>
      </c>
      <c r="M5" s="38" t="s">
        <v>38</v>
      </c>
      <c r="N5" s="38"/>
      <c r="O5" s="38"/>
      <c r="P5" s="38"/>
      <c r="Q5" s="38"/>
    </row>
    <row r="6" spans="1:28" s="1" customFormat="1" x14ac:dyDescent="0.45">
      <c r="A6" s="10" t="s">
        <v>16</v>
      </c>
      <c r="B6" s="11">
        <v>1</v>
      </c>
      <c r="C6" s="11">
        <v>1</v>
      </c>
      <c r="D6" s="6">
        <v>1</v>
      </c>
      <c r="E6" s="11" t="s">
        <v>17</v>
      </c>
      <c r="F6" s="11" t="s">
        <v>18</v>
      </c>
      <c r="G6" s="10">
        <v>545512</v>
      </c>
      <c r="H6" s="11" t="s">
        <v>3</v>
      </c>
      <c r="I6" s="12">
        <v>9.99</v>
      </c>
      <c r="J6" s="12">
        <f t="shared" si="0"/>
        <v>9.99</v>
      </c>
      <c r="K6" s="13" t="s">
        <v>16</v>
      </c>
      <c r="L6" s="2"/>
    </row>
    <row r="7" spans="1:28" s="1" customFormat="1" x14ac:dyDescent="0.45">
      <c r="A7" s="10" t="s">
        <v>19</v>
      </c>
      <c r="B7" s="11">
        <v>1</v>
      </c>
      <c r="C7" s="11">
        <v>1</v>
      </c>
      <c r="D7" s="6">
        <v>1</v>
      </c>
      <c r="E7" s="11" t="s">
        <v>20</v>
      </c>
      <c r="F7" s="11" t="s">
        <v>21</v>
      </c>
      <c r="G7" s="10" t="s">
        <v>22</v>
      </c>
      <c r="H7" s="11" t="s">
        <v>3</v>
      </c>
      <c r="I7" s="12">
        <v>4.92</v>
      </c>
      <c r="J7" s="12">
        <f t="shared" si="0"/>
        <v>4.92</v>
      </c>
      <c r="K7" s="13" t="s">
        <v>23</v>
      </c>
      <c r="L7" s="2"/>
    </row>
    <row r="8" spans="1:28" s="1" customFormat="1" ht="14.25" customHeight="1" x14ac:dyDescent="0.45">
      <c r="A8" s="14" t="s">
        <v>25</v>
      </c>
      <c r="B8" s="8">
        <v>100</v>
      </c>
      <c r="C8" s="8">
        <f>16+8+8+32</f>
        <v>64</v>
      </c>
      <c r="D8" s="7">
        <v>100</v>
      </c>
      <c r="E8" s="8" t="s">
        <v>20</v>
      </c>
      <c r="F8" s="8" t="s">
        <v>26</v>
      </c>
      <c r="G8" s="14" t="s">
        <v>27</v>
      </c>
      <c r="H8" s="8" t="s">
        <v>24</v>
      </c>
      <c r="I8" s="15">
        <v>3.72</v>
      </c>
      <c r="J8" s="15">
        <f t="shared" si="0"/>
        <v>3.72</v>
      </c>
      <c r="K8" s="9" t="s">
        <v>28</v>
      </c>
      <c r="N8" s="2"/>
      <c r="Z8" s="2"/>
      <c r="AA8" s="2"/>
      <c r="AB8" s="2"/>
    </row>
    <row r="9" spans="1:28" s="1" customFormat="1" ht="14.25" customHeight="1" x14ac:dyDescent="0.45">
      <c r="A9" s="14" t="s">
        <v>29</v>
      </c>
      <c r="B9" s="8">
        <v>100</v>
      </c>
      <c r="C9" s="8">
        <v>72</v>
      </c>
      <c r="D9" s="7">
        <v>100</v>
      </c>
      <c r="E9" s="8" t="s">
        <v>20</v>
      </c>
      <c r="F9" s="8" t="s">
        <v>30</v>
      </c>
      <c r="G9" s="14" t="s">
        <v>31</v>
      </c>
      <c r="H9" s="8" t="s">
        <v>24</v>
      </c>
      <c r="I9" s="15">
        <v>2.87</v>
      </c>
      <c r="J9" s="15">
        <f t="shared" si="0"/>
        <v>2.87</v>
      </c>
      <c r="K9" s="9" t="s">
        <v>32</v>
      </c>
      <c r="N9" s="2"/>
    </row>
    <row r="10" spans="1:28" s="1" customFormat="1" ht="14.25" customHeight="1" x14ac:dyDescent="0.45">
      <c r="A10" s="22" t="s">
        <v>33</v>
      </c>
      <c r="B10" s="23">
        <v>100</v>
      </c>
      <c r="C10" s="23">
        <v>4</v>
      </c>
      <c r="D10" s="24">
        <v>100</v>
      </c>
      <c r="E10" s="23" t="s">
        <v>20</v>
      </c>
      <c r="F10" s="23" t="s">
        <v>34</v>
      </c>
      <c r="G10" s="25" t="s">
        <v>35</v>
      </c>
      <c r="H10" s="23" t="s">
        <v>24</v>
      </c>
      <c r="I10" s="26">
        <v>2.79</v>
      </c>
      <c r="J10" s="26">
        <f t="shared" si="0"/>
        <v>2.79</v>
      </c>
      <c r="K10" s="27" t="s">
        <v>36</v>
      </c>
      <c r="N10" s="2"/>
      <c r="Z10" s="2"/>
      <c r="AA10" s="2"/>
      <c r="AB10" s="2"/>
    </row>
    <row r="11" spans="1:28" x14ac:dyDescent="0.45">
      <c r="A11" s="28" t="s">
        <v>42</v>
      </c>
      <c r="B11" s="29">
        <v>3</v>
      </c>
      <c r="C11" s="29">
        <v>1</v>
      </c>
      <c r="D11" s="29">
        <v>3</v>
      </c>
      <c r="E11" s="29" t="s">
        <v>39</v>
      </c>
      <c r="F11" s="29" t="s">
        <v>40</v>
      </c>
      <c r="G11" s="30" t="s">
        <v>40</v>
      </c>
      <c r="H11" s="29" t="s">
        <v>41</v>
      </c>
      <c r="I11" s="31">
        <v>20.2</v>
      </c>
      <c r="J11" s="31">
        <f t="shared" si="0"/>
        <v>20.2</v>
      </c>
      <c r="K11" s="32" t="s">
        <v>43</v>
      </c>
    </row>
    <row r="13" spans="1:28" ht="28.5" x14ac:dyDescent="0.45">
      <c r="A13" s="37" t="s">
        <v>46</v>
      </c>
    </row>
    <row r="14" spans="1:28" x14ac:dyDescent="0.45">
      <c r="J14" s="33">
        <f>SUM(J5:J11)</f>
        <v>120.29</v>
      </c>
      <c r="K14" s="34" t="s">
        <v>44</v>
      </c>
    </row>
    <row r="15" spans="1:28" x14ac:dyDescent="0.45">
      <c r="J15" s="35">
        <f>SUM(J6:J11)</f>
        <v>44.489999999999995</v>
      </c>
      <c r="K15" s="36" t="s">
        <v>45</v>
      </c>
    </row>
  </sheetData>
  <mergeCells count="2">
    <mergeCell ref="M5:Q5"/>
    <mergeCell ref="A1:L1"/>
  </mergeCells>
  <hyperlinks>
    <hyperlink ref="K7" r:id="rId1" location="48925k93/=18nja2z"/>
    <hyperlink ref="K6" r:id="rId2"/>
    <hyperlink ref="K8" r:id="rId3" location="92949A146"/>
    <hyperlink ref="K9" r:id="rId4" location="92949a106/=18njrx6"/>
    <hyperlink ref="K10" r:id="rId5" location="90631A005"/>
    <hyperlink ref="K11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2018-03-14T17:36:25Z</dcterms:created>
  <dcterms:modified xsi:type="dcterms:W3CDTF">2018-04-16T22:54:09Z</dcterms:modified>
</cp:coreProperties>
</file>