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15" windowWidth="23715" windowHeight="10560" activeTab="3"/>
  </bookViews>
  <sheets>
    <sheet name="Madrid" sheetId="2" r:id="rId1"/>
    <sheet name="Barcelona" sheetId="3" r:id="rId2"/>
    <sheet name="Valencia" sheetId="4" r:id="rId3"/>
    <sheet name="Totales" sheetId="5" r:id="rId4"/>
  </sheets>
  <definedNames>
    <definedName name="IngresosBarcelona" comment="Resultados de los ingresos de Barcelona">Barcelona!$F$5:$F$13</definedName>
    <definedName name="IngresosMadrid">Madrid!$F$5:$F$13</definedName>
    <definedName name="IngresosValencia">Valencia!$F$5:$F$13</definedName>
  </definedNames>
  <calcPr calcId="145621"/>
</workbook>
</file>

<file path=xl/calcChain.xml><?xml version="1.0" encoding="utf-8"?>
<calcChain xmlns="http://schemas.openxmlformats.org/spreadsheetml/2006/main">
  <c r="F3" i="5" l="1"/>
  <c r="F2" i="5"/>
  <c r="E5" i="5"/>
  <c r="D7" i="5"/>
  <c r="D6" i="5"/>
  <c r="D5" i="5"/>
  <c r="C7" i="5"/>
  <c r="C6" i="5"/>
  <c r="C5" i="5"/>
  <c r="B6" i="5" l="1"/>
  <c r="E13" i="3" l="1"/>
  <c r="D15" i="4" l="1"/>
  <c r="C15" i="4"/>
  <c r="B15" i="4"/>
  <c r="E13" i="4"/>
  <c r="E15" i="4" s="1"/>
  <c r="F12" i="4"/>
  <c r="F11" i="4"/>
  <c r="F10" i="4"/>
  <c r="F9" i="4"/>
  <c r="F8" i="4"/>
  <c r="F7" i="4"/>
  <c r="F6" i="4"/>
  <c r="F5" i="4"/>
  <c r="D15" i="3"/>
  <c r="C15" i="3"/>
  <c r="B15" i="3"/>
  <c r="E15" i="3"/>
  <c r="F12" i="3"/>
  <c r="F11" i="3"/>
  <c r="F10" i="3"/>
  <c r="F9" i="3"/>
  <c r="F8" i="3"/>
  <c r="F7" i="3"/>
  <c r="F6" i="3"/>
  <c r="F5" i="3"/>
  <c r="B5" i="5" l="1"/>
  <c r="B10" i="5"/>
  <c r="B7" i="5"/>
  <c r="B9" i="5" s="1"/>
  <c r="F13" i="4"/>
  <c r="F15" i="4" s="1"/>
  <c r="F13" i="3"/>
  <c r="G10" i="4" l="1"/>
  <c r="G6" i="4"/>
  <c r="G7" i="4"/>
  <c r="G9" i="4"/>
  <c r="G8" i="4"/>
  <c r="G12" i="4"/>
  <c r="G13" i="4"/>
  <c r="G11" i="4"/>
  <c r="G5" i="4"/>
  <c r="F15" i="3"/>
  <c r="G10" i="3" l="1"/>
  <c r="G12" i="3"/>
  <c r="G13" i="3"/>
  <c r="G6" i="3"/>
  <c r="G8" i="3"/>
  <c r="G11" i="3"/>
  <c r="G9" i="3"/>
  <c r="G5" i="3"/>
  <c r="G7" i="3"/>
  <c r="C15" i="2" l="1"/>
  <c r="D15" i="2"/>
  <c r="E15" i="2"/>
  <c r="B15" i="2"/>
  <c r="F6" i="2"/>
  <c r="F7" i="2"/>
  <c r="F8" i="2"/>
  <c r="F9" i="2"/>
  <c r="F10" i="2"/>
  <c r="F11" i="2"/>
  <c r="F12" i="2"/>
  <c r="F5" i="2"/>
  <c r="E13" i="2"/>
  <c r="F13" i="2" s="1"/>
  <c r="F15" i="2" l="1"/>
  <c r="G13" i="2" s="1"/>
  <c r="G12" i="2"/>
  <c r="G6" i="2" l="1"/>
  <c r="G5" i="2"/>
  <c r="G8" i="2"/>
  <c r="G7" i="2"/>
  <c r="G10" i="2"/>
  <c r="G9" i="2"/>
  <c r="G11" i="2"/>
</calcChain>
</file>

<file path=xl/sharedStrings.xml><?xml version="1.0" encoding="utf-8"?>
<sst xmlns="http://schemas.openxmlformats.org/spreadsheetml/2006/main" count="59" uniqueCount="25">
  <si>
    <t>Enero</t>
  </si>
  <si>
    <t>Febrero</t>
  </si>
  <si>
    <t>Marzo</t>
  </si>
  <si>
    <t>Abril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</si>
  <si>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</si>
  <si>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</si>
  <si>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</si>
  <si>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</si>
  <si>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</si>
  <si>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</si>
  <si>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</si>
  <si>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</si>
  <si>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</si>
  <si>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Total</t>
  </si>
  <si>
    <t>%</t>
  </si>
  <si>
    <t>I Semestre Madrid</t>
  </si>
  <si>
    <t>I semestre Barcelona</t>
  </si>
  <si>
    <t>I semestre Valencia</t>
  </si>
  <si>
    <t xml:space="preserve"> Barcelona</t>
  </si>
  <si>
    <t xml:space="preserve"> Madrid</t>
  </si>
  <si>
    <t xml:space="preserve"> Valencia</t>
  </si>
  <si>
    <t>Ingresos totales</t>
  </si>
  <si>
    <t>Mínimo</t>
  </si>
  <si>
    <t>Máximo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</si>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</sst>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ill="1"/>
    <xf numFmtId="9" fontId="0" fillId="0" borderId="0" xfId="2" applyFont="1"/>
    <xf numFmtId="0" fontId="3" fillId="0" borderId="0" xfId="0" applyFont="1" applyFill="1"/>
    <xf numFmtId="165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731743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847113</xdr:colOff>
      <xdr:row>1</xdr:row>
      <xdr:rowOff>104774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0"/>
          <a:ext cx="5923938" cy="1838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655543</xdr:colOff>
      <xdr:row>1</xdr:row>
      <xdr:rowOff>66675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0"/>
          <a:ext cx="5770468" cy="1790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922243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:F13"/>
    </sheetView>
  </sheetViews>
  <sheetFormatPr baseColWidth="10" defaultRowHeight="15" x14ac:dyDescent="0.25"/>
  <cols>
    <col min="1" max="1" width="18.140625" bestFit="1" customWidth="1"/>
    <col min="2" max="2" width="11.85546875" bestFit="1" customWidth="1"/>
  </cols>
  <sheetData>
    <row r="1" spans="1:7" ht="140.25" customHeight="1" x14ac:dyDescent="0.25">
      <c r="A1" s="18"/>
      <c r="B1" s="18"/>
      <c r="C1" s="18"/>
      <c r="D1" s="18"/>
      <c r="E1" s="18"/>
      <c r="F1" s="18"/>
      <c r="G1" s="18"/>
    </row>
    <row r="2" spans="1:7" x14ac:dyDescent="0.25">
      <c r="A2" s="19" t="s">
        <v>15</v>
      </c>
      <c r="B2" s="19"/>
      <c r="C2" s="19"/>
      <c r="D2" s="19"/>
      <c r="E2" s="19"/>
      <c r="F2" s="19"/>
      <c r="G2" s="19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4.4480933241839035E-2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3.0879325556318008E-2</v>
      </c>
    </row>
    <row r="7" spans="1:7" x14ac:dyDescent="0.25">
      <c r="A7" s="5" t="s">
        <v>6</v>
      </c>
      <c r="B7" s="4">
        <v>1100</v>
      </c>
      <c r="C7" s="4">
        <v>1190</v>
      </c>
      <c r="D7" s="4">
        <v>1253</v>
      </c>
      <c r="E7" s="4">
        <v>980</v>
      </c>
      <c r="F7" s="7">
        <f t="shared" si="0"/>
        <v>4523</v>
      </c>
      <c r="G7" s="9">
        <f t="shared" si="1"/>
        <v>5.5423487893343788E-2</v>
      </c>
    </row>
    <row r="8" spans="1:7" x14ac:dyDescent="0.25">
      <c r="A8" s="5" t="s">
        <v>7</v>
      </c>
      <c r="B8" s="4">
        <v>350</v>
      </c>
      <c r="C8" s="4">
        <v>3578</v>
      </c>
      <c r="D8" s="4">
        <v>2569</v>
      </c>
      <c r="E8" s="4">
        <v>1100</v>
      </c>
      <c r="F8" s="7">
        <f t="shared" si="0"/>
        <v>7597</v>
      </c>
      <c r="G8" s="9">
        <f t="shared" si="1"/>
        <v>9.3091363591804727E-2</v>
      </c>
    </row>
    <row r="9" spans="1:7" x14ac:dyDescent="0.25">
      <c r="A9" s="5" t="s">
        <v>8</v>
      </c>
      <c r="B9" s="4">
        <v>780</v>
      </c>
      <c r="C9" s="4">
        <v>4127</v>
      </c>
      <c r="D9" s="4">
        <v>6289</v>
      </c>
      <c r="E9" s="4">
        <v>1254</v>
      </c>
      <c r="F9" s="7">
        <f t="shared" si="0"/>
        <v>12450</v>
      </c>
      <c r="G9" s="9">
        <f t="shared" si="1"/>
        <v>0.15255857268895207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8523</v>
      </c>
      <c r="E10" s="4">
        <v>2000</v>
      </c>
      <c r="F10" s="7">
        <f t="shared" si="0"/>
        <v>18188</v>
      </c>
      <c r="G10" s="9">
        <f t="shared" si="1"/>
        <v>0.22287030683266346</v>
      </c>
    </row>
    <row r="11" spans="1:7" x14ac:dyDescent="0.25">
      <c r="A11" s="5" t="s">
        <v>10</v>
      </c>
      <c r="B11" s="4">
        <v>2410</v>
      </c>
      <c r="C11" s="4">
        <v>350</v>
      </c>
      <c r="D11" s="4">
        <v>1254</v>
      </c>
      <c r="E11" s="4">
        <v>1250</v>
      </c>
      <c r="F11" s="7">
        <f t="shared" si="0"/>
        <v>5264</v>
      </c>
      <c r="G11" s="9">
        <f t="shared" si="1"/>
        <v>6.4503480050975393E-2</v>
      </c>
    </row>
    <row r="12" spans="1:7" x14ac:dyDescent="0.25">
      <c r="A12" s="5" t="s">
        <v>11</v>
      </c>
      <c r="B12" s="4">
        <v>1100</v>
      </c>
      <c r="C12" s="4">
        <v>750</v>
      </c>
      <c r="D12" s="4">
        <v>5000</v>
      </c>
      <c r="E12" s="4">
        <v>3500</v>
      </c>
      <c r="F12" s="7">
        <f t="shared" si="0"/>
        <v>10350</v>
      </c>
      <c r="G12" s="9">
        <f t="shared" si="1"/>
        <v>0.12682580139202038</v>
      </c>
    </row>
    <row r="13" spans="1:7" x14ac:dyDescent="0.25">
      <c r="A13" s="5" t="s">
        <v>12</v>
      </c>
      <c r="B13" s="4">
        <v>2589</v>
      </c>
      <c r="C13" s="4">
        <v>2080</v>
      </c>
      <c r="D13" s="4">
        <v>3874</v>
      </c>
      <c r="E13" s="4">
        <f t="shared" ref="E13" si="2">SUM(B13:D13)</f>
        <v>8543</v>
      </c>
      <c r="F13" s="7">
        <f t="shared" si="0"/>
        <v>17086</v>
      </c>
      <c r="G13" s="9">
        <f t="shared" si="1"/>
        <v>0.20936672875208312</v>
      </c>
    </row>
    <row r="15" spans="1:7" x14ac:dyDescent="0.25">
      <c r="A15" s="5" t="s">
        <v>13</v>
      </c>
      <c r="B15" s="7">
        <f>SUM(B5:B13)</f>
        <v>11653</v>
      </c>
      <c r="C15" s="7">
        <f t="shared" ref="C15:E15" si="3">SUM(C5:C13)</f>
        <v>20416</v>
      </c>
      <c r="D15" s="7">
        <f t="shared" si="3"/>
        <v>29782</v>
      </c>
      <c r="E15" s="7">
        <f t="shared" si="3"/>
        <v>19757</v>
      </c>
      <c r="F15" s="8">
        <f>SUM(F5:F13)</f>
        <v>81608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7" sqref="E7"/>
    </sheetView>
  </sheetViews>
  <sheetFormatPr baseColWidth="10" defaultRowHeight="15" x14ac:dyDescent="0.25"/>
  <cols>
    <col min="1" max="1" width="19.5703125" bestFit="1" customWidth="1"/>
    <col min="7" max="7" width="12.7109375" customWidth="1"/>
  </cols>
  <sheetData>
    <row r="1" spans="1:7" ht="136.5" customHeight="1" x14ac:dyDescent="0.25">
      <c r="A1" s="18"/>
      <c r="B1" s="18"/>
      <c r="C1" s="18"/>
      <c r="D1" s="18"/>
      <c r="E1" s="18"/>
      <c r="F1" s="18"/>
      <c r="G1" s="18"/>
    </row>
    <row r="2" spans="1:7" x14ac:dyDescent="0.25">
      <c r="A2" s="19" t="s">
        <v>16</v>
      </c>
      <c r="B2" s="19"/>
      <c r="C2" s="19"/>
      <c r="D2" s="19"/>
      <c r="E2" s="19"/>
      <c r="F2" s="19"/>
      <c r="G2" s="19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1.0972502244375459E-2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3500</v>
      </c>
      <c r="F6" s="7">
        <f t="shared" ref="F6:F13" si="0">(B6+C6+D6+E6)</f>
        <v>5670</v>
      </c>
      <c r="G6" s="9">
        <f t="shared" ref="G6:G13" si="1">(F6/$F$15)</f>
        <v>1.7138867142041006E-2</v>
      </c>
    </row>
    <row r="7" spans="1:7" x14ac:dyDescent="0.25">
      <c r="A7" s="5" t="s">
        <v>6</v>
      </c>
      <c r="B7" s="4">
        <v>7584</v>
      </c>
      <c r="C7" s="4">
        <v>23000</v>
      </c>
      <c r="D7" s="4">
        <v>1253</v>
      </c>
      <c r="E7" s="4">
        <v>980</v>
      </c>
      <c r="F7" s="7">
        <f t="shared" si="0"/>
        <v>32817</v>
      </c>
      <c r="G7" s="9">
        <f t="shared" si="1"/>
        <v>9.9196861199357972E-2</v>
      </c>
    </row>
    <row r="8" spans="1:7" x14ac:dyDescent="0.25">
      <c r="A8" s="5" t="s">
        <v>7</v>
      </c>
      <c r="B8" s="4">
        <v>1205</v>
      </c>
      <c r="C8" s="4">
        <v>589</v>
      </c>
      <c r="D8" s="4">
        <v>2569</v>
      </c>
      <c r="E8" s="4">
        <v>1100</v>
      </c>
      <c r="F8" s="7">
        <f t="shared" si="0"/>
        <v>5463</v>
      </c>
      <c r="G8" s="9">
        <f t="shared" si="1"/>
        <v>1.6513162468601413E-2</v>
      </c>
    </row>
    <row r="9" spans="1:7" x14ac:dyDescent="0.25">
      <c r="A9" s="5" t="s">
        <v>8</v>
      </c>
      <c r="B9" s="4">
        <v>1528</v>
      </c>
      <c r="C9" s="4">
        <v>4127</v>
      </c>
      <c r="D9" s="4">
        <v>6289</v>
      </c>
      <c r="E9" s="4">
        <v>10254</v>
      </c>
      <c r="F9" s="7">
        <f t="shared" si="0"/>
        <v>22198</v>
      </c>
      <c r="G9" s="9">
        <f t="shared" si="1"/>
        <v>6.7098513724695982E-2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8523</v>
      </c>
      <c r="E10" s="4">
        <v>212121</v>
      </c>
      <c r="F10" s="7">
        <f t="shared" si="0"/>
        <v>228309</v>
      </c>
      <c r="G10" s="9">
        <f t="shared" si="1"/>
        <v>0.69011598206917812</v>
      </c>
    </row>
    <row r="11" spans="1:7" x14ac:dyDescent="0.25">
      <c r="A11" s="5" t="s">
        <v>10</v>
      </c>
      <c r="B11" s="4">
        <v>2410</v>
      </c>
      <c r="C11" s="4">
        <v>1350</v>
      </c>
      <c r="D11" s="4">
        <v>970</v>
      </c>
      <c r="E11" s="4">
        <v>1250</v>
      </c>
      <c r="F11" s="7">
        <f t="shared" si="0"/>
        <v>5980</v>
      </c>
      <c r="G11" s="9">
        <f t="shared" si="1"/>
        <v>1.8075912788254888E-2</v>
      </c>
    </row>
    <row r="12" spans="1:7" x14ac:dyDescent="0.25">
      <c r="A12" s="5" t="s">
        <v>11</v>
      </c>
      <c r="B12" s="4">
        <v>1100</v>
      </c>
      <c r="C12" s="4">
        <v>1152</v>
      </c>
      <c r="D12" s="4">
        <v>5000</v>
      </c>
      <c r="E12" s="4">
        <v>3500</v>
      </c>
      <c r="F12" s="7">
        <f t="shared" si="0"/>
        <v>10752</v>
      </c>
      <c r="G12" s="9">
        <f t="shared" si="1"/>
        <v>3.2500370284166649E-2</v>
      </c>
    </row>
    <row r="13" spans="1:7" x14ac:dyDescent="0.25">
      <c r="A13" s="5" t="s">
        <v>12</v>
      </c>
      <c r="B13" s="4">
        <v>2050</v>
      </c>
      <c r="C13" s="4">
        <v>2080</v>
      </c>
      <c r="D13" s="4">
        <v>3874</v>
      </c>
      <c r="E13" s="4">
        <f t="shared" ref="E13" si="2">SUM(B13:D13)</f>
        <v>8004</v>
      </c>
      <c r="F13" s="7">
        <f t="shared" si="0"/>
        <v>16008</v>
      </c>
      <c r="G13" s="9">
        <f t="shared" si="1"/>
        <v>4.8387828079328468E-2</v>
      </c>
    </row>
    <row r="15" spans="1:7" x14ac:dyDescent="0.25">
      <c r="A15" s="5" t="s">
        <v>13</v>
      </c>
      <c r="B15" s="7">
        <f>SUM(B5:B13)</f>
        <v>19201</v>
      </c>
      <c r="C15" s="7">
        <f t="shared" ref="C15:E15" si="3">SUM(C5:C13)</f>
        <v>40639</v>
      </c>
      <c r="D15" s="7">
        <f t="shared" si="3"/>
        <v>29498</v>
      </c>
      <c r="E15" s="7">
        <f t="shared" si="3"/>
        <v>241489</v>
      </c>
      <c r="F15" s="8">
        <f>SUM(F5:F13)</f>
        <v>330827</v>
      </c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2" spans="1:7" x14ac:dyDescent="0.25">
      <c r="A22" s="5"/>
      <c r="B22" s="5"/>
      <c r="C22" s="5"/>
      <c r="D22" s="5"/>
      <c r="E22" s="5"/>
      <c r="F22" s="5"/>
      <c r="G22" s="5"/>
    </row>
  </sheetData>
  <mergeCells count="2">
    <mergeCell ref="A1:G1"/>
    <mergeCell ref="A2:G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:F13"/>
    </sheetView>
  </sheetViews>
  <sheetFormatPr baseColWidth="10" defaultRowHeight="15" x14ac:dyDescent="0.25"/>
  <cols>
    <col min="1" max="1" width="19.5703125" bestFit="1" customWidth="1"/>
  </cols>
  <sheetData>
    <row r="1" spans="1:7" ht="135.75" customHeight="1" x14ac:dyDescent="0.25">
      <c r="A1" s="18"/>
      <c r="B1" s="18"/>
      <c r="C1" s="18"/>
      <c r="D1" s="18"/>
      <c r="E1" s="18"/>
      <c r="F1" s="18"/>
      <c r="G1" s="18"/>
    </row>
    <row r="2" spans="1:7" x14ac:dyDescent="0.25">
      <c r="A2" s="19" t="s">
        <v>17</v>
      </c>
      <c r="B2" s="19"/>
      <c r="C2" s="19"/>
      <c r="D2" s="19"/>
      <c r="E2" s="19"/>
      <c r="F2" s="19"/>
      <c r="G2" s="19"/>
    </row>
    <row r="3" spans="1:7" x14ac:dyDescent="0.25">
      <c r="A3" s="10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4.3531443373147218E-2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1250</v>
      </c>
      <c r="F6" s="7">
        <f t="shared" ref="F6:F13" si="0">(B6+C6+D6+E6)</f>
        <v>3420</v>
      </c>
      <c r="G6" s="9">
        <f t="shared" ref="G6:G13" si="1">(F6/$F$15)</f>
        <v>4.1013095409411428E-2</v>
      </c>
    </row>
    <row r="7" spans="1:7" x14ac:dyDescent="0.25">
      <c r="A7" s="5" t="s">
        <v>6</v>
      </c>
      <c r="B7" s="4">
        <v>1100</v>
      </c>
      <c r="C7" s="4">
        <v>1190</v>
      </c>
      <c r="D7" s="4">
        <v>1253</v>
      </c>
      <c r="E7" s="4">
        <v>980</v>
      </c>
      <c r="F7" s="7">
        <f t="shared" si="0"/>
        <v>4523</v>
      </c>
      <c r="G7" s="9">
        <f t="shared" si="1"/>
        <v>5.4240418285604643E-2</v>
      </c>
    </row>
    <row r="8" spans="1:7" x14ac:dyDescent="0.25">
      <c r="A8" s="5" t="s">
        <v>7</v>
      </c>
      <c r="B8" s="4">
        <v>350</v>
      </c>
      <c r="C8" s="4">
        <v>3578</v>
      </c>
      <c r="D8" s="4">
        <v>2569</v>
      </c>
      <c r="E8" s="4">
        <v>4321</v>
      </c>
      <c r="F8" s="7">
        <f t="shared" si="0"/>
        <v>10818</v>
      </c>
      <c r="G8" s="9">
        <f t="shared" si="1"/>
        <v>0.12973089653187508</v>
      </c>
    </row>
    <row r="9" spans="1:7" x14ac:dyDescent="0.25">
      <c r="A9" s="5" t="s">
        <v>8</v>
      </c>
      <c r="B9" s="4">
        <v>780</v>
      </c>
      <c r="C9" s="4">
        <v>4127</v>
      </c>
      <c r="D9" s="4">
        <v>6289</v>
      </c>
      <c r="E9" s="4">
        <v>1254</v>
      </c>
      <c r="F9" s="7">
        <f t="shared" si="0"/>
        <v>12450</v>
      </c>
      <c r="G9" s="9">
        <f t="shared" si="1"/>
        <v>0.14930205785005038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3432</v>
      </c>
      <c r="E10" s="4">
        <v>5000</v>
      </c>
      <c r="F10" s="7">
        <f t="shared" si="0"/>
        <v>16097</v>
      </c>
      <c r="G10" s="9">
        <f t="shared" si="1"/>
        <v>0.19303736748692857</v>
      </c>
    </row>
    <row r="11" spans="1:7" x14ac:dyDescent="0.25">
      <c r="A11" s="5" t="s">
        <v>10</v>
      </c>
      <c r="B11" s="4">
        <v>2410</v>
      </c>
      <c r="C11" s="4">
        <v>350</v>
      </c>
      <c r="D11" s="4">
        <v>1254</v>
      </c>
      <c r="E11" s="4">
        <v>1000</v>
      </c>
      <c r="F11" s="7">
        <f t="shared" si="0"/>
        <v>5014</v>
      </c>
      <c r="G11" s="9">
        <f t="shared" si="1"/>
        <v>6.0128555667482132E-2</v>
      </c>
    </row>
    <row r="12" spans="1:7" x14ac:dyDescent="0.25">
      <c r="A12" s="5" t="s">
        <v>11</v>
      </c>
      <c r="B12" s="4">
        <v>1100</v>
      </c>
      <c r="C12" s="4">
        <v>750</v>
      </c>
      <c r="D12" s="4">
        <v>5000</v>
      </c>
      <c r="E12" s="4">
        <v>3500</v>
      </c>
      <c r="F12" s="7">
        <f t="shared" si="0"/>
        <v>10350</v>
      </c>
      <c r="G12" s="9">
        <f t="shared" si="1"/>
        <v>0.12411857821269247</v>
      </c>
    </row>
    <row r="13" spans="1:7" x14ac:dyDescent="0.25">
      <c r="A13" s="5" t="s">
        <v>12</v>
      </c>
      <c r="B13" s="4">
        <v>2589</v>
      </c>
      <c r="C13" s="4">
        <v>2080</v>
      </c>
      <c r="D13" s="4">
        <v>3874</v>
      </c>
      <c r="E13" s="4">
        <f t="shared" ref="E13" si="2">SUM(B13:D13)</f>
        <v>8543</v>
      </c>
      <c r="F13" s="7">
        <f t="shared" si="0"/>
        <v>17086</v>
      </c>
      <c r="G13" s="9">
        <f t="shared" si="1"/>
        <v>0.20489758718280807</v>
      </c>
    </row>
    <row r="15" spans="1:7" x14ac:dyDescent="0.25">
      <c r="A15" s="5" t="s">
        <v>13</v>
      </c>
      <c r="B15" s="7">
        <f>SUM(B5:B13)</f>
        <v>11653</v>
      </c>
      <c r="C15" s="7">
        <f t="shared" ref="C15:E15" si="3">SUM(C5:C13)</f>
        <v>20416</v>
      </c>
      <c r="D15" s="7">
        <f t="shared" si="3"/>
        <v>24691</v>
      </c>
      <c r="E15" s="7">
        <f t="shared" si="3"/>
        <v>26628</v>
      </c>
      <c r="F15" s="8">
        <f>SUM(F5:F13)</f>
        <v>83388</v>
      </c>
    </row>
  </sheetData>
  <mergeCells count="2">
    <mergeCell ref="A2:G2"/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3" sqref="F3"/>
    </sheetView>
  </sheetViews>
  <sheetFormatPr baseColWidth="10" defaultRowHeight="15" x14ac:dyDescent="0.25"/>
  <cols>
    <col min="2" max="2" width="21.140625" customWidth="1"/>
    <col min="3" max="3" width="14.7109375" customWidth="1"/>
    <col min="4" max="4" width="14" customWidth="1"/>
    <col min="6" max="6" width="15.7109375" bestFit="1" customWidth="1"/>
    <col min="7" max="7" width="17.7109375" customWidth="1"/>
  </cols>
  <sheetData>
    <row r="1" spans="1:7" ht="145.5" customHeight="1" x14ac:dyDescent="0.25">
      <c r="A1" s="18"/>
      <c r="B1" s="18"/>
      <c r="C1" s="18"/>
      <c r="D1" s="18"/>
      <c r="E1" s="18"/>
      <c r="F1" s="18"/>
      <c r="G1" s="18"/>
    </row>
    <row r="2" spans="1:7" x14ac:dyDescent="0.25">
      <c r="A2" s="13"/>
      <c r="B2" s="13"/>
      <c r="C2" s="13"/>
      <c r="D2" s="13"/>
      <c r="E2" s="13"/>
      <c r="F2" s="15">
        <f ca="1">TODAY()</f>
        <v>41203</v>
      </c>
      <c r="G2" s="13"/>
    </row>
    <row r="3" spans="1:7" x14ac:dyDescent="0.25">
      <c r="A3" s="1"/>
      <c r="B3" s="1"/>
      <c r="C3" s="1"/>
      <c r="D3" s="1"/>
      <c r="E3" s="1"/>
      <c r="F3" s="16">
        <f ca="1">NOW()</f>
        <v>41203.686262615738</v>
      </c>
      <c r="G3" s="17"/>
    </row>
    <row r="4" spans="1:7" x14ac:dyDescent="0.25">
      <c r="B4" s="14" t="s">
        <v>21</v>
      </c>
      <c r="C4" s="14" t="s">
        <v>23</v>
      </c>
      <c r="D4" s="14" t="s">
        <v>22</v>
      </c>
      <c r="E4" s="14" t="s">
        <v>24</v>
      </c>
    </row>
    <row r="5" spans="1:7" x14ac:dyDescent="0.25">
      <c r="A5" t="s">
        <v>18</v>
      </c>
      <c r="B5" s="11">
        <f>SUM(IngresosBarcelona)</f>
        <v>330827</v>
      </c>
      <c r="C5" s="11">
        <f>MAX(IngresosBarcelona)</f>
        <v>228309</v>
      </c>
      <c r="D5" s="11">
        <f>MIN(IngresosBarcelona)</f>
        <v>3630</v>
      </c>
      <c r="E5">
        <f>AVERAGE(IngresosBarcelona)</f>
        <v>36758.555555555555</v>
      </c>
    </row>
    <row r="6" spans="1:7" x14ac:dyDescent="0.25">
      <c r="A6" t="s">
        <v>19</v>
      </c>
      <c r="B6" s="11">
        <f>SUM(IngresosMadrid)</f>
        <v>81608</v>
      </c>
      <c r="C6" s="11">
        <f>MAX(IngresosMadrid)</f>
        <v>18188</v>
      </c>
      <c r="D6" s="11">
        <f>MIN(IngresosMadrid)</f>
        <v>2520</v>
      </c>
    </row>
    <row r="7" spans="1:7" x14ac:dyDescent="0.25">
      <c r="A7" t="s">
        <v>20</v>
      </c>
      <c r="B7" s="11">
        <f>SUM(IngresosValencia)</f>
        <v>83388</v>
      </c>
      <c r="C7" s="11">
        <f>MAX(IngresosValencia)</f>
        <v>17086</v>
      </c>
      <c r="D7" s="11">
        <f>MIN(IngresosValencia)</f>
        <v>3420</v>
      </c>
    </row>
    <row r="8" spans="1:7" x14ac:dyDescent="0.25">
      <c r="B8" s="12"/>
    </row>
    <row r="9" spans="1:7" x14ac:dyDescent="0.25">
      <c r="A9" t="s">
        <v>13</v>
      </c>
      <c r="B9" s="11">
        <f>SUM(B5:B8)</f>
        <v>495823</v>
      </c>
    </row>
    <row r="10" spans="1:7" x14ac:dyDescent="0.25">
      <c r="B10" s="11">
        <f>SUM(IngresosBarcelona,IngresosMadrid,IngresosValencia)</f>
        <v>495823</v>
      </c>
    </row>
  </sheetData>
  <mergeCells count="1">
    <mergeCell ref="A1:G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Madrid</vt:lpstr>
      <vt:lpstr>Barcelona</vt:lpstr>
      <vt:lpstr>Valencia</vt:lpstr>
      <vt:lpstr>Totales</vt:lpstr>
      <vt:lpstr>IngresosBarcelona</vt:lpstr>
      <vt:lpstr>IngresosMadrid</vt:lpstr>
      <vt:lpstr>IngresosValencia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2012-10-02T15:09:41Z</dcterms:created>
  <dcterms:modified xsi:type="dcterms:W3CDTF">2012-10-21T14:28:52Z</dcterms:modified>
</cp:coreProperties>
</file>