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Hoja1" sheetId="1" r:id="rId1"/>
    <sheet name="Hoja3" sheetId="3" r:id="rId2"/>
    <sheet name="Hoja2" sheetId="2" r:id="rId3"/>
  </sheets>
  <calcPr calcId="145621"/>
</workbook>
</file>

<file path=xl/calcChain.xml><?xml version="1.0" encoding="utf-8"?>
<calcChain xmlns="http://schemas.openxmlformats.org/spreadsheetml/2006/main">
  <c r="F157" i="1" l="1"/>
  <c r="F140" i="1"/>
  <c r="F128" i="1"/>
  <c r="F111" i="1"/>
  <c r="F95" i="1"/>
  <c r="F85" i="1"/>
  <c r="F72" i="1"/>
  <c r="F59" i="1"/>
  <c r="F51" i="1"/>
  <c r="F34" i="1"/>
  <c r="F158" i="1" l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6" i="1" l="1"/>
  <c r="D98" i="1"/>
  <c r="D83" i="1"/>
  <c r="D50" i="1"/>
  <c r="D29" i="1"/>
  <c r="D141" i="1"/>
  <c r="D84" i="1"/>
  <c r="D42" i="1"/>
  <c r="D86" i="1"/>
  <c r="D94" i="1"/>
  <c r="D52" i="1"/>
  <c r="D57" i="1"/>
  <c r="D26" i="1"/>
  <c r="D136" i="1"/>
  <c r="D30" i="1"/>
  <c r="D138" i="1"/>
  <c r="D148" i="1"/>
  <c r="D64" i="1"/>
  <c r="D27" i="1"/>
  <c r="D137" i="1"/>
  <c r="D156" i="1"/>
  <c r="D66" i="1"/>
  <c r="D96" i="1"/>
  <c r="D70" i="1"/>
  <c r="D53" i="1"/>
  <c r="D69" i="1"/>
  <c r="D116" i="1"/>
  <c r="D32" i="1"/>
  <c r="D122" i="1"/>
  <c r="D47" i="1"/>
  <c r="D65" i="1"/>
  <c r="D99" i="1"/>
  <c r="D56" i="1"/>
  <c r="D155" i="1"/>
  <c r="D58" i="1"/>
  <c r="D78" i="1"/>
  <c r="D81" i="1"/>
  <c r="D151" i="1"/>
  <c r="D104" i="1"/>
  <c r="D101" i="1"/>
  <c r="D49" i="1"/>
  <c r="D153" i="1"/>
  <c r="D67" i="1"/>
  <c r="D102" i="1"/>
  <c r="D135" i="1"/>
  <c r="D63" i="1"/>
  <c r="D147" i="1"/>
  <c r="D120" i="1"/>
  <c r="D134" i="1"/>
  <c r="D125" i="1"/>
  <c r="D118" i="1"/>
  <c r="D149" i="1"/>
  <c r="D113" i="1"/>
  <c r="D130" i="1"/>
  <c r="D76" i="1"/>
  <c r="D117" i="1"/>
  <c r="D54" i="1"/>
  <c r="D97" i="1"/>
  <c r="D115" i="1"/>
  <c r="D142" i="1"/>
  <c r="D89" i="1"/>
  <c r="D71" i="1"/>
  <c r="D25" i="1"/>
  <c r="D39" i="1"/>
  <c r="D143" i="1"/>
  <c r="D121" i="1"/>
  <c r="D60" i="1"/>
  <c r="D126" i="1"/>
  <c r="D74" i="1"/>
  <c r="D131" i="1"/>
  <c r="D100" i="1"/>
  <c r="D114" i="1"/>
  <c r="D24" i="1"/>
  <c r="D144" i="1"/>
  <c r="D37" i="1"/>
  <c r="D36" i="1"/>
  <c r="D45" i="1"/>
  <c r="D62" i="1"/>
  <c r="D23" i="1"/>
  <c r="D38" i="1"/>
  <c r="D146" i="1"/>
  <c r="D35" i="1"/>
  <c r="D28" i="1"/>
  <c r="D41" i="1"/>
  <c r="D103" i="1"/>
  <c r="D119" i="1"/>
  <c r="D150" i="1"/>
  <c r="D75" i="1"/>
  <c r="D112" i="1"/>
  <c r="D88" i="1"/>
  <c r="D132" i="1"/>
  <c r="D87" i="1"/>
  <c r="D129" i="1"/>
  <c r="D73" i="1"/>
  <c r="D61" i="1"/>
  <c r="D79" i="1"/>
  <c r="D127" i="1"/>
  <c r="D46" i="1"/>
  <c r="D133" i="1"/>
  <c r="D110" i="1"/>
  <c r="D93" i="1"/>
  <c r="D55" i="1"/>
  <c r="D80" i="1"/>
  <c r="D109" i="1"/>
  <c r="D90" i="1"/>
  <c r="D91" i="1"/>
  <c r="D154" i="1"/>
  <c r="D139" i="1"/>
  <c r="D77" i="1"/>
  <c r="D106" i="1"/>
  <c r="D105" i="1"/>
  <c r="D152" i="1"/>
  <c r="D123" i="1"/>
  <c r="D44" i="1"/>
  <c r="D48" i="1"/>
  <c r="D68" i="1"/>
  <c r="D108" i="1"/>
  <c r="D145" i="1"/>
  <c r="D124" i="1"/>
  <c r="D40" i="1"/>
  <c r="D107" i="1"/>
  <c r="D33" i="1"/>
  <c r="D92" i="1"/>
  <c r="D31" i="1"/>
  <c r="D43" i="1"/>
  <c r="D82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<sst xmlns="http://schemas.openxmlformats.org/spreadsheetml/2006/main" count="172" uniqueCount="48">
  <si>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</si>
  <si>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</si>
  <si>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</si>
  <si>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</si>
  <si>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</si>
  <si>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</si>
  <si>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</si>
  <si>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</si>
  <si>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</si>
  <si>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</si>
  <si>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</si>
  <si>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</si>
  <si>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</si>
  <si>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</si>
  <si>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</si>
  <si>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</si>
  <si>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</si>
  <si>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</si>
  <si>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</si>
  <si>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</si>
  <si>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Comercial</t>
  </si>
  <si>
    <t>Código Comercial</t>
  </si>
  <si>
    <t>Nombre</t>
  </si>
  <si>
    <t>Apellido</t>
  </si>
  <si>
    <t>Email</t>
  </si>
  <si>
    <t>FACTURA TOTAL MÓVILES MARZO Comerciales Barcelona</t>
  </si>
  <si>
    <t>Id Comercial</t>
  </si>
  <si>
    <t>Total llamdas</t>
  </si>
  <si>
    <t xml:space="preserve">Promedio </t>
  </si>
  <si>
    <t>ZONA A</t>
  </si>
  <si>
    <t>ZONA B</t>
  </si>
  <si>
    <t>ZONA C</t>
  </si>
  <si>
    <t>ZONA D</t>
  </si>
  <si>
    <t>A</t>
  </si>
  <si>
    <t>B</t>
  </si>
  <si>
    <t>C</t>
  </si>
  <si>
    <t>D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</si>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</sst>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10" xfId="0" applyFill="1" applyBorder="1" applyAlignment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Border="1" applyAlignment="1"/>
    <xf numFmtId="0" fontId="0" fillId="4" borderId="0" xfId="0" applyFill="1"/>
    <xf numFmtId="0" fontId="3" fillId="5" borderId="0" xfId="0" applyFont="1" applyFill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20" xfId="1" applyFont="1" applyBorder="1"/>
    <xf numFmtId="44" fontId="0" fillId="3" borderId="0" xfId="1" applyFont="1" applyFill="1" applyBorder="1"/>
    <xf numFmtId="0" fontId="2" fillId="3" borderId="0" xfId="0" applyFont="1" applyFill="1"/>
    <xf numFmtId="44" fontId="3" fillId="8" borderId="0" xfId="1" applyFont="1" applyFill="1" applyBorder="1"/>
    <xf numFmtId="0" fontId="1" fillId="8" borderId="0" xfId="0" applyFont="1" applyFill="1"/>
    <xf numFmtId="44" fontId="0" fillId="3" borderId="20" xfId="1" applyFont="1" applyFill="1" applyBorder="1"/>
    <xf numFmtId="0" fontId="0" fillId="3" borderId="0" xfId="0" applyFill="1"/>
    <xf numFmtId="44" fontId="0" fillId="3" borderId="21" xfId="1" applyFont="1" applyFill="1" applyBorder="1"/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245968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abSelected="1" topLeftCell="A9" workbookViewId="0">
      <selection activeCell="I71" sqref="I71"/>
    </sheetView>
  </sheetViews>
  <sheetFormatPr baseColWidth="10" defaultRowHeight="15" outlineLevelRow="2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23.42578125" bestFit="1" customWidth="1"/>
  </cols>
  <sheetData>
    <row r="1" spans="1:7" ht="140.25" customHeight="1" x14ac:dyDescent="0.25"/>
    <row r="2" spans="1:7" ht="15.75" thickBot="1" x14ac:dyDescent="0.3"/>
    <row r="3" spans="1:7" ht="15.75" thickBot="1" x14ac:dyDescent="0.3">
      <c r="A3" s="39" t="s">
        <v>0</v>
      </c>
      <c r="B3" s="40"/>
      <c r="C3" s="40"/>
      <c r="D3" s="41"/>
    </row>
    <row r="4" spans="1:7" ht="15.75" thickBot="1" x14ac:dyDescent="0.3">
      <c r="A4" s="1"/>
      <c r="B4" s="2"/>
      <c r="C4" s="2"/>
      <c r="D4" s="3"/>
    </row>
    <row r="5" spans="1:7" x14ac:dyDescent="0.25">
      <c r="A5" s="23" t="s">
        <v>1</v>
      </c>
      <c r="B5" s="24"/>
      <c r="C5" s="24"/>
      <c r="D5" s="25"/>
    </row>
    <row r="6" spans="1:7" x14ac:dyDescent="0.25">
      <c r="A6" s="1" t="s">
        <v>2</v>
      </c>
      <c r="B6" s="2"/>
      <c r="C6" s="2"/>
      <c r="D6" s="3"/>
    </row>
    <row r="7" spans="1:7" x14ac:dyDescent="0.25">
      <c r="A7" s="42" t="s">
        <v>3</v>
      </c>
      <c r="B7" s="43"/>
      <c r="C7" s="44" t="s">
        <v>4</v>
      </c>
      <c r="D7" s="45"/>
    </row>
    <row r="8" spans="1:7" x14ac:dyDescent="0.25">
      <c r="A8" s="4" t="s">
        <v>5</v>
      </c>
      <c r="B8" s="5" t="s">
        <v>6</v>
      </c>
      <c r="C8" s="5" t="s">
        <v>5</v>
      </c>
      <c r="D8" s="6" t="s">
        <v>6</v>
      </c>
    </row>
    <row r="9" spans="1:7" ht="15.75" thickBot="1" x14ac:dyDescent="0.3">
      <c r="A9" s="7">
        <v>6.7500000000000004E-2</v>
      </c>
      <c r="B9" s="8">
        <f>0.0675/60</f>
        <v>1.1250000000000001E-3</v>
      </c>
      <c r="C9" s="8">
        <v>8.2500000000000004E-2</v>
      </c>
      <c r="D9" s="9">
        <f>0.0825/60</f>
        <v>1.3750000000000001E-3</v>
      </c>
    </row>
    <row r="11" spans="1:7" ht="15.75" thickBot="1" x14ac:dyDescent="0.3"/>
    <row r="12" spans="1:7" ht="15.75" thickBot="1" x14ac:dyDescent="0.3">
      <c r="A12" s="46" t="s">
        <v>25</v>
      </c>
      <c r="B12" s="47"/>
      <c r="C12" s="47"/>
      <c r="D12" s="47"/>
      <c r="E12" s="47"/>
      <c r="F12" s="48"/>
      <c r="G12" s="49"/>
    </row>
    <row r="13" spans="1:7" ht="15.75" thickBot="1" x14ac:dyDescent="0.3">
      <c r="A13" s="1"/>
      <c r="B13" s="2"/>
      <c r="C13" s="2"/>
      <c r="D13" s="2"/>
      <c r="E13" s="2"/>
      <c r="F13" s="2"/>
      <c r="G13" s="32"/>
    </row>
    <row r="14" spans="1:7" ht="15.75" thickBot="1" x14ac:dyDescent="0.3">
      <c r="A14" s="26" t="s">
        <v>1</v>
      </c>
      <c r="B14" s="27"/>
      <c r="C14" s="27"/>
      <c r="D14" s="28"/>
      <c r="E14" s="2"/>
      <c r="F14" s="2"/>
      <c r="G14" s="33"/>
    </row>
    <row r="15" spans="1:7" x14ac:dyDescent="0.25">
      <c r="A15" s="10" t="s">
        <v>7</v>
      </c>
      <c r="B15" s="11"/>
      <c r="C15" s="11"/>
      <c r="D15" s="12"/>
      <c r="E15" s="2"/>
      <c r="F15" s="2"/>
      <c r="G15" s="33"/>
    </row>
    <row r="16" spans="1:7" x14ac:dyDescent="0.25">
      <c r="A16" s="4" t="s">
        <v>29</v>
      </c>
      <c r="B16" s="5" t="s">
        <v>30</v>
      </c>
      <c r="C16" s="5" t="s">
        <v>31</v>
      </c>
      <c r="D16" s="6" t="s">
        <v>32</v>
      </c>
      <c r="E16" s="2"/>
      <c r="F16" s="2"/>
      <c r="G16" s="33"/>
    </row>
    <row r="17" spans="1:12" ht="45" x14ac:dyDescent="0.25">
      <c r="A17" s="29" t="s">
        <v>8</v>
      </c>
      <c r="B17" s="30" t="s">
        <v>9</v>
      </c>
      <c r="C17" s="30" t="s">
        <v>10</v>
      </c>
      <c r="D17" s="31" t="s">
        <v>11</v>
      </c>
      <c r="E17" s="16"/>
      <c r="F17" s="2"/>
      <c r="G17" s="33"/>
    </row>
    <row r="18" spans="1:12" x14ac:dyDescent="0.25">
      <c r="A18" s="13">
        <v>0.29749999999999999</v>
      </c>
      <c r="B18" s="14">
        <v>0.89</v>
      </c>
      <c r="C18" s="14">
        <v>0.99</v>
      </c>
      <c r="D18" s="15">
        <v>1.54</v>
      </c>
      <c r="E18" s="17" t="s">
        <v>12</v>
      </c>
      <c r="F18" s="2"/>
      <c r="G18" s="33"/>
    </row>
    <row r="19" spans="1:12" ht="15.75" thickBot="1" x14ac:dyDescent="0.3">
      <c r="A19" s="7">
        <f>A18/60</f>
        <v>4.9583333333333328E-3</v>
      </c>
      <c r="B19" s="8">
        <f t="shared" ref="B19:C19" si="0">B18/60</f>
        <v>1.4833333333333334E-2</v>
      </c>
      <c r="C19" s="8">
        <f t="shared" si="0"/>
        <v>1.6500000000000001E-2</v>
      </c>
      <c r="D19" s="9">
        <f>D18/60</f>
        <v>2.5666666666666667E-2</v>
      </c>
      <c r="E19" s="17" t="s">
        <v>13</v>
      </c>
      <c r="F19" s="2"/>
      <c r="G19" s="33"/>
    </row>
    <row r="20" spans="1:12" x14ac:dyDescent="0.25">
      <c r="A20" s="1"/>
      <c r="B20" s="2"/>
      <c r="C20" s="2"/>
      <c r="D20" s="2"/>
      <c r="E20" s="2"/>
      <c r="F20" s="2"/>
      <c r="G20" s="33"/>
    </row>
    <row r="21" spans="1:12" x14ac:dyDescent="0.25">
      <c r="A21" s="1"/>
      <c r="B21" s="2"/>
      <c r="C21" s="2"/>
      <c r="D21" s="2"/>
      <c r="E21" s="2"/>
      <c r="F21" s="2"/>
      <c r="G21" s="33"/>
    </row>
    <row r="22" spans="1:12" x14ac:dyDescent="0.25">
      <c r="A22" s="4" t="s">
        <v>14</v>
      </c>
      <c r="B22" s="5" t="s">
        <v>15</v>
      </c>
      <c r="C22" s="5" t="s">
        <v>16</v>
      </c>
      <c r="D22" s="5" t="s">
        <v>17</v>
      </c>
      <c r="E22" s="34" t="s">
        <v>18</v>
      </c>
      <c r="F22" s="34" t="s">
        <v>19</v>
      </c>
      <c r="G22" s="36" t="s">
        <v>20</v>
      </c>
      <c r="I22" s="35" t="s">
        <v>26</v>
      </c>
      <c r="J22" s="38" t="s">
        <v>27</v>
      </c>
      <c r="K22" s="38" t="s">
        <v>28</v>
      </c>
      <c r="L22" s="38"/>
    </row>
    <row r="23" spans="1:12" outlineLevel="2" x14ac:dyDescent="0.25">
      <c r="A23" s="18">
        <v>48</v>
      </c>
      <c r="B23" s="21">
        <v>6</v>
      </c>
      <c r="C23" s="21">
        <v>35</v>
      </c>
      <c r="D23" s="2">
        <f>(B23*60)+C23</f>
        <v>395</v>
      </c>
      <c r="E23" s="21" t="s">
        <v>36</v>
      </c>
      <c r="F23" s="51">
        <v>10.138333333333334</v>
      </c>
      <c r="G23">
        <v>1</v>
      </c>
      <c r="I23" s="37">
        <v>1</v>
      </c>
      <c r="J23">
        <f>SUMIF($G$23:$G$156,I23,$F$23:$F$156)</f>
        <v>21.784000000000006</v>
      </c>
      <c r="K23">
        <f>AVERAGEIF($G$23:$G$156,I23,$F$23:$F$156)</f>
        <v>1.980363636363637</v>
      </c>
    </row>
    <row r="24" spans="1:12" outlineLevel="2" x14ac:dyDescent="0.25">
      <c r="A24" s="18">
        <v>54</v>
      </c>
      <c r="B24" s="21">
        <v>2</v>
      </c>
      <c r="C24" s="21">
        <v>17</v>
      </c>
      <c r="D24" s="2">
        <f>(B24*60)+C24</f>
        <v>137</v>
      </c>
      <c r="E24" s="21" t="s">
        <v>36</v>
      </c>
      <c r="F24" s="51">
        <v>3.5163333333333333</v>
      </c>
      <c r="G24">
        <v>1</v>
      </c>
      <c r="I24" s="37">
        <v>2</v>
      </c>
      <c r="J24">
        <f>SUMIF($G$23:$G$156,I24,$F$23:$F$156)</f>
        <v>26.149083333333333</v>
      </c>
      <c r="K24">
        <f>AVERAGEIF($G$23:$G$156,I24,$F$23:$F$156)</f>
        <v>1.6343177083333333</v>
      </c>
    </row>
    <row r="25" spans="1:12" outlineLevel="2" x14ac:dyDescent="0.25">
      <c r="A25" s="18">
        <v>64</v>
      </c>
      <c r="B25" s="21">
        <v>1</v>
      </c>
      <c r="C25" s="21">
        <v>21</v>
      </c>
      <c r="D25" s="2">
        <f>(B25*60)+C25</f>
        <v>81</v>
      </c>
      <c r="E25" s="21" t="s">
        <v>36</v>
      </c>
      <c r="F25" s="51">
        <v>2.0790000000000002</v>
      </c>
      <c r="G25">
        <v>1</v>
      </c>
      <c r="I25" s="37">
        <v>3</v>
      </c>
      <c r="J25">
        <f>SUMIF($G$23:$G$156,I25,$F$23:$F$156)</f>
        <v>12.184374999999999</v>
      </c>
      <c r="K25">
        <f>AVERAGEIF($G$23:$G$156,I25,$F$23:$F$156)</f>
        <v>1.7406249999999999</v>
      </c>
    </row>
    <row r="26" spans="1:12" outlineLevel="2" x14ac:dyDescent="0.25">
      <c r="A26" s="18">
        <v>114</v>
      </c>
      <c r="B26" s="21">
        <v>3</v>
      </c>
      <c r="C26" s="21">
        <v>23</v>
      </c>
      <c r="D26" s="2">
        <f>(B26*60)+C26</f>
        <v>203</v>
      </c>
      <c r="E26" s="21" t="s">
        <v>33</v>
      </c>
      <c r="F26" s="51">
        <v>1.3387499999999999</v>
      </c>
      <c r="G26">
        <v>1</v>
      </c>
      <c r="I26" s="37">
        <v>4</v>
      </c>
      <c r="J26">
        <f>SUMIF($G$23:$G$156,I26,$F$23:$F$156)</f>
        <v>39.26358333333333</v>
      </c>
      <c r="K26">
        <f>AVERAGEIF($G$23:$G$156,I26,$F$23:$F$156)</f>
        <v>3.2719652777777775</v>
      </c>
    </row>
    <row r="27" spans="1:12" outlineLevel="2" x14ac:dyDescent="0.25">
      <c r="A27" s="18">
        <v>108</v>
      </c>
      <c r="B27" s="21">
        <v>1</v>
      </c>
      <c r="C27" s="21">
        <v>33</v>
      </c>
      <c r="D27" s="2">
        <f>(B27*60)+C27</f>
        <v>93</v>
      </c>
      <c r="E27" s="21" t="s">
        <v>33</v>
      </c>
      <c r="F27" s="51">
        <v>1.0957916666666665</v>
      </c>
      <c r="G27">
        <v>1</v>
      </c>
      <c r="I27" s="37">
        <v>5</v>
      </c>
      <c r="J27">
        <f>SUMIF($G$23:$G$156,I27,$F$23:$F$156)</f>
        <v>37.218125000000001</v>
      </c>
      <c r="K27">
        <f>AVERAGEIF($G$23:$G$156,I27,$F$23:$F$156)</f>
        <v>3.1015104166666667</v>
      </c>
    </row>
    <row r="28" spans="1:12" outlineLevel="2" x14ac:dyDescent="0.25">
      <c r="A28" s="18">
        <v>44</v>
      </c>
      <c r="B28" s="21">
        <v>0</v>
      </c>
      <c r="C28" s="21">
        <v>41</v>
      </c>
      <c r="D28" s="2">
        <f>(B28*60)+C28</f>
        <v>41</v>
      </c>
      <c r="E28" s="21" t="s">
        <v>36</v>
      </c>
      <c r="F28" s="51">
        <v>1.0523333333333333</v>
      </c>
      <c r="G28">
        <v>1</v>
      </c>
      <c r="I28" s="37">
        <v>6</v>
      </c>
      <c r="J28">
        <f>SUMIF($G$23:$G$156,I28,$F$23:$F$156)</f>
        <v>17.212708333333328</v>
      </c>
      <c r="K28">
        <f>AVERAGEIF($G$23:$G$156,I28,$F$23:$F$156)</f>
        <v>1.9125231481481475</v>
      </c>
    </row>
    <row r="29" spans="1:12" outlineLevel="2" x14ac:dyDescent="0.25">
      <c r="A29" s="18">
        <v>122</v>
      </c>
      <c r="B29" s="21">
        <v>16</v>
      </c>
      <c r="C29" s="21">
        <v>30</v>
      </c>
      <c r="D29" s="2">
        <f>(B29*60)+C29</f>
        <v>990</v>
      </c>
      <c r="E29" s="21" t="s">
        <v>33</v>
      </c>
      <c r="F29" s="51">
        <v>0.79829166666666662</v>
      </c>
      <c r="G29">
        <v>1</v>
      </c>
      <c r="I29" s="37">
        <v>7</v>
      </c>
      <c r="J29">
        <f>SUMIF($G$23:$G$156,I29,$F$23:$F$156)</f>
        <v>18.712458333333331</v>
      </c>
      <c r="K29">
        <f>AVERAGEIF($G$23:$G$156,I29,$F$23:$F$156)</f>
        <v>1.247497222222222</v>
      </c>
    </row>
    <row r="30" spans="1:12" outlineLevel="2" x14ac:dyDescent="0.25">
      <c r="A30" s="18">
        <v>112</v>
      </c>
      <c r="B30" s="21">
        <v>3</v>
      </c>
      <c r="C30" s="21">
        <v>30</v>
      </c>
      <c r="D30" s="2">
        <f>(B30*60)+C30</f>
        <v>210</v>
      </c>
      <c r="E30" s="21" t="s">
        <v>35</v>
      </c>
      <c r="F30" s="51">
        <v>0.66441666666666654</v>
      </c>
      <c r="G30">
        <v>1</v>
      </c>
      <c r="I30" s="37">
        <v>8</v>
      </c>
      <c r="J30">
        <f>SUMIF($G$23:$G$156,I30,$F$23:$F$156)</f>
        <v>22.372875000000001</v>
      </c>
      <c r="K30">
        <f>AVERAGEIF($G$23:$G$156,I30,$F$23:$F$156)</f>
        <v>1.3983046875</v>
      </c>
    </row>
    <row r="31" spans="1:12" outlineLevel="2" x14ac:dyDescent="0.25">
      <c r="A31" s="18">
        <v>3</v>
      </c>
      <c r="B31" s="21">
        <v>1</v>
      </c>
      <c r="C31" s="21">
        <v>40</v>
      </c>
      <c r="D31" s="2">
        <f>(B31*60)+C31</f>
        <v>100</v>
      </c>
      <c r="E31" s="21" t="s">
        <v>33</v>
      </c>
      <c r="F31" s="51">
        <v>0.49583333333333329</v>
      </c>
      <c r="G31">
        <v>1</v>
      </c>
      <c r="I31" s="37">
        <v>9</v>
      </c>
      <c r="J31">
        <f>SUMIF($G$23:$G$156,I31,$F$23:$F$156)</f>
        <v>25.741916666666661</v>
      </c>
      <c r="K31">
        <f>AVERAGEIF($G$23:$G$156,I31,$F$23:$F$156)</f>
        <v>2.3401742424242418</v>
      </c>
    </row>
    <row r="32" spans="1:12" outlineLevel="2" x14ac:dyDescent="0.25">
      <c r="A32" s="18">
        <v>99</v>
      </c>
      <c r="B32" s="21">
        <v>1</v>
      </c>
      <c r="C32" s="21">
        <v>32</v>
      </c>
      <c r="D32" s="2">
        <f>(B32*60)+C32</f>
        <v>92</v>
      </c>
      <c r="E32" s="21" t="s">
        <v>35</v>
      </c>
      <c r="F32" s="51">
        <v>0.45616666666666661</v>
      </c>
      <c r="G32">
        <v>1</v>
      </c>
      <c r="I32" s="37">
        <v>10</v>
      </c>
      <c r="J32">
        <f>SUMIF($G$23:$G$156,I32,$F$23:$F$156)</f>
        <v>21.843499999999999</v>
      </c>
      <c r="K32">
        <f>AVERAGEIF($G$23:$G$156,I32,$F$23:$F$156)</f>
        <v>1.3652187499999999</v>
      </c>
    </row>
    <row r="33" spans="1:10" outlineLevel="2" x14ac:dyDescent="0.25">
      <c r="A33" s="18">
        <v>5</v>
      </c>
      <c r="B33" s="21">
        <v>0</v>
      </c>
      <c r="C33" s="21">
        <v>30</v>
      </c>
      <c r="D33" s="2">
        <f>(B33*60)+C33</f>
        <v>30</v>
      </c>
      <c r="E33" s="21" t="s">
        <v>33</v>
      </c>
      <c r="F33" s="51">
        <v>0.14874999999999999</v>
      </c>
      <c r="G33">
        <v>1</v>
      </c>
    </row>
    <row r="34" spans="1:10" outlineLevel="1" x14ac:dyDescent="0.25">
      <c r="A34" s="18"/>
      <c r="B34" s="21"/>
      <c r="C34" s="21"/>
      <c r="D34" s="2"/>
      <c r="E34" s="21"/>
      <c r="F34" s="56">
        <f>SUBTOTAL(9,F23:F33)</f>
        <v>21.784000000000006</v>
      </c>
      <c r="G34" s="53" t="s">
        <v>37</v>
      </c>
    </row>
    <row r="35" spans="1:10" outlineLevel="2" x14ac:dyDescent="0.25">
      <c r="A35" s="18">
        <v>45</v>
      </c>
      <c r="B35" s="21">
        <v>5</v>
      </c>
      <c r="C35" s="21">
        <v>37</v>
      </c>
      <c r="D35" s="2">
        <f>(B35*60)+C35</f>
        <v>337</v>
      </c>
      <c r="E35" s="21" t="s">
        <v>36</v>
      </c>
      <c r="F35" s="56">
        <v>8.6496666666666666</v>
      </c>
      <c r="G35" s="57">
        <v>2</v>
      </c>
    </row>
    <row r="36" spans="1:10" outlineLevel="2" x14ac:dyDescent="0.25">
      <c r="A36" s="18">
        <v>51</v>
      </c>
      <c r="B36" s="21">
        <v>3</v>
      </c>
      <c r="C36" s="21">
        <v>17</v>
      </c>
      <c r="D36" s="2">
        <f>(B36*60)+C36</f>
        <v>197</v>
      </c>
      <c r="E36" s="21" t="s">
        <v>36</v>
      </c>
      <c r="F36" s="56">
        <v>5.0563333333333338</v>
      </c>
      <c r="G36" s="57">
        <v>2</v>
      </c>
      <c r="J36">
        <f>SUM(J23:J32)</f>
        <v>242.48262500000001</v>
      </c>
    </row>
    <row r="37" spans="1:10" outlineLevel="2" x14ac:dyDescent="0.25">
      <c r="A37" s="18">
        <v>52</v>
      </c>
      <c r="B37" s="21">
        <v>1</v>
      </c>
      <c r="C37" s="21">
        <v>52</v>
      </c>
      <c r="D37" s="2">
        <f>(B37*60)+C37</f>
        <v>112</v>
      </c>
      <c r="E37" s="21" t="s">
        <v>36</v>
      </c>
      <c r="F37" s="56">
        <v>2.8746666666666667</v>
      </c>
      <c r="G37" s="57">
        <v>2</v>
      </c>
    </row>
    <row r="38" spans="1:10" outlineLevel="2" x14ac:dyDescent="0.25">
      <c r="A38" s="18">
        <v>47</v>
      </c>
      <c r="B38" s="21">
        <v>1</v>
      </c>
      <c r="C38" s="21">
        <v>22</v>
      </c>
      <c r="D38" s="2">
        <f>(B38*60)+C38</f>
        <v>82</v>
      </c>
      <c r="E38" s="21" t="s">
        <v>36</v>
      </c>
      <c r="F38" s="56">
        <v>2.1046666666666667</v>
      </c>
      <c r="G38" s="57">
        <v>2</v>
      </c>
    </row>
    <row r="39" spans="1:10" outlineLevel="2" x14ac:dyDescent="0.25">
      <c r="A39" s="18">
        <v>63</v>
      </c>
      <c r="B39" s="21">
        <v>0</v>
      </c>
      <c r="C39" s="21">
        <v>46</v>
      </c>
      <c r="D39" s="2">
        <f>(B39*60)+C39</f>
        <v>46</v>
      </c>
      <c r="E39" s="21" t="s">
        <v>36</v>
      </c>
      <c r="F39" s="56">
        <v>1.1806666666666668</v>
      </c>
      <c r="G39" s="57">
        <v>2</v>
      </c>
    </row>
    <row r="40" spans="1:10" outlineLevel="2" x14ac:dyDescent="0.25">
      <c r="A40" s="18">
        <v>7</v>
      </c>
      <c r="B40" s="21">
        <v>3</v>
      </c>
      <c r="C40" s="21">
        <v>37</v>
      </c>
      <c r="D40" s="2">
        <f>(B40*60)+C40</f>
        <v>217</v>
      </c>
      <c r="E40" s="21" t="s">
        <v>33</v>
      </c>
      <c r="F40" s="56">
        <v>1.0759583333333331</v>
      </c>
      <c r="G40" s="57">
        <v>2</v>
      </c>
    </row>
    <row r="41" spans="1:10" outlineLevel="2" x14ac:dyDescent="0.25">
      <c r="A41" s="18">
        <v>43</v>
      </c>
      <c r="B41" s="21">
        <v>0</v>
      </c>
      <c r="C41" s="21">
        <v>41</v>
      </c>
      <c r="D41" s="2">
        <f>(B41*60)+C41</f>
        <v>41</v>
      </c>
      <c r="E41" s="21" t="s">
        <v>36</v>
      </c>
      <c r="F41" s="56">
        <v>1.0523333333333333</v>
      </c>
      <c r="G41" s="57">
        <v>2</v>
      </c>
    </row>
    <row r="42" spans="1:10" outlineLevel="2" x14ac:dyDescent="0.25">
      <c r="A42" s="18">
        <v>119</v>
      </c>
      <c r="B42" s="21">
        <v>0</v>
      </c>
      <c r="C42" s="21">
        <v>30</v>
      </c>
      <c r="D42" s="2">
        <f>(B42*60)+C42</f>
        <v>30</v>
      </c>
      <c r="E42" s="21" t="s">
        <v>35</v>
      </c>
      <c r="F42" s="56">
        <v>0.79829166666666662</v>
      </c>
      <c r="G42" s="57">
        <v>2</v>
      </c>
    </row>
    <row r="43" spans="1:10" outlineLevel="2" x14ac:dyDescent="0.25">
      <c r="A43" s="18">
        <v>2</v>
      </c>
      <c r="B43" s="21">
        <v>2</v>
      </c>
      <c r="C43" s="21">
        <v>38</v>
      </c>
      <c r="D43" s="2">
        <f>(B43*60)+C43</f>
        <v>158</v>
      </c>
      <c r="E43" s="21" t="s">
        <v>33</v>
      </c>
      <c r="F43" s="56">
        <v>0.78341666666666654</v>
      </c>
      <c r="G43" s="57">
        <v>2</v>
      </c>
    </row>
    <row r="44" spans="1:10" outlineLevel="2" x14ac:dyDescent="0.25">
      <c r="A44" s="18">
        <v>13</v>
      </c>
      <c r="B44" s="21">
        <v>2</v>
      </c>
      <c r="C44" s="21">
        <v>33</v>
      </c>
      <c r="D44" s="2">
        <f>(B44*60)+C44</f>
        <v>153</v>
      </c>
      <c r="E44" s="21" t="s">
        <v>35</v>
      </c>
      <c r="F44" s="56">
        <v>0.75862499999999988</v>
      </c>
      <c r="G44" s="57">
        <v>2</v>
      </c>
    </row>
    <row r="45" spans="1:10" outlineLevel="2" x14ac:dyDescent="0.25">
      <c r="A45" s="18">
        <v>50</v>
      </c>
      <c r="B45" s="21">
        <v>0</v>
      </c>
      <c r="C45" s="21">
        <v>28</v>
      </c>
      <c r="D45" s="2">
        <f>(B45*60)+C45</f>
        <v>28</v>
      </c>
      <c r="E45" s="21" t="s">
        <v>36</v>
      </c>
      <c r="F45" s="56">
        <v>0.71866666666666668</v>
      </c>
      <c r="G45" s="57">
        <v>2</v>
      </c>
    </row>
    <row r="46" spans="1:10" outlineLevel="2" x14ac:dyDescent="0.25">
      <c r="A46" s="18">
        <v>29</v>
      </c>
      <c r="B46" s="21">
        <v>1</v>
      </c>
      <c r="C46" s="21">
        <v>32</v>
      </c>
      <c r="D46" s="2">
        <f>(B46*60)+C46</f>
        <v>92</v>
      </c>
      <c r="E46" s="21" t="s">
        <v>33</v>
      </c>
      <c r="F46" s="56">
        <v>0.45616666666666661</v>
      </c>
      <c r="G46" s="57">
        <v>2</v>
      </c>
    </row>
    <row r="47" spans="1:10" outlineLevel="2" x14ac:dyDescent="0.25">
      <c r="A47" s="18">
        <v>97</v>
      </c>
      <c r="B47" s="21">
        <v>0</v>
      </c>
      <c r="C47" s="21">
        <v>39</v>
      </c>
      <c r="D47" s="2">
        <f>(B47*60)+C47</f>
        <v>39</v>
      </c>
      <c r="E47" s="21" t="s">
        <v>33</v>
      </c>
      <c r="F47" s="56">
        <v>0.19337499999999999</v>
      </c>
      <c r="G47" s="57">
        <v>2</v>
      </c>
    </row>
    <row r="48" spans="1:10" outlineLevel="2" x14ac:dyDescent="0.25">
      <c r="A48" s="18">
        <v>12</v>
      </c>
      <c r="B48" s="21">
        <v>0</v>
      </c>
      <c r="C48" s="21">
        <v>30</v>
      </c>
      <c r="D48" s="2">
        <f>(B48*60)+C48</f>
        <v>30</v>
      </c>
      <c r="E48" s="21" t="s">
        <v>33</v>
      </c>
      <c r="F48" s="56">
        <v>0.14874999999999999</v>
      </c>
      <c r="G48" s="57">
        <v>2</v>
      </c>
    </row>
    <row r="49" spans="1:7" outlineLevel="2" x14ac:dyDescent="0.25">
      <c r="A49" s="18">
        <v>86</v>
      </c>
      <c r="B49" s="21">
        <v>0</v>
      </c>
      <c r="C49" s="21">
        <v>30</v>
      </c>
      <c r="D49" s="2">
        <f>(B49*60)+C49</f>
        <v>30</v>
      </c>
      <c r="E49" s="21" t="s">
        <v>33</v>
      </c>
      <c r="F49" s="56">
        <v>0.14874999999999999</v>
      </c>
      <c r="G49" s="57">
        <v>2</v>
      </c>
    </row>
    <row r="50" spans="1:7" outlineLevel="2" x14ac:dyDescent="0.25">
      <c r="A50" s="18">
        <v>123</v>
      </c>
      <c r="B50" s="21">
        <v>1</v>
      </c>
      <c r="C50" s="21">
        <v>11</v>
      </c>
      <c r="D50" s="2">
        <f>(B50*60)+C50</f>
        <v>71</v>
      </c>
      <c r="E50" s="21" t="s">
        <v>34</v>
      </c>
      <c r="F50" s="56">
        <v>0.14874999999999999</v>
      </c>
      <c r="G50" s="57">
        <v>2</v>
      </c>
    </row>
    <row r="51" spans="1:7" outlineLevel="1" x14ac:dyDescent="0.25">
      <c r="A51" s="18"/>
      <c r="B51" s="21"/>
      <c r="C51" s="21"/>
      <c r="D51" s="2"/>
      <c r="E51" s="21"/>
      <c r="F51" s="56">
        <f>SUBTOTAL(9,F35:F50)</f>
        <v>26.149083333333333</v>
      </c>
      <c r="G51" s="53" t="s">
        <v>38</v>
      </c>
    </row>
    <row r="52" spans="1:7" hidden="1" outlineLevel="2" x14ac:dyDescent="0.25">
      <c r="A52" s="18">
        <v>116</v>
      </c>
      <c r="B52" s="21">
        <v>2</v>
      </c>
      <c r="C52" s="21">
        <v>39</v>
      </c>
      <c r="D52" s="2">
        <f>(B52*60)+C52</f>
        <v>159</v>
      </c>
      <c r="E52" s="21" t="s">
        <v>33</v>
      </c>
      <c r="F52" s="56">
        <v>3.5402499999999995</v>
      </c>
      <c r="G52" s="57">
        <v>3</v>
      </c>
    </row>
    <row r="53" spans="1:7" hidden="1" outlineLevel="2" x14ac:dyDescent="0.25">
      <c r="A53" s="18">
        <v>102</v>
      </c>
      <c r="B53" s="21">
        <v>11</v>
      </c>
      <c r="C53" s="21">
        <v>54</v>
      </c>
      <c r="D53" s="2">
        <f>(B53*60)+C53</f>
        <v>714</v>
      </c>
      <c r="E53" s="21" t="s">
        <v>33</v>
      </c>
      <c r="F53" s="56">
        <v>3.5402499999999995</v>
      </c>
      <c r="G53" s="57">
        <v>3</v>
      </c>
    </row>
    <row r="54" spans="1:7" hidden="1" outlineLevel="2" x14ac:dyDescent="0.25">
      <c r="A54" s="19">
        <v>70</v>
      </c>
      <c r="B54" s="22">
        <v>1</v>
      </c>
      <c r="C54" s="22">
        <v>27</v>
      </c>
      <c r="D54" s="20">
        <f>(B54*60)+C54</f>
        <v>87</v>
      </c>
      <c r="E54" s="22" t="s">
        <v>35</v>
      </c>
      <c r="F54" s="56">
        <v>2.2330000000000001</v>
      </c>
      <c r="G54" s="57">
        <v>3</v>
      </c>
    </row>
    <row r="55" spans="1:7" hidden="1" outlineLevel="2" x14ac:dyDescent="0.25">
      <c r="A55" s="18">
        <v>25</v>
      </c>
      <c r="B55" s="21">
        <v>4</v>
      </c>
      <c r="C55" s="21">
        <v>58</v>
      </c>
      <c r="D55" s="2">
        <f>(B55*60)+C55</f>
        <v>298</v>
      </c>
      <c r="E55" s="21" t="s">
        <v>33</v>
      </c>
      <c r="F55" s="56">
        <v>1.4775833333333332</v>
      </c>
      <c r="G55" s="57">
        <v>3</v>
      </c>
    </row>
    <row r="56" spans="1:7" hidden="1" outlineLevel="2" x14ac:dyDescent="0.25">
      <c r="A56" s="18">
        <v>94</v>
      </c>
      <c r="B56" s="21">
        <v>3</v>
      </c>
      <c r="C56" s="21">
        <v>41</v>
      </c>
      <c r="D56" s="2">
        <f>(B56*60)+C56</f>
        <v>221</v>
      </c>
      <c r="E56" s="21" t="s">
        <v>35</v>
      </c>
      <c r="F56" s="56">
        <v>1.0957916666666665</v>
      </c>
      <c r="G56" s="57">
        <v>3</v>
      </c>
    </row>
    <row r="57" spans="1:7" hidden="1" outlineLevel="2" x14ac:dyDescent="0.25">
      <c r="A57" s="18">
        <v>115</v>
      </c>
      <c r="B57" s="21">
        <v>0</v>
      </c>
      <c r="C57" s="21">
        <v>8</v>
      </c>
      <c r="D57" s="2">
        <f>(B57*60)+C57</f>
        <v>8</v>
      </c>
      <c r="E57" s="21" t="s">
        <v>33</v>
      </c>
      <c r="F57" s="56">
        <v>0.14874999999999999</v>
      </c>
      <c r="G57" s="57">
        <v>3</v>
      </c>
    </row>
    <row r="58" spans="1:7" hidden="1" outlineLevel="2" x14ac:dyDescent="0.25">
      <c r="A58" s="18">
        <v>92</v>
      </c>
      <c r="B58" s="21">
        <v>0</v>
      </c>
      <c r="C58" s="21">
        <v>30</v>
      </c>
      <c r="D58" s="2">
        <f>(B58*60)+C58</f>
        <v>30</v>
      </c>
      <c r="E58" s="21" t="s">
        <v>33</v>
      </c>
      <c r="F58" s="56">
        <v>0.14874999999999999</v>
      </c>
      <c r="G58" s="57">
        <v>3</v>
      </c>
    </row>
    <row r="59" spans="1:7" outlineLevel="1" collapsed="1" x14ac:dyDescent="0.25">
      <c r="A59" s="18"/>
      <c r="B59" s="21"/>
      <c r="C59" s="21"/>
      <c r="D59" s="2"/>
      <c r="E59" s="21"/>
      <c r="F59" s="56">
        <f>SUBTOTAL(9,F52:F58)</f>
        <v>12.184374999999999</v>
      </c>
      <c r="G59" s="53" t="s">
        <v>39</v>
      </c>
    </row>
    <row r="60" spans="1:7" outlineLevel="2" x14ac:dyDescent="0.25">
      <c r="A60" s="18">
        <v>60</v>
      </c>
      <c r="B60" s="21">
        <v>13</v>
      </c>
      <c r="C60" s="21">
        <v>0</v>
      </c>
      <c r="D60" s="2">
        <f>(B60*60)+C60</f>
        <v>780</v>
      </c>
      <c r="E60" s="21" t="s">
        <v>36</v>
      </c>
      <c r="F60" s="56">
        <v>20.02</v>
      </c>
      <c r="G60" s="57">
        <v>4</v>
      </c>
    </row>
    <row r="61" spans="1:7" outlineLevel="2" x14ac:dyDescent="0.25">
      <c r="A61" s="18">
        <v>32</v>
      </c>
      <c r="B61" s="21">
        <v>5</v>
      </c>
      <c r="C61" s="21">
        <v>32</v>
      </c>
      <c r="D61" s="2">
        <f>(B61*60)+C61</f>
        <v>332</v>
      </c>
      <c r="E61" s="21" t="s">
        <v>36</v>
      </c>
      <c r="F61" s="56">
        <v>8.5213333333333328</v>
      </c>
      <c r="G61" s="57">
        <v>4</v>
      </c>
    </row>
    <row r="62" spans="1:7" outlineLevel="2" x14ac:dyDescent="0.25">
      <c r="A62" s="18">
        <v>49</v>
      </c>
      <c r="B62" s="21">
        <v>2</v>
      </c>
      <c r="C62" s="21">
        <v>11</v>
      </c>
      <c r="D62" s="2">
        <f>(B62*60)+C62</f>
        <v>131</v>
      </c>
      <c r="E62" s="21" t="s">
        <v>36</v>
      </c>
      <c r="F62" s="56">
        <v>3.3623333333333334</v>
      </c>
      <c r="G62" s="57">
        <v>4</v>
      </c>
    </row>
    <row r="63" spans="1:7" outlineLevel="2" x14ac:dyDescent="0.25">
      <c r="A63" s="18">
        <v>81</v>
      </c>
      <c r="B63" s="21">
        <v>9</v>
      </c>
      <c r="C63" s="21">
        <v>57</v>
      </c>
      <c r="D63" s="2">
        <f>(B63*60)+C63</f>
        <v>597</v>
      </c>
      <c r="E63" s="21" t="s">
        <v>33</v>
      </c>
      <c r="F63" s="56">
        <v>2.9601249999999997</v>
      </c>
      <c r="G63" s="57">
        <v>4</v>
      </c>
    </row>
    <row r="64" spans="1:7" outlineLevel="2" x14ac:dyDescent="0.25">
      <c r="A64" s="18">
        <v>109</v>
      </c>
      <c r="B64" s="21">
        <v>5</v>
      </c>
      <c r="C64" s="21">
        <v>3</v>
      </c>
      <c r="D64" s="2">
        <f>(B64*60)+C64</f>
        <v>303</v>
      </c>
      <c r="E64" s="21" t="s">
        <v>33</v>
      </c>
      <c r="F64" s="56">
        <v>1.6015416666666664</v>
      </c>
      <c r="G64" s="57">
        <v>4</v>
      </c>
    </row>
    <row r="65" spans="1:7" outlineLevel="2" x14ac:dyDescent="0.25">
      <c r="A65" s="18">
        <v>96</v>
      </c>
      <c r="B65" s="21">
        <v>3</v>
      </c>
      <c r="C65" s="21">
        <v>8</v>
      </c>
      <c r="D65" s="2">
        <f>(B65*60)+C65</f>
        <v>188</v>
      </c>
      <c r="E65" s="21" t="s">
        <v>33</v>
      </c>
      <c r="F65" s="56">
        <v>0.93216666666666659</v>
      </c>
      <c r="G65" s="57">
        <v>4</v>
      </c>
    </row>
    <row r="66" spans="1:7" outlineLevel="2" x14ac:dyDescent="0.25">
      <c r="A66" s="18">
        <v>105</v>
      </c>
      <c r="B66" s="21">
        <v>2</v>
      </c>
      <c r="C66" s="21">
        <v>41</v>
      </c>
      <c r="D66" s="2">
        <f>(B66*60)+C66</f>
        <v>161</v>
      </c>
      <c r="E66" s="21" t="s">
        <v>33</v>
      </c>
      <c r="F66" s="56">
        <v>0.79829166666666662</v>
      </c>
      <c r="G66" s="57">
        <v>4</v>
      </c>
    </row>
    <row r="67" spans="1:7" outlineLevel="2" x14ac:dyDescent="0.25">
      <c r="A67" s="18">
        <v>84</v>
      </c>
      <c r="B67" s="21">
        <v>1</v>
      </c>
      <c r="C67" s="21">
        <v>42</v>
      </c>
      <c r="D67" s="2">
        <f>(B67*60)+C67</f>
        <v>102</v>
      </c>
      <c r="E67" s="21" t="s">
        <v>33</v>
      </c>
      <c r="F67" s="56">
        <v>0.50574999999999992</v>
      </c>
      <c r="G67" s="57">
        <v>4</v>
      </c>
    </row>
    <row r="68" spans="1:7" outlineLevel="2" x14ac:dyDescent="0.25">
      <c r="A68" s="18">
        <v>11</v>
      </c>
      <c r="B68" s="21">
        <v>0</v>
      </c>
      <c r="C68" s="21">
        <v>43</v>
      </c>
      <c r="D68" s="2">
        <f>(B68*60)+C68</f>
        <v>43</v>
      </c>
      <c r="E68" s="21" t="s">
        <v>36</v>
      </c>
      <c r="F68" s="56">
        <v>0.21320833333333331</v>
      </c>
      <c r="G68" s="57">
        <v>4</v>
      </c>
    </row>
    <row r="69" spans="1:7" outlineLevel="2" x14ac:dyDescent="0.25">
      <c r="A69" s="18">
        <v>101</v>
      </c>
      <c r="B69" s="21">
        <v>0</v>
      </c>
      <c r="C69" s="21">
        <v>30</v>
      </c>
      <c r="D69" s="2">
        <f>(B69*60)+C69</f>
        <v>30</v>
      </c>
      <c r="E69" s="21" t="s">
        <v>33</v>
      </c>
      <c r="F69" s="56">
        <v>0.14874999999999999</v>
      </c>
      <c r="G69" s="57">
        <v>4</v>
      </c>
    </row>
    <row r="70" spans="1:7" outlineLevel="2" x14ac:dyDescent="0.25">
      <c r="A70" s="18">
        <v>103</v>
      </c>
      <c r="B70" s="21">
        <v>0</v>
      </c>
      <c r="C70" s="21">
        <v>30</v>
      </c>
      <c r="D70" s="2">
        <f>(B70*60)+C70</f>
        <v>30</v>
      </c>
      <c r="E70" s="21" t="s">
        <v>33</v>
      </c>
      <c r="F70" s="56">
        <v>0.14874999999999999</v>
      </c>
      <c r="G70" s="57">
        <v>4</v>
      </c>
    </row>
    <row r="71" spans="1:7" outlineLevel="2" x14ac:dyDescent="0.25">
      <c r="A71" s="18">
        <v>65</v>
      </c>
      <c r="B71" s="21">
        <v>0</v>
      </c>
      <c r="C71" s="21">
        <v>2</v>
      </c>
      <c r="D71" s="2">
        <f>(B71*60)+C71</f>
        <v>2</v>
      </c>
      <c r="E71" s="21" t="s">
        <v>36</v>
      </c>
      <c r="F71" s="56">
        <v>5.1333333333333335E-2</v>
      </c>
      <c r="G71" s="57">
        <v>4</v>
      </c>
    </row>
    <row r="72" spans="1:7" outlineLevel="1" x14ac:dyDescent="0.25">
      <c r="A72" s="18"/>
      <c r="B72" s="21"/>
      <c r="C72" s="21"/>
      <c r="D72" s="2"/>
      <c r="E72" s="21"/>
      <c r="F72" s="56">
        <f>SUBTOTAL(9,F60:F71)</f>
        <v>39.26358333333333</v>
      </c>
      <c r="G72" s="53" t="s">
        <v>40</v>
      </c>
    </row>
    <row r="73" spans="1:7" outlineLevel="2" x14ac:dyDescent="0.25">
      <c r="A73" s="18">
        <v>33</v>
      </c>
      <c r="B73" s="21">
        <v>7</v>
      </c>
      <c r="C73" s="21">
        <v>5</v>
      </c>
      <c r="D73" s="2">
        <f>(B73*60)+C73</f>
        <v>425</v>
      </c>
      <c r="E73" s="21" t="s">
        <v>36</v>
      </c>
      <c r="F73" s="56">
        <v>10.908333333333333</v>
      </c>
      <c r="G73" s="57">
        <v>5</v>
      </c>
    </row>
    <row r="74" spans="1:7" outlineLevel="2" x14ac:dyDescent="0.25">
      <c r="A74" s="18">
        <v>58</v>
      </c>
      <c r="B74" s="21">
        <v>6</v>
      </c>
      <c r="C74" s="21">
        <v>12</v>
      </c>
      <c r="D74" s="2">
        <f>(B74*60)+C74</f>
        <v>372</v>
      </c>
      <c r="E74" s="21" t="s">
        <v>36</v>
      </c>
      <c r="F74" s="56">
        <v>9.548</v>
      </c>
      <c r="G74" s="57">
        <v>5</v>
      </c>
    </row>
    <row r="75" spans="1:7" outlineLevel="2" x14ac:dyDescent="0.25">
      <c r="A75" s="18">
        <v>39</v>
      </c>
      <c r="B75" s="21">
        <v>4</v>
      </c>
      <c r="C75" s="21">
        <v>9</v>
      </c>
      <c r="D75" s="2">
        <f>(B75*60)+C75</f>
        <v>249</v>
      </c>
      <c r="E75" s="21" t="s">
        <v>36</v>
      </c>
      <c r="F75" s="56">
        <v>6.391</v>
      </c>
      <c r="G75" s="57">
        <v>5</v>
      </c>
    </row>
    <row r="76" spans="1:7" outlineLevel="2" x14ac:dyDescent="0.25">
      <c r="A76" s="18">
        <v>72</v>
      </c>
      <c r="B76" s="21">
        <v>1</v>
      </c>
      <c r="C76" s="21">
        <v>51</v>
      </c>
      <c r="D76" s="2">
        <f>(B76*60)+C76</f>
        <v>111</v>
      </c>
      <c r="E76" s="21" t="s">
        <v>36</v>
      </c>
      <c r="F76" s="56">
        <v>2.8490000000000002</v>
      </c>
      <c r="G76" s="57">
        <v>5</v>
      </c>
    </row>
    <row r="77" spans="1:7" outlineLevel="2" x14ac:dyDescent="0.25">
      <c r="A77" s="18">
        <v>18</v>
      </c>
      <c r="B77" s="21">
        <v>8</v>
      </c>
      <c r="C77" s="21">
        <v>13</v>
      </c>
      <c r="D77" s="2">
        <f>(B77*60)+C77</f>
        <v>493</v>
      </c>
      <c r="E77" s="21" t="s">
        <v>33</v>
      </c>
      <c r="F77" s="56">
        <v>2.444458333333333</v>
      </c>
      <c r="G77" s="57">
        <v>5</v>
      </c>
    </row>
    <row r="78" spans="1:7" outlineLevel="2" x14ac:dyDescent="0.25">
      <c r="A78" s="18">
        <v>91</v>
      </c>
      <c r="B78" s="21">
        <v>5</v>
      </c>
      <c r="C78" s="21">
        <v>29</v>
      </c>
      <c r="D78" s="2">
        <f>(B78*60)+C78</f>
        <v>329</v>
      </c>
      <c r="E78" s="21" t="s">
        <v>33</v>
      </c>
      <c r="F78" s="56">
        <v>1.6312916666666666</v>
      </c>
      <c r="G78" s="57">
        <v>5</v>
      </c>
    </row>
    <row r="79" spans="1:7" outlineLevel="2" x14ac:dyDescent="0.25">
      <c r="A79" s="18">
        <v>31</v>
      </c>
      <c r="B79" s="21">
        <v>5</v>
      </c>
      <c r="C79" s="21">
        <v>6</v>
      </c>
      <c r="D79" s="2">
        <f>(B79*60)+C79</f>
        <v>306</v>
      </c>
      <c r="E79" s="21" t="s">
        <v>33</v>
      </c>
      <c r="F79" s="56">
        <v>1.5172499999999998</v>
      </c>
      <c r="G79" s="57">
        <v>5</v>
      </c>
    </row>
    <row r="80" spans="1:7" outlineLevel="2" x14ac:dyDescent="0.25">
      <c r="A80" s="18">
        <v>24</v>
      </c>
      <c r="B80" s="21">
        <v>3</v>
      </c>
      <c r="C80" s="21">
        <v>56</v>
      </c>
      <c r="D80" s="2">
        <f>(B80*60)+C80</f>
        <v>236</v>
      </c>
      <c r="E80" s="21" t="s">
        <v>33</v>
      </c>
      <c r="F80" s="56">
        <v>1.1701666666666666</v>
      </c>
      <c r="G80" s="57">
        <v>5</v>
      </c>
    </row>
    <row r="81" spans="1:7" outlineLevel="2" x14ac:dyDescent="0.25">
      <c r="A81" s="18">
        <v>90</v>
      </c>
      <c r="B81" s="21">
        <v>1</v>
      </c>
      <c r="C81" s="21">
        <v>3</v>
      </c>
      <c r="D81" s="2">
        <f>(B81*60)+C81</f>
        <v>63</v>
      </c>
      <c r="E81" s="21" t="s">
        <v>33</v>
      </c>
      <c r="F81" s="56">
        <v>0.31237499999999996</v>
      </c>
      <c r="G81" s="57">
        <v>5</v>
      </c>
    </row>
    <row r="82" spans="1:7" outlineLevel="2" x14ac:dyDescent="0.25">
      <c r="A82" s="18">
        <v>1</v>
      </c>
      <c r="B82" s="21">
        <v>0</v>
      </c>
      <c r="C82" s="21">
        <v>30</v>
      </c>
      <c r="D82" s="2">
        <f>(B82*60)+C82</f>
        <v>30</v>
      </c>
      <c r="E82" s="21" t="s">
        <v>33</v>
      </c>
      <c r="F82" s="56">
        <v>0.14874999999999999</v>
      </c>
      <c r="G82" s="57">
        <v>5</v>
      </c>
    </row>
    <row r="83" spans="1:7" outlineLevel="2" x14ac:dyDescent="0.25">
      <c r="A83" s="18">
        <v>124</v>
      </c>
      <c r="B83" s="21">
        <v>0</v>
      </c>
      <c r="C83" s="21">
        <v>41</v>
      </c>
      <c r="D83" s="2">
        <f>(B83*60)+C83</f>
        <v>41</v>
      </c>
      <c r="E83" s="21" t="s">
        <v>34</v>
      </c>
      <c r="F83" s="56">
        <v>0.14874999999999999</v>
      </c>
      <c r="G83" s="57">
        <v>5</v>
      </c>
    </row>
    <row r="84" spans="1:7" outlineLevel="2" x14ac:dyDescent="0.25">
      <c r="A84" s="18">
        <v>120</v>
      </c>
      <c r="B84" s="21">
        <v>11</v>
      </c>
      <c r="C84" s="21">
        <v>30</v>
      </c>
      <c r="D84" s="2">
        <f>(B84*60)+C84</f>
        <v>690</v>
      </c>
      <c r="E84" s="21" t="s">
        <v>35</v>
      </c>
      <c r="F84" s="56">
        <v>0.14874999999999999</v>
      </c>
      <c r="G84" s="57">
        <v>5</v>
      </c>
    </row>
    <row r="85" spans="1:7" outlineLevel="1" x14ac:dyDescent="0.25">
      <c r="A85" s="18"/>
      <c r="B85" s="21"/>
      <c r="C85" s="21"/>
      <c r="D85" s="2"/>
      <c r="E85" s="21"/>
      <c r="F85" s="56">
        <f>SUBTOTAL(9,F73:F84)</f>
        <v>37.218125000000001</v>
      </c>
      <c r="G85" s="53" t="s">
        <v>41</v>
      </c>
    </row>
    <row r="86" spans="1:7" hidden="1" outlineLevel="2" x14ac:dyDescent="0.25">
      <c r="A86" s="19">
        <v>118</v>
      </c>
      <c r="B86" s="22">
        <v>4</v>
      </c>
      <c r="C86" s="22">
        <v>32</v>
      </c>
      <c r="D86" s="20">
        <f>(B86*60)+C86</f>
        <v>272</v>
      </c>
      <c r="E86" s="22" t="s">
        <v>36</v>
      </c>
      <c r="F86" s="56">
        <v>4.8145416666666661</v>
      </c>
      <c r="G86" s="57">
        <v>6</v>
      </c>
    </row>
    <row r="87" spans="1:7" hidden="1" outlineLevel="2" x14ac:dyDescent="0.25">
      <c r="A87" s="18">
        <v>35</v>
      </c>
      <c r="B87" s="21">
        <v>3</v>
      </c>
      <c r="C87" s="21">
        <v>5</v>
      </c>
      <c r="D87" s="2">
        <f>(B87*60)+C87</f>
        <v>185</v>
      </c>
      <c r="E87" s="21" t="s">
        <v>36</v>
      </c>
      <c r="F87" s="56">
        <v>4.7483333333333331</v>
      </c>
      <c r="G87" s="57">
        <v>6</v>
      </c>
    </row>
    <row r="88" spans="1:7" hidden="1" outlineLevel="2" x14ac:dyDescent="0.25">
      <c r="A88" s="18">
        <v>37</v>
      </c>
      <c r="B88" s="21">
        <v>2</v>
      </c>
      <c r="C88" s="21">
        <v>12</v>
      </c>
      <c r="D88" s="2">
        <f>(B88*60)+C88</f>
        <v>132</v>
      </c>
      <c r="E88" s="21" t="s">
        <v>36</v>
      </c>
      <c r="F88" s="56">
        <v>3.3879999999999999</v>
      </c>
      <c r="G88" s="57">
        <v>6</v>
      </c>
    </row>
    <row r="89" spans="1:7" hidden="1" outlineLevel="2" x14ac:dyDescent="0.25">
      <c r="A89" s="18">
        <v>66</v>
      </c>
      <c r="B89" s="21">
        <v>1</v>
      </c>
      <c r="C89" s="21">
        <v>11</v>
      </c>
      <c r="D89" s="2">
        <f>(B89*60)+C89</f>
        <v>71</v>
      </c>
      <c r="E89" s="21" t="s">
        <v>36</v>
      </c>
      <c r="F89" s="56">
        <v>1.8223333333333334</v>
      </c>
      <c r="G89" s="57">
        <v>6</v>
      </c>
    </row>
    <row r="90" spans="1:7" hidden="1" outlineLevel="2" x14ac:dyDescent="0.25">
      <c r="A90" s="18">
        <v>22</v>
      </c>
      <c r="B90" s="21">
        <v>5</v>
      </c>
      <c r="C90" s="21">
        <v>18</v>
      </c>
      <c r="D90" s="2">
        <f>(B90*60)+C90</f>
        <v>318</v>
      </c>
      <c r="E90" s="21" t="s">
        <v>33</v>
      </c>
      <c r="F90" s="56">
        <v>1.5767499999999999</v>
      </c>
      <c r="G90" s="57">
        <v>6</v>
      </c>
    </row>
    <row r="91" spans="1:7" hidden="1" outlineLevel="2" x14ac:dyDescent="0.25">
      <c r="A91" s="18">
        <v>21</v>
      </c>
      <c r="B91" s="21">
        <v>1</v>
      </c>
      <c r="C91" s="21">
        <v>24</v>
      </c>
      <c r="D91" s="2">
        <f>(B91*60)+C91</f>
        <v>84</v>
      </c>
      <c r="E91" s="21" t="s">
        <v>33</v>
      </c>
      <c r="F91" s="56">
        <v>0.41649999999999998</v>
      </c>
      <c r="G91" s="57">
        <v>6</v>
      </c>
    </row>
    <row r="92" spans="1:7" hidden="1" outlineLevel="2" x14ac:dyDescent="0.25">
      <c r="A92" s="18">
        <v>4</v>
      </c>
      <c r="B92" s="21">
        <v>0</v>
      </c>
      <c r="C92" s="21">
        <v>30</v>
      </c>
      <c r="D92" s="2">
        <f>(B92*60)+C92</f>
        <v>30</v>
      </c>
      <c r="E92" s="21" t="s">
        <v>33</v>
      </c>
      <c r="F92" s="56">
        <v>0.14874999999999999</v>
      </c>
      <c r="G92" s="57">
        <v>6</v>
      </c>
    </row>
    <row r="93" spans="1:7" hidden="1" outlineLevel="2" x14ac:dyDescent="0.25">
      <c r="A93" s="18">
        <v>26</v>
      </c>
      <c r="B93" s="21">
        <v>0</v>
      </c>
      <c r="C93" s="21">
        <v>30</v>
      </c>
      <c r="D93" s="2">
        <f>(B93*60)+C93</f>
        <v>30</v>
      </c>
      <c r="E93" s="21" t="s">
        <v>33</v>
      </c>
      <c r="F93" s="56">
        <v>0.14874999999999999</v>
      </c>
      <c r="G93" s="57">
        <v>6</v>
      </c>
    </row>
    <row r="94" spans="1:7" hidden="1" outlineLevel="2" x14ac:dyDescent="0.25">
      <c r="A94" s="18">
        <v>117</v>
      </c>
      <c r="B94" s="21">
        <v>1</v>
      </c>
      <c r="C94" s="21">
        <v>14</v>
      </c>
      <c r="D94" s="2">
        <f>(B94*60)+C94</f>
        <v>74</v>
      </c>
      <c r="E94" s="21" t="s">
        <v>35</v>
      </c>
      <c r="F94" s="56">
        <v>0.14874999999999999</v>
      </c>
      <c r="G94" s="57">
        <v>6</v>
      </c>
    </row>
    <row r="95" spans="1:7" outlineLevel="1" collapsed="1" x14ac:dyDescent="0.25">
      <c r="A95" s="18"/>
      <c r="B95" s="21"/>
      <c r="C95" s="21"/>
      <c r="D95" s="2"/>
      <c r="E95" s="21"/>
      <c r="F95" s="56">
        <f>SUBTOTAL(9,F86:F94)</f>
        <v>17.212708333333328</v>
      </c>
      <c r="G95" s="53" t="s">
        <v>42</v>
      </c>
    </row>
    <row r="96" spans="1:7" outlineLevel="2" x14ac:dyDescent="0.25">
      <c r="A96" s="18">
        <v>104</v>
      </c>
      <c r="B96" s="21">
        <v>16</v>
      </c>
      <c r="C96" s="21">
        <v>11</v>
      </c>
      <c r="D96" s="2">
        <f>(B96*60)+C96</f>
        <v>971</v>
      </c>
      <c r="E96" s="21" t="s">
        <v>33</v>
      </c>
      <c r="F96" s="56">
        <v>4.8145416666666661</v>
      </c>
      <c r="G96" s="57">
        <v>7</v>
      </c>
    </row>
    <row r="97" spans="1:7" outlineLevel="2" x14ac:dyDescent="0.25">
      <c r="A97" s="18">
        <v>69</v>
      </c>
      <c r="B97" s="21">
        <v>2</v>
      </c>
      <c r="C97" s="21">
        <v>35</v>
      </c>
      <c r="D97" s="2">
        <f>(B97*60)+C97</f>
        <v>155</v>
      </c>
      <c r="E97" s="21" t="s">
        <v>36</v>
      </c>
      <c r="F97" s="56">
        <v>3.9783333333333335</v>
      </c>
      <c r="G97" s="57">
        <v>7</v>
      </c>
    </row>
    <row r="98" spans="1:7" outlineLevel="2" x14ac:dyDescent="0.25">
      <c r="A98" s="18">
        <v>125</v>
      </c>
      <c r="B98" s="21">
        <v>2</v>
      </c>
      <c r="C98" s="21">
        <v>20</v>
      </c>
      <c r="D98" s="2">
        <f>(B98*60)+C98</f>
        <v>140</v>
      </c>
      <c r="E98" s="21" t="s">
        <v>33</v>
      </c>
      <c r="F98" s="56">
        <v>3.5402499999999995</v>
      </c>
      <c r="G98" s="57">
        <v>7</v>
      </c>
    </row>
    <row r="99" spans="1:7" outlineLevel="2" x14ac:dyDescent="0.25">
      <c r="A99" s="18">
        <v>95</v>
      </c>
      <c r="B99" s="21">
        <v>5</v>
      </c>
      <c r="C99" s="21">
        <v>23</v>
      </c>
      <c r="D99" s="2">
        <f>(B99*60)+C99</f>
        <v>323</v>
      </c>
      <c r="E99" s="21" t="s">
        <v>33</v>
      </c>
      <c r="F99" s="56">
        <v>1.6015416666666664</v>
      </c>
      <c r="G99" s="57">
        <v>7</v>
      </c>
    </row>
    <row r="100" spans="1:7" outlineLevel="2" x14ac:dyDescent="0.25">
      <c r="A100" s="18">
        <v>56</v>
      </c>
      <c r="B100" s="21">
        <v>0</v>
      </c>
      <c r="C100" s="21">
        <v>37</v>
      </c>
      <c r="D100" s="2">
        <f>(B100*60)+C100</f>
        <v>37</v>
      </c>
      <c r="E100" s="21" t="s">
        <v>36</v>
      </c>
      <c r="F100" s="56">
        <v>0.94966666666666666</v>
      </c>
      <c r="G100" s="57">
        <v>7</v>
      </c>
    </row>
    <row r="101" spans="1:7" outlineLevel="2" x14ac:dyDescent="0.25">
      <c r="A101" s="18">
        <v>87</v>
      </c>
      <c r="B101" s="21">
        <v>2</v>
      </c>
      <c r="C101" s="21">
        <v>40</v>
      </c>
      <c r="D101" s="2">
        <f>(B101*60)+C101</f>
        <v>160</v>
      </c>
      <c r="E101" s="21" t="s">
        <v>33</v>
      </c>
      <c r="F101" s="56">
        <v>0.79333333333333322</v>
      </c>
      <c r="G101" s="57">
        <v>7</v>
      </c>
    </row>
    <row r="102" spans="1:7" outlineLevel="2" x14ac:dyDescent="0.25">
      <c r="A102" s="18">
        <v>83</v>
      </c>
      <c r="B102" s="21">
        <v>2</v>
      </c>
      <c r="C102" s="21">
        <v>10</v>
      </c>
      <c r="D102" s="2">
        <f>(B102*60)+C102</f>
        <v>130</v>
      </c>
      <c r="E102" s="21" t="s">
        <v>33</v>
      </c>
      <c r="F102" s="56">
        <v>0.64458333333333329</v>
      </c>
      <c r="G102" s="57">
        <v>7</v>
      </c>
    </row>
    <row r="103" spans="1:7" outlineLevel="2" x14ac:dyDescent="0.25">
      <c r="A103" s="19">
        <v>42</v>
      </c>
      <c r="B103" s="22">
        <v>0</v>
      </c>
      <c r="C103" s="22">
        <v>23</v>
      </c>
      <c r="D103" s="20">
        <f>(B103*60)+C103</f>
        <v>23</v>
      </c>
      <c r="E103" s="22" t="s">
        <v>36</v>
      </c>
      <c r="F103" s="56">
        <v>0.59033333333333338</v>
      </c>
      <c r="G103" s="57">
        <v>7</v>
      </c>
    </row>
    <row r="104" spans="1:7" outlineLevel="2" x14ac:dyDescent="0.25">
      <c r="A104" s="18">
        <v>88</v>
      </c>
      <c r="B104" s="21">
        <v>1</v>
      </c>
      <c r="C104" s="21">
        <v>19</v>
      </c>
      <c r="D104" s="2">
        <f>(B104*60)+C104</f>
        <v>79</v>
      </c>
      <c r="E104" s="21" t="s">
        <v>33</v>
      </c>
      <c r="F104" s="56">
        <v>0.39170833333333327</v>
      </c>
      <c r="G104" s="57">
        <v>7</v>
      </c>
    </row>
    <row r="105" spans="1:7" outlineLevel="2" x14ac:dyDescent="0.25">
      <c r="A105" s="18">
        <v>16</v>
      </c>
      <c r="B105" s="21">
        <v>1</v>
      </c>
      <c r="C105" s="21">
        <v>8</v>
      </c>
      <c r="D105" s="2">
        <f>(B105*60)+C105</f>
        <v>68</v>
      </c>
      <c r="E105" s="21" t="s">
        <v>33</v>
      </c>
      <c r="F105" s="56">
        <v>0.33716666666666661</v>
      </c>
      <c r="G105" s="57">
        <v>7</v>
      </c>
    </row>
    <row r="106" spans="1:7" outlineLevel="2" x14ac:dyDescent="0.25">
      <c r="A106" s="18">
        <v>17</v>
      </c>
      <c r="B106" s="21">
        <v>1</v>
      </c>
      <c r="C106" s="21">
        <v>4</v>
      </c>
      <c r="D106" s="2">
        <f>(B106*60)+C106</f>
        <v>64</v>
      </c>
      <c r="E106" s="21" t="s">
        <v>33</v>
      </c>
      <c r="F106" s="56">
        <v>0.3173333333333333</v>
      </c>
      <c r="G106" s="57">
        <v>7</v>
      </c>
    </row>
    <row r="107" spans="1:7" outlineLevel="2" x14ac:dyDescent="0.25">
      <c r="A107" s="18">
        <v>6</v>
      </c>
      <c r="B107" s="21">
        <v>1</v>
      </c>
      <c r="C107" s="21">
        <v>2</v>
      </c>
      <c r="D107" s="2">
        <f>(B107*60)+C107</f>
        <v>62</v>
      </c>
      <c r="E107" s="21" t="s">
        <v>33</v>
      </c>
      <c r="F107" s="56">
        <v>0.30741666666666662</v>
      </c>
      <c r="G107" s="57">
        <v>7</v>
      </c>
    </row>
    <row r="108" spans="1:7" outlineLevel="2" x14ac:dyDescent="0.25">
      <c r="A108" s="18">
        <v>10</v>
      </c>
      <c r="B108" s="21">
        <v>0</v>
      </c>
      <c r="C108" s="21">
        <v>30</v>
      </c>
      <c r="D108" s="2">
        <f>(B108*60)+C108</f>
        <v>30</v>
      </c>
      <c r="E108" s="21" t="s">
        <v>33</v>
      </c>
      <c r="F108" s="56">
        <v>0.14874999999999999</v>
      </c>
      <c r="G108" s="57">
        <v>7</v>
      </c>
    </row>
    <row r="109" spans="1:7" outlineLevel="2" x14ac:dyDescent="0.25">
      <c r="A109" s="18">
        <v>23</v>
      </c>
      <c r="B109" s="21">
        <v>0</v>
      </c>
      <c r="C109" s="21">
        <v>30</v>
      </c>
      <c r="D109" s="2">
        <f>(B109*60)+C109</f>
        <v>30</v>
      </c>
      <c r="E109" s="21" t="s">
        <v>33</v>
      </c>
      <c r="F109" s="56">
        <v>0.14874999999999999</v>
      </c>
      <c r="G109" s="57">
        <v>7</v>
      </c>
    </row>
    <row r="110" spans="1:7" outlineLevel="2" x14ac:dyDescent="0.25">
      <c r="A110" s="18">
        <v>27</v>
      </c>
      <c r="B110" s="21">
        <v>0</v>
      </c>
      <c r="C110" s="21">
        <v>30</v>
      </c>
      <c r="D110" s="2">
        <f>(B110*60)+C110</f>
        <v>30</v>
      </c>
      <c r="E110" s="21" t="s">
        <v>33</v>
      </c>
      <c r="F110" s="56">
        <v>0.14874999999999999</v>
      </c>
      <c r="G110" s="57">
        <v>7</v>
      </c>
    </row>
    <row r="111" spans="1:7" outlineLevel="1" x14ac:dyDescent="0.25">
      <c r="A111" s="18"/>
      <c r="B111" s="21"/>
      <c r="C111" s="21"/>
      <c r="D111" s="2"/>
      <c r="E111" s="21"/>
      <c r="F111" s="56">
        <f>SUBTOTAL(9,F96:F110)</f>
        <v>18.712458333333331</v>
      </c>
      <c r="G111" s="53" t="s">
        <v>43</v>
      </c>
    </row>
    <row r="112" spans="1:7" outlineLevel="2" x14ac:dyDescent="0.25">
      <c r="A112" s="18">
        <v>38</v>
      </c>
      <c r="B112" s="21">
        <v>5</v>
      </c>
      <c r="C112" s="21">
        <v>19</v>
      </c>
      <c r="D112" s="2">
        <f>(B112*60)+C112</f>
        <v>319</v>
      </c>
      <c r="E112" s="21" t="s">
        <v>36</v>
      </c>
      <c r="F112" s="56">
        <v>8.1876666666666669</v>
      </c>
      <c r="G112" s="57">
        <v>8</v>
      </c>
    </row>
    <row r="113" spans="1:7" outlineLevel="2" x14ac:dyDescent="0.25">
      <c r="A113" s="18">
        <v>74</v>
      </c>
      <c r="B113" s="21">
        <v>1</v>
      </c>
      <c r="C113" s="21">
        <v>26</v>
      </c>
      <c r="D113" s="2">
        <f>(B113*60)+C113</f>
        <v>86</v>
      </c>
      <c r="E113" s="21" t="s">
        <v>36</v>
      </c>
      <c r="F113" s="56">
        <v>2.2073333333333336</v>
      </c>
      <c r="G113" s="57">
        <v>8</v>
      </c>
    </row>
    <row r="114" spans="1:7" outlineLevel="2" x14ac:dyDescent="0.25">
      <c r="A114" s="18">
        <v>55</v>
      </c>
      <c r="B114" s="21">
        <v>1</v>
      </c>
      <c r="C114" s="21">
        <v>1</v>
      </c>
      <c r="D114" s="2">
        <f>(B114*60)+C114</f>
        <v>61</v>
      </c>
      <c r="E114" s="21" t="s">
        <v>36</v>
      </c>
      <c r="F114" s="56">
        <v>1.5656666666666668</v>
      </c>
      <c r="G114" s="57">
        <v>8</v>
      </c>
    </row>
    <row r="115" spans="1:7" outlineLevel="2" x14ac:dyDescent="0.25">
      <c r="A115" s="19">
        <v>68</v>
      </c>
      <c r="B115" s="22">
        <v>1</v>
      </c>
      <c r="C115" s="22">
        <v>0</v>
      </c>
      <c r="D115" s="20">
        <f>(B115*60)+C115</f>
        <v>60</v>
      </c>
      <c r="E115" s="22" t="s">
        <v>36</v>
      </c>
      <c r="F115" s="56">
        <v>1.54</v>
      </c>
      <c r="G115" s="57">
        <v>8</v>
      </c>
    </row>
    <row r="116" spans="1:7" outlineLevel="2" x14ac:dyDescent="0.25">
      <c r="A116" s="18">
        <v>100</v>
      </c>
      <c r="B116" s="21">
        <v>4</v>
      </c>
      <c r="C116" s="21">
        <v>30</v>
      </c>
      <c r="D116" s="2">
        <f>(B116*60)+C116</f>
        <v>270</v>
      </c>
      <c r="E116" s="21" t="s">
        <v>36</v>
      </c>
      <c r="F116" s="56">
        <v>1.3387499999999999</v>
      </c>
      <c r="G116" s="57">
        <v>8</v>
      </c>
    </row>
    <row r="117" spans="1:7" outlineLevel="2" x14ac:dyDescent="0.25">
      <c r="A117" s="18">
        <v>71</v>
      </c>
      <c r="B117" s="21">
        <v>0</v>
      </c>
      <c r="C117" s="21">
        <v>51</v>
      </c>
      <c r="D117" s="2">
        <f>(B117*60)+C117</f>
        <v>51</v>
      </c>
      <c r="E117" s="21" t="s">
        <v>36</v>
      </c>
      <c r="F117" s="56">
        <v>1.3089999999999999</v>
      </c>
      <c r="G117" s="57">
        <v>8</v>
      </c>
    </row>
    <row r="118" spans="1:7" outlineLevel="2" x14ac:dyDescent="0.25">
      <c r="A118" s="18">
        <v>76</v>
      </c>
      <c r="B118" s="21">
        <v>4</v>
      </c>
      <c r="C118" s="21">
        <v>19</v>
      </c>
      <c r="D118" s="2">
        <f>(B118*60)+C118</f>
        <v>259</v>
      </c>
      <c r="E118" s="21" t="s">
        <v>33</v>
      </c>
      <c r="F118" s="56">
        <v>1.2842083333333332</v>
      </c>
      <c r="G118" s="57">
        <v>8</v>
      </c>
    </row>
    <row r="119" spans="1:7" outlineLevel="2" x14ac:dyDescent="0.25">
      <c r="A119" s="18">
        <v>41</v>
      </c>
      <c r="B119" s="21">
        <v>0</v>
      </c>
      <c r="C119" s="21">
        <v>40</v>
      </c>
      <c r="D119" s="2">
        <f>(B119*60)+C119</f>
        <v>40</v>
      </c>
      <c r="E119" s="21" t="s">
        <v>36</v>
      </c>
      <c r="F119" s="56">
        <v>1.0266666666666666</v>
      </c>
      <c r="G119" s="57">
        <v>8</v>
      </c>
    </row>
    <row r="120" spans="1:7" outlineLevel="2" x14ac:dyDescent="0.25">
      <c r="A120" s="18">
        <v>79</v>
      </c>
      <c r="B120" s="21">
        <v>3</v>
      </c>
      <c r="C120" s="21">
        <v>5</v>
      </c>
      <c r="D120" s="2">
        <f>(B120*60)+C120</f>
        <v>185</v>
      </c>
      <c r="E120" s="21" t="s">
        <v>33</v>
      </c>
      <c r="F120" s="56">
        <v>0.91729166666666662</v>
      </c>
      <c r="G120" s="57">
        <v>8</v>
      </c>
    </row>
    <row r="121" spans="1:7" outlineLevel="2" x14ac:dyDescent="0.25">
      <c r="A121" s="18">
        <v>61</v>
      </c>
      <c r="B121" s="21">
        <v>0</v>
      </c>
      <c r="C121" s="21">
        <v>30</v>
      </c>
      <c r="D121" s="2">
        <f>(B121*60)+C121</f>
        <v>30</v>
      </c>
      <c r="E121" s="21" t="s">
        <v>36</v>
      </c>
      <c r="F121" s="56">
        <v>0.77</v>
      </c>
      <c r="G121" s="57">
        <v>8</v>
      </c>
    </row>
    <row r="122" spans="1:7" outlineLevel="2" x14ac:dyDescent="0.25">
      <c r="A122" s="18">
        <v>98</v>
      </c>
      <c r="B122" s="21">
        <v>2</v>
      </c>
      <c r="C122" s="21">
        <v>14</v>
      </c>
      <c r="D122" s="2">
        <f>(B122*60)+C122</f>
        <v>134</v>
      </c>
      <c r="E122" s="21" t="s">
        <v>33</v>
      </c>
      <c r="F122" s="56">
        <v>0.66441666666666654</v>
      </c>
      <c r="G122" s="57">
        <v>8</v>
      </c>
    </row>
    <row r="123" spans="1:7" outlineLevel="2" x14ac:dyDescent="0.25">
      <c r="A123" s="18">
        <v>14</v>
      </c>
      <c r="B123" s="21">
        <v>1</v>
      </c>
      <c r="C123" s="21">
        <v>34</v>
      </c>
      <c r="D123" s="2">
        <f>(B123*60)+C123</f>
        <v>94</v>
      </c>
      <c r="E123" s="21" t="s">
        <v>33</v>
      </c>
      <c r="F123" s="56">
        <v>0.46608333333333329</v>
      </c>
      <c r="G123" s="57">
        <v>8</v>
      </c>
    </row>
    <row r="124" spans="1:7" outlineLevel="2" x14ac:dyDescent="0.25">
      <c r="A124" s="18">
        <v>8</v>
      </c>
      <c r="B124" s="21">
        <v>1</v>
      </c>
      <c r="C124" s="21">
        <v>16</v>
      </c>
      <c r="D124" s="2">
        <f>(B124*60)+C124</f>
        <v>76</v>
      </c>
      <c r="E124" s="21" t="s">
        <v>33</v>
      </c>
      <c r="F124" s="56">
        <v>0.3768333333333333</v>
      </c>
      <c r="G124" s="57">
        <v>8</v>
      </c>
    </row>
    <row r="125" spans="1:7" outlineLevel="2" x14ac:dyDescent="0.25">
      <c r="A125" s="18">
        <v>77</v>
      </c>
      <c r="B125" s="21">
        <v>1</v>
      </c>
      <c r="C125" s="21">
        <v>8</v>
      </c>
      <c r="D125" s="2">
        <f>(B125*60)+C125</f>
        <v>68</v>
      </c>
      <c r="E125" s="21" t="s">
        <v>33</v>
      </c>
      <c r="F125" s="56">
        <v>0.33716666666666661</v>
      </c>
      <c r="G125" s="57">
        <v>8</v>
      </c>
    </row>
    <row r="126" spans="1:7" outlineLevel="2" x14ac:dyDescent="0.25">
      <c r="A126" s="18">
        <v>59</v>
      </c>
      <c r="B126" s="21">
        <v>0</v>
      </c>
      <c r="C126" s="21">
        <v>47</v>
      </c>
      <c r="D126" s="2">
        <f>(B126*60)+C126</f>
        <v>47</v>
      </c>
      <c r="E126" s="21" t="s">
        <v>33</v>
      </c>
      <c r="F126" s="56">
        <v>0.23304166666666665</v>
      </c>
      <c r="G126" s="57">
        <v>8</v>
      </c>
    </row>
    <row r="127" spans="1:7" outlineLevel="2" x14ac:dyDescent="0.25">
      <c r="A127" s="18">
        <v>30</v>
      </c>
      <c r="B127" s="21">
        <v>0</v>
      </c>
      <c r="C127" s="21">
        <v>30</v>
      </c>
      <c r="D127" s="2">
        <f>(B127*60)+C127</f>
        <v>30</v>
      </c>
      <c r="E127" s="21" t="s">
        <v>33</v>
      </c>
      <c r="F127" s="56">
        <v>0.14874999999999999</v>
      </c>
      <c r="G127" s="57">
        <v>8</v>
      </c>
    </row>
    <row r="128" spans="1:7" outlineLevel="1" x14ac:dyDescent="0.25">
      <c r="A128" s="18"/>
      <c r="B128" s="21"/>
      <c r="C128" s="21"/>
      <c r="D128" s="2"/>
      <c r="E128" s="21"/>
      <c r="F128" s="56">
        <f>SUBTOTAL(9,F112:F127)</f>
        <v>22.372875000000001</v>
      </c>
      <c r="G128" s="53" t="s">
        <v>44</v>
      </c>
    </row>
    <row r="129" spans="1:7" outlineLevel="2" x14ac:dyDescent="0.25">
      <c r="A129" s="18">
        <v>34</v>
      </c>
      <c r="B129" s="21">
        <v>6</v>
      </c>
      <c r="C129" s="21">
        <v>45</v>
      </c>
      <c r="D129" s="2">
        <f>(B129*60)+C129</f>
        <v>405</v>
      </c>
      <c r="E129" s="21" t="s">
        <v>36</v>
      </c>
      <c r="F129" s="56">
        <v>10.395</v>
      </c>
      <c r="G129" s="57">
        <v>9</v>
      </c>
    </row>
    <row r="130" spans="1:7" outlineLevel="2" x14ac:dyDescent="0.25">
      <c r="A130" s="18">
        <v>73</v>
      </c>
      <c r="B130" s="21">
        <v>4</v>
      </c>
      <c r="C130" s="21">
        <v>1</v>
      </c>
      <c r="D130" s="2">
        <f>(B130*60)+C130</f>
        <v>241</v>
      </c>
      <c r="E130" s="21" t="s">
        <v>36</v>
      </c>
      <c r="F130" s="56">
        <v>6.1856666666666671</v>
      </c>
      <c r="G130" s="57">
        <v>9</v>
      </c>
    </row>
    <row r="131" spans="1:7" outlineLevel="2" x14ac:dyDescent="0.25">
      <c r="A131" s="18">
        <v>57</v>
      </c>
      <c r="B131" s="21">
        <v>2</v>
      </c>
      <c r="C131" s="21">
        <v>12</v>
      </c>
      <c r="D131" s="2">
        <f>(B131*60)+C131</f>
        <v>132</v>
      </c>
      <c r="E131" s="21" t="s">
        <v>36</v>
      </c>
      <c r="F131" s="56">
        <v>3.3879999999999999</v>
      </c>
      <c r="G131" s="57">
        <v>9</v>
      </c>
    </row>
    <row r="132" spans="1:7" outlineLevel="2" x14ac:dyDescent="0.25">
      <c r="A132" s="18">
        <v>36</v>
      </c>
      <c r="B132" s="21">
        <v>1</v>
      </c>
      <c r="C132" s="21">
        <v>10</v>
      </c>
      <c r="D132" s="2">
        <f>(B132*60)+C132</f>
        <v>70</v>
      </c>
      <c r="E132" s="21" t="s">
        <v>36</v>
      </c>
      <c r="F132" s="56">
        <v>1.7966666666666666</v>
      </c>
      <c r="G132" s="57">
        <v>9</v>
      </c>
    </row>
    <row r="133" spans="1:7" outlineLevel="2" x14ac:dyDescent="0.25">
      <c r="A133" s="18">
        <v>28</v>
      </c>
      <c r="B133" s="21">
        <v>3</v>
      </c>
      <c r="C133" s="21">
        <v>43</v>
      </c>
      <c r="D133" s="2">
        <f>(B133*60)+C133</f>
        <v>223</v>
      </c>
      <c r="E133" s="21" t="s">
        <v>33</v>
      </c>
      <c r="F133" s="56">
        <v>1.1057083333333333</v>
      </c>
      <c r="G133" s="57">
        <v>9</v>
      </c>
    </row>
    <row r="134" spans="1:7" outlineLevel="2" x14ac:dyDescent="0.25">
      <c r="A134" s="18">
        <v>78</v>
      </c>
      <c r="B134" s="21">
        <v>3</v>
      </c>
      <c r="C134" s="21">
        <v>18</v>
      </c>
      <c r="D134" s="2">
        <f>(B134*60)+C134</f>
        <v>198</v>
      </c>
      <c r="E134" s="21" t="s">
        <v>33</v>
      </c>
      <c r="F134" s="56">
        <v>0.9817499999999999</v>
      </c>
      <c r="G134" s="57">
        <v>9</v>
      </c>
    </row>
    <row r="135" spans="1:7" outlineLevel="2" x14ac:dyDescent="0.25">
      <c r="A135" s="18">
        <v>82</v>
      </c>
      <c r="B135" s="21">
        <v>2</v>
      </c>
      <c r="C135" s="21">
        <v>21</v>
      </c>
      <c r="D135" s="2">
        <f>(B135*60)+C135</f>
        <v>141</v>
      </c>
      <c r="E135" s="21" t="s">
        <v>33</v>
      </c>
      <c r="F135" s="56">
        <v>0.69912499999999989</v>
      </c>
      <c r="G135" s="57">
        <v>9</v>
      </c>
    </row>
    <row r="136" spans="1:7" outlineLevel="2" x14ac:dyDescent="0.25">
      <c r="A136" s="18">
        <v>113</v>
      </c>
      <c r="B136" s="21">
        <v>5</v>
      </c>
      <c r="C136" s="21">
        <v>41</v>
      </c>
      <c r="D136" s="2">
        <f>(B136*60)+C136</f>
        <v>341</v>
      </c>
      <c r="E136" s="21" t="s">
        <v>33</v>
      </c>
      <c r="F136" s="56">
        <v>0.45616666666666661</v>
      </c>
      <c r="G136" s="57">
        <v>9</v>
      </c>
    </row>
    <row r="137" spans="1:7" outlineLevel="2" x14ac:dyDescent="0.25">
      <c r="A137" s="19">
        <v>107</v>
      </c>
      <c r="B137" s="22">
        <v>1</v>
      </c>
      <c r="C137" s="22">
        <v>19</v>
      </c>
      <c r="D137" s="20">
        <f>(B137*60)+C137</f>
        <v>79</v>
      </c>
      <c r="E137" s="22" t="s">
        <v>33</v>
      </c>
      <c r="F137" s="56">
        <v>0.39170833333333327</v>
      </c>
      <c r="G137" s="57">
        <v>9</v>
      </c>
    </row>
    <row r="138" spans="1:7" outlineLevel="2" x14ac:dyDescent="0.25">
      <c r="A138" s="18">
        <v>111</v>
      </c>
      <c r="B138" s="21">
        <v>0</v>
      </c>
      <c r="C138" s="21">
        <v>30</v>
      </c>
      <c r="D138" s="2">
        <f>(B138*60)+C138</f>
        <v>30</v>
      </c>
      <c r="E138" s="21" t="s">
        <v>33</v>
      </c>
      <c r="F138" s="56">
        <v>0.19337499999999999</v>
      </c>
      <c r="G138" s="57">
        <v>9</v>
      </c>
    </row>
    <row r="139" spans="1:7" outlineLevel="2" x14ac:dyDescent="0.25">
      <c r="A139" s="18">
        <v>19</v>
      </c>
      <c r="B139" s="21">
        <v>0</v>
      </c>
      <c r="C139" s="21">
        <v>30</v>
      </c>
      <c r="D139" s="2">
        <f>(B139*60)+C139</f>
        <v>30</v>
      </c>
      <c r="E139" s="21" t="s">
        <v>33</v>
      </c>
      <c r="F139" s="56">
        <v>0.14874999999999999</v>
      </c>
      <c r="G139" s="57">
        <v>9</v>
      </c>
    </row>
    <row r="140" spans="1:7" outlineLevel="1" x14ac:dyDescent="0.25">
      <c r="A140" s="18"/>
      <c r="B140" s="21"/>
      <c r="C140" s="21"/>
      <c r="D140" s="2"/>
      <c r="E140" s="21"/>
      <c r="F140" s="56">
        <f>SUBTOTAL(9,F129:F139)</f>
        <v>25.741916666666661</v>
      </c>
      <c r="G140" s="53" t="s">
        <v>45</v>
      </c>
    </row>
    <row r="141" spans="1:7" outlineLevel="2" x14ac:dyDescent="0.25">
      <c r="A141" s="18">
        <v>121</v>
      </c>
      <c r="B141" s="21">
        <v>0</v>
      </c>
      <c r="C141" s="21">
        <v>54</v>
      </c>
      <c r="D141" s="2">
        <f>(B141*60)+C141</f>
        <v>54</v>
      </c>
      <c r="E141" s="21" t="s">
        <v>33</v>
      </c>
      <c r="F141" s="56">
        <v>4.8145416666666661</v>
      </c>
      <c r="G141" s="57">
        <v>10</v>
      </c>
    </row>
    <row r="142" spans="1:7" outlineLevel="2" x14ac:dyDescent="0.25">
      <c r="A142" s="18">
        <v>67</v>
      </c>
      <c r="B142" s="21">
        <v>2</v>
      </c>
      <c r="C142" s="21">
        <v>4</v>
      </c>
      <c r="D142" s="2">
        <f>(B142*60)+C142</f>
        <v>124</v>
      </c>
      <c r="E142" s="21" t="s">
        <v>36</v>
      </c>
      <c r="F142" s="56">
        <v>3.182666666666667</v>
      </c>
      <c r="G142" s="57">
        <v>10</v>
      </c>
    </row>
    <row r="143" spans="1:7" outlineLevel="2" x14ac:dyDescent="0.25">
      <c r="A143" s="18">
        <v>62</v>
      </c>
      <c r="B143" s="21">
        <v>1</v>
      </c>
      <c r="C143" s="21">
        <v>39</v>
      </c>
      <c r="D143" s="2">
        <f>(B143*60)+C143</f>
        <v>99</v>
      </c>
      <c r="E143" s="21" t="s">
        <v>36</v>
      </c>
      <c r="F143" s="56">
        <v>2.5409999999999999</v>
      </c>
      <c r="G143" s="57">
        <v>10</v>
      </c>
    </row>
    <row r="144" spans="1:7" outlineLevel="2" x14ac:dyDescent="0.25">
      <c r="A144" s="18">
        <v>53</v>
      </c>
      <c r="B144" s="21">
        <v>1</v>
      </c>
      <c r="C144" s="21">
        <v>33</v>
      </c>
      <c r="D144" s="2">
        <f>(B144*60)+C144</f>
        <v>93</v>
      </c>
      <c r="E144" s="21" t="s">
        <v>36</v>
      </c>
      <c r="F144" s="56">
        <v>2.387</v>
      </c>
      <c r="G144" s="57">
        <v>10</v>
      </c>
    </row>
    <row r="145" spans="1:7" outlineLevel="2" x14ac:dyDescent="0.25">
      <c r="A145" s="18">
        <v>9</v>
      </c>
      <c r="B145" s="21">
        <v>6</v>
      </c>
      <c r="C145" s="21">
        <v>44</v>
      </c>
      <c r="D145" s="2">
        <f>(B145*60)+C145</f>
        <v>404</v>
      </c>
      <c r="E145" s="21" t="s">
        <v>33</v>
      </c>
      <c r="F145" s="56">
        <v>2.0031666666666665</v>
      </c>
      <c r="G145" s="57">
        <v>10</v>
      </c>
    </row>
    <row r="146" spans="1:7" outlineLevel="2" x14ac:dyDescent="0.25">
      <c r="A146" s="18">
        <v>46</v>
      </c>
      <c r="B146" s="21">
        <v>1</v>
      </c>
      <c r="C146" s="21">
        <v>9</v>
      </c>
      <c r="D146" s="2">
        <f>(B146*60)+C146</f>
        <v>69</v>
      </c>
      <c r="E146" s="21" t="s">
        <v>36</v>
      </c>
      <c r="F146" s="56">
        <v>1.7710000000000001</v>
      </c>
      <c r="G146" s="57">
        <v>10</v>
      </c>
    </row>
    <row r="147" spans="1:7" outlineLevel="2" x14ac:dyDescent="0.25">
      <c r="A147" s="18">
        <v>80</v>
      </c>
      <c r="B147" s="21">
        <v>5</v>
      </c>
      <c r="C147" s="21">
        <v>52</v>
      </c>
      <c r="D147" s="2">
        <f>(B147*60)+C147</f>
        <v>352</v>
      </c>
      <c r="E147" s="21" t="s">
        <v>33</v>
      </c>
      <c r="F147" s="56">
        <v>1.7453333333333332</v>
      </c>
      <c r="G147" s="57">
        <v>10</v>
      </c>
    </row>
    <row r="148" spans="1:7" outlineLevel="2" x14ac:dyDescent="0.25">
      <c r="A148" s="18">
        <v>110</v>
      </c>
      <c r="B148" s="21">
        <v>0</v>
      </c>
      <c r="C148" s="21">
        <v>29</v>
      </c>
      <c r="D148" s="2">
        <f>(B148*60)+C148</f>
        <v>29</v>
      </c>
      <c r="E148" s="21" t="s">
        <v>33</v>
      </c>
      <c r="F148" s="56">
        <v>0.93216666666666659</v>
      </c>
      <c r="G148" s="57">
        <v>10</v>
      </c>
    </row>
    <row r="149" spans="1:7" outlineLevel="2" x14ac:dyDescent="0.25">
      <c r="A149" s="18">
        <v>75</v>
      </c>
      <c r="B149" s="21">
        <v>0</v>
      </c>
      <c r="C149" s="21">
        <v>26</v>
      </c>
      <c r="D149" s="2">
        <f>(B149*60)+C149</f>
        <v>26</v>
      </c>
      <c r="E149" s="21" t="s">
        <v>36</v>
      </c>
      <c r="F149" s="56">
        <v>0.66733333333333333</v>
      </c>
      <c r="G149" s="57">
        <v>10</v>
      </c>
    </row>
    <row r="150" spans="1:7" outlineLevel="2" x14ac:dyDescent="0.25">
      <c r="A150" s="18">
        <v>40</v>
      </c>
      <c r="B150" s="21">
        <v>0</v>
      </c>
      <c r="C150" s="21">
        <v>22</v>
      </c>
      <c r="D150" s="2">
        <f>(B150*60)+C150</f>
        <v>22</v>
      </c>
      <c r="E150" s="21" t="s">
        <v>36</v>
      </c>
      <c r="F150" s="56">
        <v>0.56466666666666665</v>
      </c>
      <c r="G150" s="57">
        <v>10</v>
      </c>
    </row>
    <row r="151" spans="1:7" outlineLevel="2" x14ac:dyDescent="0.25">
      <c r="A151" s="18">
        <v>89</v>
      </c>
      <c r="B151" s="21">
        <v>1</v>
      </c>
      <c r="C151" s="21">
        <v>33</v>
      </c>
      <c r="D151" s="2">
        <f>(B151*60)+C151</f>
        <v>93</v>
      </c>
      <c r="E151" s="21" t="s">
        <v>33</v>
      </c>
      <c r="F151" s="56">
        <v>0.46112499999999995</v>
      </c>
      <c r="G151" s="57">
        <v>10</v>
      </c>
    </row>
    <row r="152" spans="1:7" outlineLevel="2" x14ac:dyDescent="0.25">
      <c r="A152" s="18">
        <v>15</v>
      </c>
      <c r="B152" s="21">
        <v>0</v>
      </c>
      <c r="C152" s="21">
        <v>35</v>
      </c>
      <c r="D152" s="2">
        <f>(B152*60)+C152</f>
        <v>35</v>
      </c>
      <c r="E152" s="21" t="s">
        <v>36</v>
      </c>
      <c r="F152" s="56">
        <v>0.17354166666666665</v>
      </c>
      <c r="G152" s="57">
        <v>10</v>
      </c>
    </row>
    <row r="153" spans="1:7" outlineLevel="2" x14ac:dyDescent="0.25">
      <c r="A153" s="18">
        <v>85</v>
      </c>
      <c r="B153" s="21">
        <v>0</v>
      </c>
      <c r="C153" s="21">
        <v>31</v>
      </c>
      <c r="D153" s="2">
        <f>(B153*60)+C153</f>
        <v>31</v>
      </c>
      <c r="E153" s="21" t="s">
        <v>33</v>
      </c>
      <c r="F153" s="56">
        <v>0.15370833333333331</v>
      </c>
      <c r="G153" s="57">
        <v>10</v>
      </c>
    </row>
    <row r="154" spans="1:7" outlineLevel="2" x14ac:dyDescent="0.25">
      <c r="A154" s="18">
        <v>20</v>
      </c>
      <c r="B154" s="21">
        <v>0</v>
      </c>
      <c r="C154" s="21">
        <v>30</v>
      </c>
      <c r="D154" s="2">
        <f>(B154*60)+C154</f>
        <v>30</v>
      </c>
      <c r="E154" s="21" t="s">
        <v>33</v>
      </c>
      <c r="F154" s="56">
        <v>0.14874999999999999</v>
      </c>
      <c r="G154" s="57">
        <v>10</v>
      </c>
    </row>
    <row r="155" spans="1:7" outlineLevel="2" x14ac:dyDescent="0.25">
      <c r="A155" s="18">
        <v>93</v>
      </c>
      <c r="B155" s="21">
        <v>0</v>
      </c>
      <c r="C155" s="21">
        <v>30</v>
      </c>
      <c r="D155" s="2">
        <f>(B155*60)+C155</f>
        <v>30</v>
      </c>
      <c r="E155" s="21" t="s">
        <v>33</v>
      </c>
      <c r="F155" s="56">
        <v>0.14874999999999999</v>
      </c>
      <c r="G155" s="57">
        <v>10</v>
      </c>
    </row>
    <row r="156" spans="1:7" outlineLevel="2" x14ac:dyDescent="0.25">
      <c r="A156" s="18">
        <v>106</v>
      </c>
      <c r="B156" s="21">
        <v>0</v>
      </c>
      <c r="C156" s="21">
        <v>30</v>
      </c>
      <c r="D156" s="2">
        <f>(B156*60)+C156</f>
        <v>30</v>
      </c>
      <c r="E156" s="21" t="s">
        <v>33</v>
      </c>
      <c r="F156" s="58">
        <v>0.14874999999999999</v>
      </c>
      <c r="G156" s="57">
        <v>10</v>
      </c>
    </row>
    <row r="157" spans="1:7" outlineLevel="1" x14ac:dyDescent="0.25">
      <c r="A157" s="18"/>
      <c r="B157" s="21"/>
      <c r="C157" s="21"/>
      <c r="D157" s="2"/>
      <c r="E157" s="21"/>
      <c r="F157" s="52">
        <f>SUBTOTAL(9,F141:F156)</f>
        <v>21.843499999999999</v>
      </c>
      <c r="G157" s="53" t="s">
        <v>46</v>
      </c>
    </row>
    <row r="158" spans="1:7" x14ac:dyDescent="0.25">
      <c r="A158" s="18"/>
      <c r="B158" s="21"/>
      <c r="C158" s="21"/>
      <c r="D158" s="2"/>
      <c r="E158" s="21"/>
      <c r="F158" s="54">
        <f>SUBTOTAL(9,F23:F156)</f>
        <v>242.48262500000001</v>
      </c>
      <c r="G158" s="55" t="s">
        <v>47</v>
      </c>
    </row>
    <row r="159" spans="1:7" x14ac:dyDescent="0.25">
      <c r="A159" s="2"/>
    </row>
  </sheetData>
  <sortState ref="A24:G149">
    <sortCondition ref="A24:A149"/>
  </sortState>
  <mergeCells count="4">
    <mergeCell ref="A3:D3"/>
    <mergeCell ref="A7:B7"/>
    <mergeCell ref="C7:D7"/>
    <mergeCell ref="A12:G12"/>
  </mergeCells>
  <conditionalFormatting sqref="J23:K32">
    <cfRule type="colorScale" priority="5">
      <colorScale>
        <cfvo type="min"/>
        <cfvo type="max"/>
        <color rgb="FFFFEF9C"/>
        <color rgb="FF63BE7B"/>
      </colorScale>
    </cfRule>
  </conditionalFormatting>
  <conditionalFormatting sqref="J23:J32">
    <cfRule type="iconSet" priority="3">
      <iconSet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{6DEF8705-F296-4417-AC85-59FD10C2A5F4}</x14:id>
        </ext>
      </extLst>
    </cfRule>
  </conditionalFormatting>
  <conditionalFormatting sqref="K23:K32">
    <cfRule type="aboveAverage" dxfId="1" priority="2"/>
  </conditionalFormatting>
  <conditionalFormatting sqref="F34:G15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EF8705-F296-4417-AC85-59FD10C2A5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J23:J32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2" sqref="G12"/>
    </sheetView>
  </sheetViews>
  <sheetFormatPr baseColWidth="10" defaultRowHeight="15" x14ac:dyDescent="0.25"/>
  <cols>
    <col min="1" max="1" width="19.5703125" customWidth="1"/>
    <col min="2" max="2" width="12.85546875" customWidth="1"/>
    <col min="3" max="3" width="14.140625" customWidth="1"/>
    <col min="4" max="4" width="13.42578125" customWidth="1"/>
  </cols>
  <sheetData>
    <row r="1" spans="1:8" ht="145.5" customHeight="1" x14ac:dyDescent="0.25">
      <c r="A1" s="50"/>
      <c r="B1" s="50"/>
      <c r="C1" s="50"/>
      <c r="D1" s="50"/>
      <c r="E1" s="50"/>
      <c r="F1" s="50"/>
      <c r="G1" s="50"/>
      <c r="H1" s="50"/>
    </row>
    <row r="2" spans="1:8" x14ac:dyDescent="0.25">
      <c r="A2" t="s">
        <v>21</v>
      </c>
      <c r="B2" t="s">
        <v>22</v>
      </c>
      <c r="C2" t="s">
        <v>23</v>
      </c>
      <c r="D2" t="s">
        <v>24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2012-10-08T11:41:21Z</dcterms:modified>
</cp:coreProperties>
</file>