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b1b7193d397d8/"/>
    </mc:Choice>
  </mc:AlternateContent>
  <xr:revisionPtr revIDLastSave="16" documentId="114_{CD6A279F-EEF4-41BB-BDF0-1C88763EB2D7}" xr6:coauthVersionLast="43" xr6:coauthVersionMax="43" xr10:uidLastSave="{A5760F7A-AEAB-49EE-829C-F62D9B7AA46D}"/>
  <bookViews>
    <workbookView xWindow="-120" yWindow="-120" windowWidth="29040" windowHeight="15990" xr2:uid="{C92712DA-B30B-4EBA-B3BE-CF286A1927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18" i="1"/>
  <c r="AK14" i="1" l="1"/>
  <c r="AJ14" i="1"/>
  <c r="AI14" i="1"/>
  <c r="AH14" i="1"/>
  <c r="AG14" i="1"/>
  <c r="AF14" i="1"/>
  <c r="AK13" i="1"/>
  <c r="AJ13" i="1"/>
  <c r="AI13" i="1"/>
  <c r="AH13" i="1"/>
  <c r="AG13" i="1"/>
  <c r="AF13" i="1"/>
  <c r="AK12" i="1"/>
  <c r="AJ12" i="1"/>
  <c r="AI12" i="1"/>
  <c r="AH12" i="1"/>
  <c r="AG12" i="1"/>
  <c r="AF12" i="1"/>
  <c r="AK11" i="1"/>
  <c r="AJ11" i="1"/>
  <c r="AI11" i="1"/>
  <c r="AH11" i="1"/>
  <c r="AG11" i="1"/>
  <c r="AF11" i="1"/>
  <c r="AK10" i="1"/>
  <c r="AJ10" i="1"/>
  <c r="AI10" i="1"/>
  <c r="AH10" i="1"/>
  <c r="AG10" i="1"/>
  <c r="AF10" i="1"/>
  <c r="AK9" i="1"/>
  <c r="AJ9" i="1"/>
  <c r="AI9" i="1"/>
  <c r="AH9" i="1"/>
  <c r="AG9" i="1"/>
  <c r="AF9" i="1"/>
  <c r="AK8" i="1"/>
  <c r="AJ8" i="1"/>
  <c r="AI8" i="1"/>
  <c r="AH8" i="1"/>
  <c r="AG8" i="1"/>
  <c r="AF8" i="1"/>
  <c r="AK7" i="1"/>
  <c r="AJ7" i="1"/>
  <c r="AI7" i="1"/>
  <c r="AH7" i="1"/>
  <c r="AG7" i="1"/>
  <c r="AF7" i="1"/>
  <c r="AK6" i="1"/>
  <c r="AJ6" i="1"/>
  <c r="AI6" i="1"/>
  <c r="AH6" i="1"/>
  <c r="AG6" i="1"/>
  <c r="AF6" i="1"/>
  <c r="AK5" i="1"/>
  <c r="AJ5" i="1"/>
  <c r="AI5" i="1"/>
  <c r="AH5" i="1"/>
  <c r="AG5" i="1"/>
  <c r="AF5" i="1"/>
  <c r="AK4" i="1"/>
  <c r="AJ4" i="1"/>
  <c r="AI4" i="1"/>
  <c r="AH4" i="1"/>
  <c r="AG4" i="1"/>
  <c r="AF4" i="1"/>
  <c r="AK3" i="1"/>
  <c r="AJ3" i="1"/>
  <c r="AI3" i="1"/>
  <c r="AH3" i="1"/>
  <c r="AG3" i="1"/>
  <c r="AF3" i="1"/>
  <c r="AK2" i="1"/>
  <c r="AJ2" i="1"/>
  <c r="AI2" i="1"/>
  <c r="AH2" i="1"/>
  <c r="AG2" i="1"/>
  <c r="AF2" i="1"/>
  <c r="E22" i="1" l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D19" i="1"/>
  <c r="F19" i="1" s="1"/>
  <c r="D20" i="1"/>
  <c r="F20" i="1" s="1"/>
  <c r="D21" i="1"/>
  <c r="F21" i="1" s="1"/>
  <c r="D22" i="1"/>
  <c r="F22" i="1" s="1"/>
  <c r="D18" i="1"/>
  <c r="F18" i="1" s="1"/>
  <c r="B19" i="1"/>
  <c r="B18" i="1" s="1"/>
  <c r="B21" i="1"/>
  <c r="B22" i="1" s="1"/>
  <c r="B23" i="1" s="1"/>
  <c r="B24" i="1" s="1"/>
  <c r="B25" i="1" s="1"/>
  <c r="B26" i="1" s="1"/>
  <c r="B27" i="1" s="1"/>
  <c r="B29" i="1" l="1"/>
  <c r="B28" i="1"/>
  <c r="J2" i="1"/>
  <c r="B2" i="1"/>
  <c r="J3" i="1" l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N5" i="1"/>
  <c r="O5" i="1"/>
  <c r="J6" i="1"/>
  <c r="K6" i="1"/>
  <c r="L6" i="1"/>
  <c r="M6" i="1"/>
  <c r="N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K2" i="1"/>
  <c r="L2" i="1"/>
  <c r="M2" i="1"/>
  <c r="N2" i="1"/>
  <c r="O2" i="1"/>
  <c r="B3" i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C2" i="1"/>
  <c r="D2" i="1"/>
  <c r="E2" i="1"/>
  <c r="F2" i="1"/>
  <c r="G2" i="1"/>
</calcChain>
</file>

<file path=xl/sharedStrings.xml><?xml version="1.0" encoding="utf-8"?>
<sst xmlns="http://schemas.openxmlformats.org/spreadsheetml/2006/main" count="19" uniqueCount="17">
  <si>
    <t>Goal</t>
  </si>
  <si>
    <t>Y</t>
  </si>
  <si>
    <t>X1</t>
  </si>
  <si>
    <t>X2</t>
  </si>
  <si>
    <t>N</t>
  </si>
  <si>
    <t>W</t>
  </si>
  <si>
    <t>E</t>
  </si>
  <si>
    <t>S</t>
  </si>
  <si>
    <t>Distance</t>
  </si>
  <si>
    <t>ADC</t>
  </si>
  <si>
    <t>RAW</t>
  </si>
  <si>
    <t>Aprox 1</t>
  </si>
  <si>
    <t>Aprox 2</t>
  </si>
  <si>
    <t>A</t>
  </si>
  <si>
    <t>B</t>
  </si>
  <si>
    <t>C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</si>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</sst>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4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0" borderId="33" xfId="0" applyNumberFormat="1" applyBorder="1" applyAlignment="1">
      <alignment horizontal="center" vertical="center"/>
    </xf>
    <xf numFmtId="1" fontId="0" fillId="0" borderId="34" xfId="0" applyNumberFormat="1" applyBorder="1" applyAlignment="1">
      <alignment horizontal="center" vertical="center"/>
    </xf>
    <xf numFmtId="1" fontId="0" fillId="0" borderId="35" xfId="0" applyNumberFormat="1" applyBorder="1" applyAlignment="1">
      <alignment horizontal="center" vertical="center"/>
    </xf>
    <xf numFmtId="1" fontId="0" fillId="2" borderId="2" xfId="0" applyNumberFormat="1" applyFill="1" applyBorder="1" applyAlignment="1">
      <alignment horizontal="center" vertical="center"/>
    </xf>
    <xf numFmtId="1" fontId="0" fillId="2" borderId="20" xfId="0" applyNumberFormat="1" applyFill="1" applyBorder="1" applyAlignment="1">
      <alignment horizontal="center" vertical="center"/>
    </xf>
    <xf numFmtId="1" fontId="0" fillId="0" borderId="37" xfId="0" applyNumberFormat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1" fontId="0" fillId="0" borderId="38" xfId="0" applyNumberFormat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1" fontId="0" fillId="3" borderId="19" xfId="0" applyNumberForma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17" xfId="0" applyNumberFormat="1" applyFill="1" applyBorder="1" applyAlignment="1">
      <alignment horizontal="center" vertical="center"/>
    </xf>
    <xf numFmtId="1" fontId="0" fillId="3" borderId="24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29" xfId="0" applyNumberFormat="1" applyFill="1" applyBorder="1" applyAlignment="1">
      <alignment horizontal="center" vertical="center"/>
    </xf>
    <xf numFmtId="1" fontId="0" fillId="3" borderId="27" xfId="0" applyNumberFormat="1" applyFill="1" applyBorder="1" applyAlignment="1">
      <alignment horizontal="center" vertical="center"/>
    </xf>
    <xf numFmtId="1" fontId="0" fillId="3" borderId="26" xfId="0" applyNumberFormat="1" applyFill="1" applyBorder="1" applyAlignment="1">
      <alignment horizontal="center" vertical="center"/>
    </xf>
    <xf numFmtId="1" fontId="0" fillId="3" borderId="25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28" xfId="0" applyNumberFormat="1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RAW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Sheet1!$C$18:$C$29</c:f>
              <c:numCache>
                <c:formatCode>General</c:formatCode>
                <c:ptCount val="12"/>
                <c:pt idx="0">
                  <c:v>141</c:v>
                </c:pt>
                <c:pt idx="1">
                  <c:v>112</c:v>
                </c:pt>
                <c:pt idx="2">
                  <c:v>100</c:v>
                </c:pt>
                <c:pt idx="3">
                  <c:v>66</c:v>
                </c:pt>
                <c:pt idx="4">
                  <c:v>48</c:v>
                </c:pt>
                <c:pt idx="5">
                  <c:v>39</c:v>
                </c:pt>
                <c:pt idx="6">
                  <c:v>32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12</c:v>
                </c:pt>
                <c:pt idx="11">
                  <c:v>11</c:v>
                </c:pt>
              </c:numCache>
            </c:numRef>
          </c:xVal>
          <c:yVal>
            <c:numRef>
              <c:f>Sheet1!$B$18:$B$29</c:f>
              <c:numCache>
                <c:formatCode>General</c:formatCode>
                <c:ptCount val="12"/>
                <c:pt idx="0">
                  <c:v>1.25</c:v>
                </c:pt>
                <c:pt idx="1">
                  <c:v>1.75</c:v>
                </c:pt>
                <c:pt idx="2">
                  <c:v>2.25</c:v>
                </c:pt>
                <c:pt idx="3">
                  <c:v>3.25</c:v>
                </c:pt>
                <c:pt idx="4">
                  <c:v>4.25</c:v>
                </c:pt>
                <c:pt idx="5">
                  <c:v>5.25</c:v>
                </c:pt>
                <c:pt idx="6">
                  <c:v>6.25</c:v>
                </c:pt>
                <c:pt idx="7">
                  <c:v>7.25</c:v>
                </c:pt>
                <c:pt idx="8">
                  <c:v>8.25</c:v>
                </c:pt>
                <c:pt idx="9">
                  <c:v>9.25</c:v>
                </c:pt>
                <c:pt idx="10">
                  <c:v>9.75</c:v>
                </c:pt>
                <c:pt idx="11">
                  <c:v>10.25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25-47EF-8E20-56FEDD4423F1}"/>
            </c:ext>
          </c:extLst>
        </c:ser>
        <c:ser>
          <c:idx val="1"/>
          <c:order val="1"/>
          <c:tx>
            <c:strRef>
              <c:f>Sheet1!$D$17</c:f>
              <c:strCache>
                <c:ptCount val="1"/>
                <c:pt idx="0">
                  <c:v>Aprox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Sheet1!$C$18:$C$22</c:f>
              <c:numCache>
                <c:formatCode>General</c:formatCode>
                <c:ptCount val="5"/>
                <c:pt idx="0">
                  <c:v>141</c:v>
                </c:pt>
                <c:pt idx="1">
                  <c:v>112</c:v>
                </c:pt>
                <c:pt idx="2">
                  <c:v>100</c:v>
                </c:pt>
                <c:pt idx="3">
                  <c:v>66</c:v>
                </c:pt>
                <c:pt idx="4">
                  <c:v>48</c:v>
                </c:pt>
              </c:numCache>
            </c:numRef>
          </c:xVal>
          <c:yVal>
            <c:numRef>
              <c:f>Sheet1!$D$18:$D$22</c:f>
              <c:numCache>
                <c:formatCode>0.00</c:formatCode>
                <c:ptCount val="5"/>
                <c:pt idx="0">
                  <c:v>0.92400000000000038</c:v>
                </c:pt>
                <c:pt idx="1">
                  <c:v>1.968</c:v>
                </c:pt>
                <c:pt idx="2">
                  <c:v>2.4</c:v>
                </c:pt>
                <c:pt idx="3">
                  <c:v>3.6240000000000001</c:v>
                </c:pt>
                <c:pt idx="4">
                  <c:v>4.2720000000000002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25-47EF-8E20-56FEDD4423F1}"/>
            </c:ext>
          </c:extLst>
        </c:ser>
        <c:ser>
          <c:idx val="2"/>
          <c:order val="2"/>
          <c:tx>
            <c:strRef>
              <c:f>Sheet1!$E$17</c:f>
              <c:strCache>
                <c:ptCount val="1"/>
                <c:pt idx="0">
                  <c:v>Aprox 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Sheet1!$C$22:$C$29</c:f>
              <c:numCache>
                <c:formatCode>General</c:formatCode>
                <c:ptCount val="8"/>
                <c:pt idx="0">
                  <c:v>48</c:v>
                </c:pt>
                <c:pt idx="1">
                  <c:v>39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12</c:v>
                </c:pt>
                <c:pt idx="7">
                  <c:v>11</c:v>
                </c:pt>
              </c:numCache>
            </c:numRef>
          </c:xVal>
          <c:yVal>
            <c:numRef>
              <c:f>Sheet1!$E$22:$E$29</c:f>
              <c:numCache>
                <c:formatCode>0.00</c:formatCode>
                <c:ptCount val="8"/>
                <c:pt idx="0">
                  <c:v>3.84</c:v>
                </c:pt>
                <c:pt idx="1">
                  <c:v>5.37</c:v>
                </c:pt>
                <c:pt idx="2">
                  <c:v>6.56</c:v>
                </c:pt>
                <c:pt idx="3">
                  <c:v>7.75</c:v>
                </c:pt>
                <c:pt idx="4">
                  <c:v>8.6</c:v>
                </c:pt>
                <c:pt idx="5">
                  <c:v>9.4499999999999993</c:v>
                </c:pt>
                <c:pt idx="6">
                  <c:v>9.9600000000000009</c:v>
                </c:pt>
                <c:pt idx="7">
                  <c:v>10.129999999999999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25-47EF-8E20-56FEDD442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121400"/>
        <c:axId val="667119160"/>
      </c:scatterChart>
      <c:valAx>
        <c:axId val="66712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8 Bit</a:t>
                </a:r>
                <a:r>
                  <a:rPr lang="en-US" baseline="0"/>
                  <a:t> </a:t>
                </a:r>
                <a:r>
                  <a:rPr lang="en-US"/>
                  <a:t>ADC</a:t>
                </a:r>
                <a:r>
                  <a:rPr lang="en-US" baseline="0"/>
                  <a:t> measurement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19160"/>
        <c:crosses val="autoZero"/>
        <c:crossBetween val="midCat"/>
      </c:valAx>
      <c:valAx>
        <c:axId val="66711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sensor  (ft)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121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285750</xdr:colOff>
      <xdr:row>14</xdr:row>
      <xdr:rowOff>14287</xdr:rowOff>
    </xdr:from>
    <xdr:to>
      <xdr:col>20</xdr:col>
      <xdr:colOff>590550</xdr:colOff>
      <xdr:row>31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AE9D6-4779-403C-8884-2AF56B3D5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7AD-7B65-495F-AF15-E7EE7EECC9E7}">
  <dimension ref="A1:AK29"/>
  <sheetViews>
    <sheetView tabSelected="1" workbookViewId="0">
      <selection activeCell="Y7" sqref="Y7"/>
    </sheetView>
  </sheetViews>
  <sheetFormatPr defaultRowHeight="15" x14ac:dyDescent="0.25"/>
  <cols>
    <col min="1" max="16384" width="9.140625" style="1"/>
  </cols>
  <sheetData>
    <row r="1" spans="1:37" ht="15.75" thickBot="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R1" s="1" t="s">
        <v>2</v>
      </c>
      <c r="S1" s="1" t="s">
        <v>3</v>
      </c>
      <c r="T1" s="1" t="s">
        <v>1</v>
      </c>
      <c r="X1" s="13">
        <v>0</v>
      </c>
      <c r="Y1" s="13">
        <v>1</v>
      </c>
      <c r="Z1" s="13">
        <v>2</v>
      </c>
      <c r="AA1" s="13">
        <v>3</v>
      </c>
      <c r="AB1" s="13">
        <v>4</v>
      </c>
      <c r="AC1" s="13">
        <v>5</v>
      </c>
      <c r="AF1" s="13">
        <v>0</v>
      </c>
      <c r="AG1" s="13">
        <v>1</v>
      </c>
      <c r="AH1" s="13">
        <v>2</v>
      </c>
      <c r="AI1" s="13">
        <v>3</v>
      </c>
      <c r="AJ1" s="1">
        <v>4</v>
      </c>
      <c r="AK1" s="1">
        <v>5</v>
      </c>
    </row>
    <row r="2" spans="1:37" ht="15.75" thickBot="1" x14ac:dyDescent="0.3">
      <c r="A2" s="1">
        <v>0</v>
      </c>
      <c r="B2" s="2">
        <f>ABS(($R$2+$S$2)/2-B$1)+ABS($T$2-$A2)-0.5</f>
        <v>8</v>
      </c>
      <c r="C2" s="2">
        <f t="shared" ref="B2:G14" si="0">ABS(($R$2+$S$2)/2-C$1)+ABS($T$2-$A2)-0.5</f>
        <v>7</v>
      </c>
      <c r="D2" s="2">
        <f t="shared" si="0"/>
        <v>6</v>
      </c>
      <c r="E2" s="2">
        <f t="shared" si="0"/>
        <v>6</v>
      </c>
      <c r="F2" s="2">
        <f t="shared" si="0"/>
        <v>7</v>
      </c>
      <c r="G2" s="2">
        <f t="shared" si="0"/>
        <v>8</v>
      </c>
      <c r="I2" s="1">
        <v>0</v>
      </c>
      <c r="J2" s="2">
        <f>IF($I2=0,$S$5,0)+IF($I2=$T$2*2,$S$7,0)+IF(J$1=0,$R$6,0)+IF(J$1=($S$2+$R$2),$T$6,0)</f>
        <v>3</v>
      </c>
      <c r="K2" s="2">
        <f t="shared" ref="K2:O14" si="1">IF($I2=0,$S$5,0)+IF($I2=$T$2*2,$S$7,0)+IF(K$1=0,$R$6,0)+IF(K$1=($S$2+$R$2),$T$6,0)</f>
        <v>2</v>
      </c>
      <c r="L2" s="2">
        <f t="shared" si="1"/>
        <v>2</v>
      </c>
      <c r="M2" s="2">
        <f t="shared" si="1"/>
        <v>2</v>
      </c>
      <c r="N2" s="2">
        <f t="shared" si="1"/>
        <v>2</v>
      </c>
      <c r="O2" s="2">
        <f t="shared" si="1"/>
        <v>10</v>
      </c>
      <c r="Q2" s="1" t="s">
        <v>0</v>
      </c>
      <c r="R2" s="1">
        <v>2</v>
      </c>
      <c r="S2" s="1">
        <v>3</v>
      </c>
      <c r="T2" s="1">
        <v>6</v>
      </c>
      <c r="W2" s="13">
        <v>0</v>
      </c>
      <c r="X2" s="46">
        <v>8</v>
      </c>
      <c r="Y2" s="47">
        <v>7</v>
      </c>
      <c r="Z2" s="48">
        <v>6</v>
      </c>
      <c r="AA2" s="21">
        <v>6</v>
      </c>
      <c r="AB2" s="20">
        <v>7</v>
      </c>
      <c r="AC2" s="28">
        <v>8</v>
      </c>
      <c r="AE2" s="13">
        <v>0</v>
      </c>
      <c r="AF2" s="18">
        <f>IF($I2=0,$S$5,0)+IF($I2=$T$2*2,$S$7,0)+IF(AF$1=0,$R$6,0)+IF(AF$1=($S$2+$R$2),$T$6,0)</f>
        <v>3</v>
      </c>
      <c r="AG2" s="19">
        <f t="shared" ref="AG2:AK14" si="2">IF($I2=0,$S$5,0)+IF($I2=$T$2*2,$S$7,0)+IF(AG$1=0,$R$6,0)+IF(AG$1=($S$2+$R$2),$T$6,0)</f>
        <v>2</v>
      </c>
      <c r="AH2" s="14">
        <f t="shared" si="2"/>
        <v>2</v>
      </c>
      <c r="AI2" s="21">
        <f t="shared" si="2"/>
        <v>2</v>
      </c>
      <c r="AJ2" s="20">
        <f t="shared" si="2"/>
        <v>2</v>
      </c>
      <c r="AK2" s="28">
        <f t="shared" si="2"/>
        <v>10</v>
      </c>
    </row>
    <row r="3" spans="1:37" ht="16.5" thickTop="1" thickBot="1" x14ac:dyDescent="0.3">
      <c r="A3" s="1">
        <v>1</v>
      </c>
      <c r="B3" s="2">
        <f t="shared" si="0"/>
        <v>7</v>
      </c>
      <c r="C3" s="2">
        <f t="shared" si="0"/>
        <v>6</v>
      </c>
      <c r="D3" s="2">
        <f t="shared" si="0"/>
        <v>5</v>
      </c>
      <c r="E3" s="2">
        <f t="shared" si="0"/>
        <v>5</v>
      </c>
      <c r="F3" s="2">
        <f t="shared" si="0"/>
        <v>6</v>
      </c>
      <c r="G3" s="2">
        <f t="shared" si="0"/>
        <v>7</v>
      </c>
      <c r="I3" s="1">
        <v>1</v>
      </c>
      <c r="J3" s="2">
        <f t="shared" ref="J3:J14" si="3">IF($I3=0,$S$5,0)+IF($I3=$T$2*2,$S$7,0)+IF(J$1=0,$R$6,0)+IF(J$1=($S$2+$R$2),$T$6,0)</f>
        <v>1</v>
      </c>
      <c r="K3" s="2">
        <f t="shared" si="1"/>
        <v>0</v>
      </c>
      <c r="L3" s="2">
        <f t="shared" si="1"/>
        <v>0</v>
      </c>
      <c r="M3" s="2">
        <f t="shared" si="1"/>
        <v>0</v>
      </c>
      <c r="N3" s="2">
        <f t="shared" si="1"/>
        <v>0</v>
      </c>
      <c r="O3" s="2">
        <f t="shared" si="1"/>
        <v>8</v>
      </c>
      <c r="W3" s="1">
        <v>1</v>
      </c>
      <c r="X3" s="60">
        <v>7</v>
      </c>
      <c r="Y3" s="55">
        <v>8</v>
      </c>
      <c r="Z3" s="49">
        <v>6</v>
      </c>
      <c r="AA3" s="50">
        <v>7</v>
      </c>
      <c r="AB3" s="51">
        <v>6</v>
      </c>
      <c r="AC3" s="27">
        <v>7</v>
      </c>
      <c r="AE3" s="1">
        <v>1</v>
      </c>
      <c r="AF3" s="17">
        <f t="shared" ref="AF3:AF14" si="4">IF($I3=0,$S$5,0)+IF($I3=$T$2*2,$S$7,0)+IF(AF$1=0,$R$6,0)+IF(AF$1=($S$2+$R$2),$T$6,0)</f>
        <v>1</v>
      </c>
      <c r="AG3" s="11">
        <f t="shared" si="2"/>
        <v>0</v>
      </c>
      <c r="AH3" s="24">
        <f t="shared" si="2"/>
        <v>0</v>
      </c>
      <c r="AI3" s="25">
        <f t="shared" si="2"/>
        <v>0</v>
      </c>
      <c r="AJ3" s="12">
        <f t="shared" si="2"/>
        <v>0</v>
      </c>
      <c r="AK3" s="27">
        <f t="shared" si="2"/>
        <v>8</v>
      </c>
    </row>
    <row r="4" spans="1:37" ht="16.5" thickTop="1" thickBot="1" x14ac:dyDescent="0.3">
      <c r="A4" s="1">
        <v>2</v>
      </c>
      <c r="B4" s="2">
        <f t="shared" si="0"/>
        <v>6</v>
      </c>
      <c r="C4" s="2">
        <f t="shared" si="0"/>
        <v>5</v>
      </c>
      <c r="D4" s="2">
        <f t="shared" si="0"/>
        <v>4</v>
      </c>
      <c r="E4" s="2">
        <f t="shared" si="0"/>
        <v>4</v>
      </c>
      <c r="F4" s="2">
        <f t="shared" si="0"/>
        <v>5</v>
      </c>
      <c r="G4" s="2">
        <f t="shared" si="0"/>
        <v>6</v>
      </c>
      <c r="I4" s="1">
        <v>2</v>
      </c>
      <c r="J4" s="2">
        <f t="shared" si="3"/>
        <v>1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8</v>
      </c>
      <c r="S4" s="1" t="s">
        <v>4</v>
      </c>
      <c r="W4" s="1">
        <v>2</v>
      </c>
      <c r="X4" s="61">
        <v>6</v>
      </c>
      <c r="Y4" s="54">
        <v>7</v>
      </c>
      <c r="Z4" s="50">
        <v>6</v>
      </c>
      <c r="AA4" s="55">
        <v>6</v>
      </c>
      <c r="AB4" s="52">
        <v>5</v>
      </c>
      <c r="AC4" s="26">
        <v>6</v>
      </c>
      <c r="AE4" s="1">
        <v>2</v>
      </c>
      <c r="AF4" s="33">
        <f t="shared" si="4"/>
        <v>1</v>
      </c>
      <c r="AG4" s="9">
        <f t="shared" si="2"/>
        <v>0</v>
      </c>
      <c r="AH4" s="25">
        <f t="shared" si="2"/>
        <v>0</v>
      </c>
      <c r="AI4" s="11">
        <f t="shared" si="2"/>
        <v>0</v>
      </c>
      <c r="AJ4" s="23">
        <f t="shared" si="2"/>
        <v>0</v>
      </c>
      <c r="AK4" s="26">
        <f t="shared" si="2"/>
        <v>8</v>
      </c>
    </row>
    <row r="5" spans="1:37" ht="16.5" thickTop="1" thickBot="1" x14ac:dyDescent="0.3">
      <c r="A5" s="1">
        <v>3</v>
      </c>
      <c r="B5" s="2">
        <f t="shared" si="0"/>
        <v>5</v>
      </c>
      <c r="C5" s="2">
        <f t="shared" si="0"/>
        <v>4</v>
      </c>
      <c r="D5" s="2">
        <f t="shared" si="0"/>
        <v>3</v>
      </c>
      <c r="E5" s="2">
        <f t="shared" si="0"/>
        <v>3</v>
      </c>
      <c r="F5" s="2">
        <f t="shared" si="0"/>
        <v>4</v>
      </c>
      <c r="G5" s="2">
        <f t="shared" si="0"/>
        <v>5</v>
      </c>
      <c r="I5" s="1">
        <v>3</v>
      </c>
      <c r="J5" s="2">
        <f t="shared" si="3"/>
        <v>1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8</v>
      </c>
      <c r="S5" s="1">
        <v>2</v>
      </c>
      <c r="W5" s="1">
        <v>3</v>
      </c>
      <c r="X5" s="61">
        <v>5</v>
      </c>
      <c r="Y5" s="56">
        <v>6</v>
      </c>
      <c r="Z5" s="57">
        <v>4</v>
      </c>
      <c r="AA5" s="53">
        <v>5</v>
      </c>
      <c r="AB5" s="52">
        <v>4</v>
      </c>
      <c r="AC5" s="26">
        <v>5</v>
      </c>
      <c r="AE5" s="1">
        <v>3</v>
      </c>
      <c r="AF5" s="33">
        <f t="shared" si="4"/>
        <v>1</v>
      </c>
      <c r="AG5" s="34">
        <f t="shared" si="2"/>
        <v>0</v>
      </c>
      <c r="AH5" s="32">
        <f t="shared" si="2"/>
        <v>0</v>
      </c>
      <c r="AI5" s="29">
        <f t="shared" si="2"/>
        <v>0</v>
      </c>
      <c r="AJ5" s="23">
        <f t="shared" si="2"/>
        <v>0</v>
      </c>
      <c r="AK5" s="26">
        <f t="shared" si="2"/>
        <v>8</v>
      </c>
    </row>
    <row r="6" spans="1:37" ht="16.5" thickTop="1" thickBot="1" x14ac:dyDescent="0.3">
      <c r="A6" s="1">
        <v>4</v>
      </c>
      <c r="B6" s="2">
        <f t="shared" si="0"/>
        <v>4</v>
      </c>
      <c r="C6" s="2">
        <f t="shared" si="0"/>
        <v>3</v>
      </c>
      <c r="D6" s="2">
        <f t="shared" si="0"/>
        <v>2</v>
      </c>
      <c r="E6" s="2">
        <f t="shared" si="0"/>
        <v>2</v>
      </c>
      <c r="F6" s="2">
        <f t="shared" si="0"/>
        <v>3</v>
      </c>
      <c r="G6" s="2">
        <f t="shared" si="0"/>
        <v>4</v>
      </c>
      <c r="I6" s="1">
        <v>4</v>
      </c>
      <c r="J6" s="2">
        <f t="shared" si="3"/>
        <v>1</v>
      </c>
      <c r="K6" s="2">
        <f t="shared" si="1"/>
        <v>0</v>
      </c>
      <c r="L6" s="2">
        <f t="shared" si="1"/>
        <v>0</v>
      </c>
      <c r="M6" s="2">
        <f t="shared" si="1"/>
        <v>0</v>
      </c>
      <c r="N6" s="2">
        <f t="shared" si="1"/>
        <v>0</v>
      </c>
      <c r="O6" s="2">
        <f t="shared" si="1"/>
        <v>8</v>
      </c>
      <c r="Q6" s="1" t="s">
        <v>5</v>
      </c>
      <c r="R6" s="1">
        <v>1</v>
      </c>
      <c r="T6" s="1">
        <v>8</v>
      </c>
      <c r="U6" s="1" t="s">
        <v>6</v>
      </c>
      <c r="W6" s="1">
        <v>4</v>
      </c>
      <c r="X6" s="61">
        <v>4</v>
      </c>
      <c r="Y6" s="58">
        <v>5</v>
      </c>
      <c r="Z6" s="59">
        <v>4</v>
      </c>
      <c r="AA6" s="50">
        <v>3</v>
      </c>
      <c r="AB6" s="53">
        <v>3</v>
      </c>
      <c r="AC6" s="26">
        <v>4</v>
      </c>
      <c r="AE6" s="1">
        <v>4</v>
      </c>
      <c r="AF6" s="33">
        <f t="shared" si="4"/>
        <v>1</v>
      </c>
      <c r="AG6" s="31">
        <f t="shared" si="2"/>
        <v>0</v>
      </c>
      <c r="AH6" s="30">
        <f t="shared" si="2"/>
        <v>0</v>
      </c>
      <c r="AI6" s="25">
        <f t="shared" si="2"/>
        <v>0</v>
      </c>
      <c r="AJ6" s="29">
        <f t="shared" si="2"/>
        <v>0</v>
      </c>
      <c r="AK6" s="26">
        <f t="shared" si="2"/>
        <v>8</v>
      </c>
    </row>
    <row r="7" spans="1:37" ht="16.5" thickTop="1" thickBot="1" x14ac:dyDescent="0.3">
      <c r="A7" s="1">
        <v>5</v>
      </c>
      <c r="B7" s="2">
        <f t="shared" si="0"/>
        <v>3</v>
      </c>
      <c r="C7" s="2">
        <f t="shared" si="0"/>
        <v>2</v>
      </c>
      <c r="D7" s="2">
        <f t="shared" si="0"/>
        <v>1</v>
      </c>
      <c r="E7" s="2">
        <f t="shared" si="0"/>
        <v>1</v>
      </c>
      <c r="F7" s="2">
        <f t="shared" si="0"/>
        <v>2</v>
      </c>
      <c r="G7" s="2">
        <f t="shared" si="0"/>
        <v>3</v>
      </c>
      <c r="I7" s="1">
        <v>5</v>
      </c>
      <c r="J7" s="2">
        <f t="shared" si="3"/>
        <v>1</v>
      </c>
      <c r="K7" s="2">
        <f t="shared" si="1"/>
        <v>0</v>
      </c>
      <c r="L7" s="2">
        <f t="shared" si="1"/>
        <v>0</v>
      </c>
      <c r="M7" s="2">
        <f t="shared" si="1"/>
        <v>0</v>
      </c>
      <c r="N7" s="2">
        <f t="shared" si="1"/>
        <v>0</v>
      </c>
      <c r="O7" s="2">
        <f t="shared" si="1"/>
        <v>8</v>
      </c>
      <c r="S7" s="1">
        <v>4</v>
      </c>
      <c r="W7" s="1">
        <v>5</v>
      </c>
      <c r="X7" s="61">
        <v>3</v>
      </c>
      <c r="Y7" s="35">
        <v>2</v>
      </c>
      <c r="Z7" s="25">
        <v>1</v>
      </c>
      <c r="AA7" s="25">
        <v>1</v>
      </c>
      <c r="AB7" s="25">
        <v>2</v>
      </c>
      <c r="AC7" s="16">
        <v>3</v>
      </c>
      <c r="AE7" s="1">
        <v>5</v>
      </c>
      <c r="AF7" s="33">
        <f t="shared" si="4"/>
        <v>1</v>
      </c>
      <c r="AG7" s="35">
        <f t="shared" si="2"/>
        <v>0</v>
      </c>
      <c r="AH7" s="25">
        <f t="shared" si="2"/>
        <v>0</v>
      </c>
      <c r="AI7" s="25">
        <f t="shared" si="2"/>
        <v>0</v>
      </c>
      <c r="AJ7" s="25">
        <f t="shared" si="2"/>
        <v>0</v>
      </c>
      <c r="AK7" s="16">
        <f t="shared" si="2"/>
        <v>8</v>
      </c>
    </row>
    <row r="8" spans="1:37" ht="16.5" thickTop="1" thickBot="1" x14ac:dyDescent="0.3">
      <c r="A8" s="1">
        <v>6</v>
      </c>
      <c r="B8" s="2">
        <f t="shared" si="0"/>
        <v>2</v>
      </c>
      <c r="C8" s="2">
        <f t="shared" si="0"/>
        <v>1</v>
      </c>
      <c r="D8" s="3">
        <f t="shared" si="0"/>
        <v>0</v>
      </c>
      <c r="E8" s="3">
        <f t="shared" si="0"/>
        <v>0</v>
      </c>
      <c r="F8" s="2">
        <f t="shared" si="0"/>
        <v>1</v>
      </c>
      <c r="G8" s="2">
        <f t="shared" si="0"/>
        <v>2</v>
      </c>
      <c r="I8" s="1">
        <v>6</v>
      </c>
      <c r="J8" s="2">
        <f t="shared" si="3"/>
        <v>1</v>
      </c>
      <c r="K8" s="2">
        <f t="shared" si="1"/>
        <v>0</v>
      </c>
      <c r="L8" s="2">
        <f t="shared" si="1"/>
        <v>0</v>
      </c>
      <c r="M8" s="2">
        <f t="shared" si="1"/>
        <v>0</v>
      </c>
      <c r="N8" s="2">
        <f t="shared" si="1"/>
        <v>0</v>
      </c>
      <c r="O8" s="2">
        <f t="shared" si="1"/>
        <v>8</v>
      </c>
      <c r="S8" s="1" t="s">
        <v>7</v>
      </c>
      <c r="W8" s="1">
        <v>6</v>
      </c>
      <c r="X8" s="62">
        <v>2</v>
      </c>
      <c r="Y8" s="50">
        <v>1</v>
      </c>
      <c r="Z8" s="41">
        <v>0</v>
      </c>
      <c r="AA8" s="42">
        <v>0</v>
      </c>
      <c r="AB8" s="40">
        <v>1</v>
      </c>
      <c r="AC8" s="26">
        <v>2</v>
      </c>
      <c r="AE8" s="1">
        <v>6</v>
      </c>
      <c r="AF8" s="15">
        <f t="shared" si="4"/>
        <v>1</v>
      </c>
      <c r="AG8" s="25">
        <f t="shared" si="2"/>
        <v>0</v>
      </c>
      <c r="AH8" s="41">
        <f t="shared" si="2"/>
        <v>0</v>
      </c>
      <c r="AI8" s="42">
        <f t="shared" si="2"/>
        <v>0</v>
      </c>
      <c r="AJ8" s="40">
        <f t="shared" si="2"/>
        <v>0</v>
      </c>
      <c r="AK8" s="26">
        <f t="shared" si="2"/>
        <v>8</v>
      </c>
    </row>
    <row r="9" spans="1:37" ht="16.5" thickTop="1" thickBot="1" x14ac:dyDescent="0.3">
      <c r="A9" s="1">
        <v>7</v>
      </c>
      <c r="B9" s="2">
        <f t="shared" si="0"/>
        <v>3</v>
      </c>
      <c r="C9" s="2">
        <f t="shared" si="0"/>
        <v>2</v>
      </c>
      <c r="D9" s="2">
        <f t="shared" si="0"/>
        <v>1</v>
      </c>
      <c r="E9" s="2">
        <f t="shared" si="0"/>
        <v>1</v>
      </c>
      <c r="F9" s="2">
        <f t="shared" si="0"/>
        <v>2</v>
      </c>
      <c r="G9" s="2">
        <f t="shared" si="0"/>
        <v>3</v>
      </c>
      <c r="I9" s="1">
        <v>7</v>
      </c>
      <c r="J9" s="2">
        <f t="shared" si="3"/>
        <v>1</v>
      </c>
      <c r="K9" s="2">
        <f t="shared" si="1"/>
        <v>0</v>
      </c>
      <c r="L9" s="2">
        <f t="shared" si="1"/>
        <v>0</v>
      </c>
      <c r="M9" s="2">
        <f t="shared" si="1"/>
        <v>0</v>
      </c>
      <c r="N9" s="2">
        <f t="shared" si="1"/>
        <v>0</v>
      </c>
      <c r="O9" s="2">
        <f t="shared" si="1"/>
        <v>8</v>
      </c>
      <c r="W9" s="1">
        <v>7</v>
      </c>
      <c r="X9" s="33">
        <v>3</v>
      </c>
      <c r="Y9" s="39">
        <v>2</v>
      </c>
      <c r="Z9" s="24">
        <v>1</v>
      </c>
      <c r="AA9" s="11">
        <v>1</v>
      </c>
      <c r="AB9" s="24">
        <v>2</v>
      </c>
      <c r="AC9" s="16">
        <v>3</v>
      </c>
      <c r="AE9" s="1">
        <v>7</v>
      </c>
      <c r="AF9" s="33">
        <f t="shared" si="4"/>
        <v>1</v>
      </c>
      <c r="AG9" s="39">
        <f t="shared" si="2"/>
        <v>0</v>
      </c>
      <c r="AH9" s="24">
        <f t="shared" si="2"/>
        <v>0</v>
      </c>
      <c r="AI9" s="11">
        <f t="shared" si="2"/>
        <v>0</v>
      </c>
      <c r="AJ9" s="24">
        <f t="shared" si="2"/>
        <v>0</v>
      </c>
      <c r="AK9" s="16">
        <f t="shared" si="2"/>
        <v>8</v>
      </c>
    </row>
    <row r="10" spans="1:37" ht="16.5" thickTop="1" thickBot="1" x14ac:dyDescent="0.3">
      <c r="A10" s="1">
        <v>8</v>
      </c>
      <c r="B10" s="2">
        <f t="shared" si="0"/>
        <v>4</v>
      </c>
      <c r="C10" s="2">
        <f t="shared" si="0"/>
        <v>3</v>
      </c>
      <c r="D10" s="2">
        <f t="shared" si="0"/>
        <v>2</v>
      </c>
      <c r="E10" s="2">
        <f t="shared" si="0"/>
        <v>2</v>
      </c>
      <c r="F10" s="2">
        <f t="shared" si="0"/>
        <v>3</v>
      </c>
      <c r="G10" s="2">
        <f t="shared" si="0"/>
        <v>4</v>
      </c>
      <c r="I10" s="1">
        <v>8</v>
      </c>
      <c r="J10" s="2">
        <f t="shared" si="3"/>
        <v>1</v>
      </c>
      <c r="K10" s="2">
        <f t="shared" si="1"/>
        <v>0</v>
      </c>
      <c r="L10" s="2">
        <f t="shared" si="1"/>
        <v>0</v>
      </c>
      <c r="M10" s="2">
        <f t="shared" si="1"/>
        <v>0</v>
      </c>
      <c r="N10" s="2">
        <f t="shared" si="1"/>
        <v>0</v>
      </c>
      <c r="O10" s="2">
        <f t="shared" si="1"/>
        <v>8</v>
      </c>
      <c r="W10" s="1">
        <v>8</v>
      </c>
      <c r="X10" s="36">
        <v>4</v>
      </c>
      <c r="Y10" s="9">
        <v>3</v>
      </c>
      <c r="Z10" s="30">
        <v>2</v>
      </c>
      <c r="AA10" s="12">
        <v>2</v>
      </c>
      <c r="AB10" s="22">
        <v>3</v>
      </c>
      <c r="AC10" s="44">
        <v>4</v>
      </c>
      <c r="AE10" s="1">
        <v>8</v>
      </c>
      <c r="AF10" s="36">
        <f t="shared" si="4"/>
        <v>1</v>
      </c>
      <c r="AG10" s="9">
        <f t="shared" si="2"/>
        <v>0</v>
      </c>
      <c r="AH10" s="30">
        <f t="shared" si="2"/>
        <v>0</v>
      </c>
      <c r="AI10" s="12">
        <f t="shared" si="2"/>
        <v>0</v>
      </c>
      <c r="AJ10" s="22">
        <f t="shared" si="2"/>
        <v>0</v>
      </c>
      <c r="AK10" s="44">
        <f t="shared" si="2"/>
        <v>8</v>
      </c>
    </row>
    <row r="11" spans="1:37" ht="16.5" thickTop="1" thickBot="1" x14ac:dyDescent="0.3">
      <c r="A11" s="1">
        <v>9</v>
      </c>
      <c r="B11" s="2">
        <f t="shared" si="0"/>
        <v>5</v>
      </c>
      <c r="C11" s="2">
        <f t="shared" si="0"/>
        <v>4</v>
      </c>
      <c r="D11" s="2">
        <f t="shared" si="0"/>
        <v>3</v>
      </c>
      <c r="E11" s="2">
        <f t="shared" si="0"/>
        <v>3</v>
      </c>
      <c r="F11" s="2">
        <f t="shared" si="0"/>
        <v>4</v>
      </c>
      <c r="G11" s="2">
        <f t="shared" si="0"/>
        <v>5</v>
      </c>
      <c r="I11" s="1">
        <v>9</v>
      </c>
      <c r="J11" s="2">
        <f t="shared" si="3"/>
        <v>1</v>
      </c>
      <c r="K11" s="2">
        <f t="shared" si="1"/>
        <v>0</v>
      </c>
      <c r="L11" s="2">
        <f t="shared" si="1"/>
        <v>0</v>
      </c>
      <c r="M11" s="2">
        <f t="shared" si="1"/>
        <v>0</v>
      </c>
      <c r="N11" s="2">
        <f t="shared" si="1"/>
        <v>0</v>
      </c>
      <c r="O11" s="2">
        <f t="shared" si="1"/>
        <v>8</v>
      </c>
      <c r="W11" s="1">
        <v>9</v>
      </c>
      <c r="X11" s="37">
        <v>5</v>
      </c>
      <c r="Y11" s="23">
        <v>4</v>
      </c>
      <c r="Z11" s="39">
        <v>3</v>
      </c>
      <c r="AA11" s="23">
        <v>3</v>
      </c>
      <c r="AB11" s="31">
        <v>4</v>
      </c>
      <c r="AC11" s="45">
        <v>5</v>
      </c>
      <c r="AE11" s="1">
        <v>9</v>
      </c>
      <c r="AF11" s="37">
        <f t="shared" si="4"/>
        <v>1</v>
      </c>
      <c r="AG11" s="23">
        <f t="shared" si="2"/>
        <v>0</v>
      </c>
      <c r="AH11" s="39">
        <f t="shared" si="2"/>
        <v>0</v>
      </c>
      <c r="AI11" s="23">
        <f t="shared" si="2"/>
        <v>0</v>
      </c>
      <c r="AJ11" s="31">
        <f t="shared" si="2"/>
        <v>0</v>
      </c>
      <c r="AK11" s="45">
        <f t="shared" si="2"/>
        <v>8</v>
      </c>
    </row>
    <row r="12" spans="1:37" ht="16.5" thickTop="1" thickBot="1" x14ac:dyDescent="0.3">
      <c r="A12" s="1">
        <v>10</v>
      </c>
      <c r="B12" s="2">
        <f t="shared" si="0"/>
        <v>6</v>
      </c>
      <c r="C12" s="2">
        <f t="shared" si="0"/>
        <v>5</v>
      </c>
      <c r="D12" s="2">
        <f t="shared" si="0"/>
        <v>4</v>
      </c>
      <c r="E12" s="2">
        <f t="shared" si="0"/>
        <v>4</v>
      </c>
      <c r="F12" s="2">
        <f t="shared" si="0"/>
        <v>5</v>
      </c>
      <c r="G12" s="2">
        <f t="shared" si="0"/>
        <v>6</v>
      </c>
      <c r="I12" s="1">
        <v>10</v>
      </c>
      <c r="J12" s="2">
        <f t="shared" si="3"/>
        <v>1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8</v>
      </c>
      <c r="W12" s="1">
        <v>10</v>
      </c>
      <c r="X12" s="33">
        <v>6</v>
      </c>
      <c r="Y12" s="23">
        <v>5</v>
      </c>
      <c r="Z12" s="23">
        <v>4</v>
      </c>
      <c r="AA12" s="9">
        <v>4</v>
      </c>
      <c r="AB12" s="30">
        <v>5</v>
      </c>
      <c r="AC12" s="16">
        <v>6</v>
      </c>
      <c r="AE12" s="1">
        <v>10</v>
      </c>
      <c r="AF12" s="33">
        <f t="shared" si="4"/>
        <v>1</v>
      </c>
      <c r="AG12" s="23">
        <f t="shared" si="2"/>
        <v>0</v>
      </c>
      <c r="AH12" s="23">
        <f t="shared" si="2"/>
        <v>0</v>
      </c>
      <c r="AI12" s="9">
        <f t="shared" si="2"/>
        <v>0</v>
      </c>
      <c r="AJ12" s="30">
        <f t="shared" si="2"/>
        <v>0</v>
      </c>
      <c r="AK12" s="16">
        <f t="shared" si="2"/>
        <v>8</v>
      </c>
    </row>
    <row r="13" spans="1:37" ht="16.5" thickTop="1" thickBot="1" x14ac:dyDescent="0.3">
      <c r="A13" s="1">
        <v>11</v>
      </c>
      <c r="B13" s="2">
        <f t="shared" si="0"/>
        <v>7</v>
      </c>
      <c r="C13" s="2">
        <f t="shared" si="0"/>
        <v>6</v>
      </c>
      <c r="D13" s="2">
        <f t="shared" si="0"/>
        <v>5</v>
      </c>
      <c r="E13" s="2">
        <f t="shared" si="0"/>
        <v>5</v>
      </c>
      <c r="F13" s="2">
        <f t="shared" si="0"/>
        <v>6</v>
      </c>
      <c r="G13" s="2">
        <f t="shared" si="0"/>
        <v>7</v>
      </c>
      <c r="I13" s="1">
        <v>11</v>
      </c>
      <c r="J13" s="2">
        <f t="shared" si="3"/>
        <v>1</v>
      </c>
      <c r="K13" s="2">
        <f t="shared" si="1"/>
        <v>0</v>
      </c>
      <c r="L13" s="2">
        <f t="shared" si="1"/>
        <v>0</v>
      </c>
      <c r="M13" s="2">
        <f t="shared" si="1"/>
        <v>0</v>
      </c>
      <c r="N13" s="2">
        <f t="shared" si="1"/>
        <v>0</v>
      </c>
      <c r="O13" s="2">
        <f t="shared" si="1"/>
        <v>8</v>
      </c>
      <c r="W13" s="1">
        <v>11</v>
      </c>
      <c r="X13" s="33">
        <v>7</v>
      </c>
      <c r="Y13" s="38">
        <v>6</v>
      </c>
      <c r="Z13" s="23">
        <v>5</v>
      </c>
      <c r="AA13" s="38">
        <v>5</v>
      </c>
      <c r="AB13" s="22">
        <v>6</v>
      </c>
      <c r="AC13" s="44">
        <v>7</v>
      </c>
      <c r="AE13" s="1">
        <v>11</v>
      </c>
      <c r="AF13" s="33">
        <f t="shared" si="4"/>
        <v>1</v>
      </c>
      <c r="AG13" s="38">
        <f t="shared" si="2"/>
        <v>0</v>
      </c>
      <c r="AH13" s="23">
        <f t="shared" si="2"/>
        <v>0</v>
      </c>
      <c r="AI13" s="38">
        <f t="shared" si="2"/>
        <v>0</v>
      </c>
      <c r="AJ13" s="22">
        <f t="shared" si="2"/>
        <v>0</v>
      </c>
      <c r="AK13" s="44">
        <f t="shared" si="2"/>
        <v>8</v>
      </c>
    </row>
    <row r="14" spans="1:37" ht="16.5" thickTop="1" thickBot="1" x14ac:dyDescent="0.3">
      <c r="A14" s="1">
        <v>12</v>
      </c>
      <c r="B14" s="2">
        <f t="shared" si="0"/>
        <v>8</v>
      </c>
      <c r="C14" s="2">
        <f t="shared" si="0"/>
        <v>7</v>
      </c>
      <c r="D14" s="2">
        <f t="shared" si="0"/>
        <v>6</v>
      </c>
      <c r="E14" s="2">
        <f t="shared" si="0"/>
        <v>6</v>
      </c>
      <c r="F14" s="2">
        <f t="shared" si="0"/>
        <v>7</v>
      </c>
      <c r="G14" s="2">
        <f t="shared" si="0"/>
        <v>8</v>
      </c>
      <c r="I14" s="1">
        <v>12</v>
      </c>
      <c r="J14" s="2">
        <f t="shared" si="3"/>
        <v>5</v>
      </c>
      <c r="K14" s="2">
        <f t="shared" si="1"/>
        <v>4</v>
      </c>
      <c r="L14" s="2">
        <f t="shared" si="1"/>
        <v>4</v>
      </c>
      <c r="M14" s="2">
        <f t="shared" si="1"/>
        <v>4</v>
      </c>
      <c r="N14" s="2">
        <f t="shared" si="1"/>
        <v>4</v>
      </c>
      <c r="O14" s="2">
        <f t="shared" si="1"/>
        <v>12</v>
      </c>
      <c r="W14" s="1">
        <v>12</v>
      </c>
      <c r="X14" s="10">
        <v>8</v>
      </c>
      <c r="Y14" s="8">
        <v>7</v>
      </c>
      <c r="Z14" s="7">
        <v>6</v>
      </c>
      <c r="AA14" s="8">
        <v>6</v>
      </c>
      <c r="AB14" s="7">
        <v>7</v>
      </c>
      <c r="AC14" s="43">
        <v>8</v>
      </c>
      <c r="AE14" s="1">
        <v>12</v>
      </c>
      <c r="AF14" s="10">
        <f t="shared" si="4"/>
        <v>5</v>
      </c>
      <c r="AG14" s="8">
        <f t="shared" si="2"/>
        <v>4</v>
      </c>
      <c r="AH14" s="7">
        <f t="shared" si="2"/>
        <v>4</v>
      </c>
      <c r="AI14" s="8">
        <f t="shared" si="2"/>
        <v>4</v>
      </c>
      <c r="AJ14" s="7">
        <f t="shared" si="2"/>
        <v>4</v>
      </c>
      <c r="AK14" s="43">
        <f t="shared" si="2"/>
        <v>12</v>
      </c>
    </row>
    <row r="15" spans="1:37" x14ac:dyDescent="0.25">
      <c r="B15" s="4"/>
      <c r="C15" s="4"/>
      <c r="D15" s="4"/>
      <c r="E15" s="4"/>
      <c r="F15" s="4"/>
      <c r="G15" s="4"/>
      <c r="J15" s="4"/>
      <c r="K15" s="4"/>
      <c r="L15" s="4"/>
      <c r="M15" s="4"/>
      <c r="N15" s="4"/>
      <c r="O15" s="4"/>
    </row>
    <row r="16" spans="1:37" x14ac:dyDescent="0.25">
      <c r="B16" s="4"/>
      <c r="C16" s="4"/>
      <c r="D16" s="4"/>
      <c r="L16" s="4"/>
      <c r="M16" s="4"/>
      <c r="N16" s="4"/>
      <c r="O16" s="4"/>
    </row>
    <row r="17" spans="1:15" x14ac:dyDescent="0.25">
      <c r="A17" s="1" t="s">
        <v>10</v>
      </c>
      <c r="B17" s="4" t="s">
        <v>8</v>
      </c>
      <c r="C17" s="4" t="s">
        <v>9</v>
      </c>
      <c r="D17" s="4" t="s">
        <v>11</v>
      </c>
      <c r="E17" s="1" t="s">
        <v>12</v>
      </c>
      <c r="F17" s="1" t="s">
        <v>16</v>
      </c>
      <c r="I17" s="1" t="s">
        <v>13</v>
      </c>
      <c r="J17" s="1" t="s">
        <v>14</v>
      </c>
      <c r="K17" s="4" t="s">
        <v>15</v>
      </c>
      <c r="L17" s="4"/>
      <c r="M17" s="4"/>
      <c r="N17" s="4"/>
      <c r="O17" s="4"/>
    </row>
    <row r="18" spans="1:15" x14ac:dyDescent="0.25">
      <c r="A18" s="1">
        <v>6</v>
      </c>
      <c r="B18" s="1">
        <f>B19-0.5</f>
        <v>1.25</v>
      </c>
      <c r="C18" s="1">
        <v>141</v>
      </c>
      <c r="D18" s="6">
        <f>-C18*$I$18/$J$18+$K$18</f>
        <v>0.92400000000000038</v>
      </c>
      <c r="E18" s="6"/>
      <c r="F18" s="1">
        <f>ABS(D18-B18)*100/B18</f>
        <v>26.079999999999973</v>
      </c>
      <c r="G18" s="1">
        <f>122-C18</f>
        <v>-19</v>
      </c>
      <c r="H18" s="1" t="s">
        <v>11</v>
      </c>
      <c r="I18" s="1">
        <v>9</v>
      </c>
      <c r="J18" s="4">
        <v>250</v>
      </c>
      <c r="K18" s="4">
        <v>6</v>
      </c>
    </row>
    <row r="19" spans="1:15" x14ac:dyDescent="0.25">
      <c r="A19" s="1">
        <v>6.5</v>
      </c>
      <c r="B19" s="1">
        <f>B20-0.5</f>
        <v>1.75</v>
      </c>
      <c r="C19" s="1">
        <v>112</v>
      </c>
      <c r="D19" s="6">
        <f>-C19*$I$18/$J$18+$K$18</f>
        <v>1.968</v>
      </c>
      <c r="E19" s="6"/>
      <c r="F19" s="1">
        <f t="shared" ref="F19:F22" si="5">ABS(D19-B19)*100/B19</f>
        <v>12.457142857142856</v>
      </c>
      <c r="G19" s="1">
        <f t="shared" ref="G19:G29" si="6">122-C19</f>
        <v>10</v>
      </c>
      <c r="H19" s="1" t="s">
        <v>12</v>
      </c>
      <c r="I19" s="1">
        <v>17</v>
      </c>
      <c r="J19" s="4">
        <v>100</v>
      </c>
      <c r="K19" s="4">
        <v>12</v>
      </c>
    </row>
    <row r="20" spans="1:15" x14ac:dyDescent="0.25">
      <c r="A20" s="5">
        <v>7</v>
      </c>
      <c r="B20" s="5">
        <v>2.25</v>
      </c>
      <c r="C20" s="5">
        <v>100</v>
      </c>
      <c r="D20" s="6">
        <f>-C20*$I$18/$J$18+$K$18</f>
        <v>2.4</v>
      </c>
      <c r="E20" s="6"/>
      <c r="F20" s="1">
        <f t="shared" si="5"/>
        <v>6.6666666666666625</v>
      </c>
      <c r="G20" s="1">
        <f t="shared" si="6"/>
        <v>22</v>
      </c>
    </row>
    <row r="21" spans="1:15" x14ac:dyDescent="0.25">
      <c r="A21" s="1">
        <v>8</v>
      </c>
      <c r="B21" s="1">
        <f>1+B20</f>
        <v>3.25</v>
      </c>
      <c r="C21" s="1">
        <v>66</v>
      </c>
      <c r="D21" s="6">
        <f>-C21*$I$18/$J$18+$K$18</f>
        <v>3.6240000000000001</v>
      </c>
      <c r="E21" s="6"/>
      <c r="F21" s="1">
        <f t="shared" si="5"/>
        <v>11.507692307692311</v>
      </c>
      <c r="G21" s="1">
        <f t="shared" si="6"/>
        <v>56</v>
      </c>
    </row>
    <row r="22" spans="1:15" x14ac:dyDescent="0.25">
      <c r="A22" s="1">
        <v>9</v>
      </c>
      <c r="B22" s="1">
        <f t="shared" ref="B22:B27" si="7">1+B21</f>
        <v>4.25</v>
      </c>
      <c r="C22" s="1">
        <v>48</v>
      </c>
      <c r="D22" s="6">
        <f>-C22*$I$18/$J$18+$K$18</f>
        <v>4.2720000000000002</v>
      </c>
      <c r="E22" s="6">
        <f t="shared" ref="E22:E29" si="8">-C22*$I$19/$J$19+$K$19</f>
        <v>3.84</v>
      </c>
      <c r="F22" s="1">
        <f t="shared" si="5"/>
        <v>0.51764705882353512</v>
      </c>
      <c r="G22" s="1">
        <f t="shared" si="6"/>
        <v>74</v>
      </c>
    </row>
    <row r="23" spans="1:15" x14ac:dyDescent="0.25">
      <c r="A23" s="1">
        <v>10</v>
      </c>
      <c r="B23" s="1">
        <f t="shared" si="7"/>
        <v>5.25</v>
      </c>
      <c r="C23" s="1">
        <v>39</v>
      </c>
      <c r="D23" s="6"/>
      <c r="E23" s="6">
        <f t="shared" si="8"/>
        <v>5.37</v>
      </c>
      <c r="F23" s="1">
        <f>ABS(E23-B23)*100/B23</f>
        <v>2.2857142857142878</v>
      </c>
      <c r="G23" s="1">
        <f t="shared" si="6"/>
        <v>83</v>
      </c>
    </row>
    <row r="24" spans="1:15" x14ac:dyDescent="0.25">
      <c r="A24" s="1">
        <v>11</v>
      </c>
      <c r="B24" s="1">
        <f t="shared" si="7"/>
        <v>6.25</v>
      </c>
      <c r="C24" s="1">
        <v>32</v>
      </c>
      <c r="D24" s="6"/>
      <c r="E24" s="6">
        <f t="shared" si="8"/>
        <v>6.56</v>
      </c>
      <c r="F24" s="1">
        <f t="shared" ref="F24:F28" si="9">ABS(E24-B24)*100/B24</f>
        <v>4.9599999999999937</v>
      </c>
      <c r="G24" s="1">
        <f t="shared" si="6"/>
        <v>90</v>
      </c>
    </row>
    <row r="25" spans="1:15" x14ac:dyDescent="0.25">
      <c r="A25" s="1">
        <v>12</v>
      </c>
      <c r="B25" s="1">
        <f t="shared" si="7"/>
        <v>7.25</v>
      </c>
      <c r="C25" s="1">
        <v>25</v>
      </c>
      <c r="D25" s="6"/>
      <c r="E25" s="6">
        <f t="shared" si="8"/>
        <v>7.75</v>
      </c>
      <c r="F25" s="1">
        <f t="shared" si="9"/>
        <v>6.8965517241379306</v>
      </c>
      <c r="G25" s="1">
        <f t="shared" si="6"/>
        <v>97</v>
      </c>
    </row>
    <row r="26" spans="1:15" x14ac:dyDescent="0.25">
      <c r="A26" s="1">
        <v>13</v>
      </c>
      <c r="B26" s="1">
        <f t="shared" si="7"/>
        <v>8.25</v>
      </c>
      <c r="C26" s="1">
        <v>20</v>
      </c>
      <c r="D26" s="6"/>
      <c r="E26" s="6">
        <f t="shared" si="8"/>
        <v>8.6</v>
      </c>
      <c r="F26" s="1">
        <f t="shared" si="9"/>
        <v>4.2424242424242378</v>
      </c>
      <c r="G26" s="1">
        <f t="shared" si="6"/>
        <v>102</v>
      </c>
    </row>
    <row r="27" spans="1:15" x14ac:dyDescent="0.25">
      <c r="A27" s="5">
        <v>14</v>
      </c>
      <c r="B27" s="5">
        <f t="shared" si="7"/>
        <v>9.25</v>
      </c>
      <c r="C27" s="5">
        <v>15</v>
      </c>
      <c r="D27" s="6"/>
      <c r="E27" s="6">
        <f t="shared" si="8"/>
        <v>9.4499999999999993</v>
      </c>
      <c r="F27" s="1">
        <f t="shared" si="9"/>
        <v>2.1621621621621543</v>
      </c>
      <c r="G27" s="1">
        <f t="shared" si="6"/>
        <v>107</v>
      </c>
    </row>
    <row r="28" spans="1:15" x14ac:dyDescent="0.25">
      <c r="A28" s="5">
        <v>14.5</v>
      </c>
      <c r="B28" s="5">
        <f>B27+0.5</f>
        <v>9.75</v>
      </c>
      <c r="C28" s="5">
        <v>12</v>
      </c>
      <c r="D28" s="6"/>
      <c r="E28" s="6">
        <f t="shared" si="8"/>
        <v>9.9600000000000009</v>
      </c>
      <c r="F28" s="1">
        <f t="shared" si="9"/>
        <v>2.1538461538461626</v>
      </c>
      <c r="G28" s="1">
        <f t="shared" si="6"/>
        <v>110</v>
      </c>
    </row>
    <row r="29" spans="1:15" x14ac:dyDescent="0.25">
      <c r="A29" s="1">
        <v>15</v>
      </c>
      <c r="B29" s="1">
        <f>1+B27</f>
        <v>10.25</v>
      </c>
      <c r="C29" s="1">
        <v>11</v>
      </c>
      <c r="D29" s="6"/>
      <c r="E29" s="6">
        <f t="shared" si="8"/>
        <v>10.129999999999999</v>
      </c>
      <c r="F29" s="1">
        <f>ABS(E29-B29)*100/B29</f>
        <v>1.1707317073170829</v>
      </c>
      <c r="G29" s="1">
        <f t="shared" si="6"/>
        <v>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Ernesto Fernández</dc:creator>
  <cp:lastModifiedBy>Luis Ernesto Fernández</cp:lastModifiedBy>
  <dcterms:created xsi:type="dcterms:W3CDTF">2019-04-09T19:22:30Z</dcterms:created>
  <dcterms:modified xsi:type="dcterms:W3CDTF">2019-04-24T02:43:42Z</dcterms:modified>
</cp:coreProperties>
</file>