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E1B9414-59A8-4DBF-9F8E-11F8F43AD1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CA I" sheetId="1" r:id="rId1"/>
    <sheet name="ITCA II" sheetId="2" r:id="rId2"/>
    <sheet name="ITCA III" sheetId="3" r:id="rId3"/>
    <sheet name="ITCA IV" sheetId="4" r:id="rId4"/>
    <sheet name="IAS" sheetId="5" state="hidden" r:id="rId5"/>
    <sheet name="DESEMPEÑO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m/sBX+TNwvpAOO5iKT9ppOzQDtdTSQpteI800BowBaE="/>
    </ext>
  </extLst>
</workbook>
</file>

<file path=xl/calcChain.xml><?xml version="1.0" encoding="utf-8"?>
<calcChain xmlns="http://schemas.openxmlformats.org/spreadsheetml/2006/main">
  <c r="H11" i="1" l="1"/>
  <c r="J11" i="1" s="1"/>
  <c r="J40" i="1"/>
  <c r="J50" i="1"/>
  <c r="J34" i="1"/>
  <c r="J35" i="1"/>
  <c r="J36" i="1"/>
  <c r="J37" i="1"/>
  <c r="J38" i="1"/>
  <c r="J39" i="1"/>
  <c r="J41" i="1"/>
  <c r="J55" i="1"/>
  <c r="J56" i="1"/>
  <c r="J57" i="1"/>
  <c r="J64" i="1"/>
  <c r="J65" i="1"/>
  <c r="J66" i="1"/>
  <c r="J67" i="1"/>
  <c r="J68" i="1"/>
  <c r="J69" i="1"/>
  <c r="J70" i="1"/>
  <c r="J79" i="1"/>
  <c r="J104" i="1"/>
  <c r="J105" i="1"/>
  <c r="O5" i="1" l="1"/>
  <c r="I12" i="6"/>
  <c r="I11" i="6"/>
  <c r="J10" i="6"/>
  <c r="I10" i="6"/>
  <c r="I9" i="6"/>
  <c r="I8" i="6"/>
  <c r="I7" i="6"/>
  <c r="I6" i="6"/>
  <c r="J6" i="6" s="1"/>
  <c r="K6" i="6" s="1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58" i="5"/>
  <c r="E58" i="5"/>
  <c r="D58" i="5"/>
  <c r="C58" i="5"/>
  <c r="B58" i="5"/>
  <c r="F57" i="5"/>
  <c r="E57" i="5"/>
  <c r="D57" i="5"/>
  <c r="C57" i="5"/>
  <c r="B57" i="5"/>
  <c r="F52" i="5"/>
  <c r="E52" i="5"/>
  <c r="D52" i="5"/>
  <c r="C52" i="5"/>
  <c r="B52" i="5"/>
  <c r="F51" i="5"/>
  <c r="E51" i="5"/>
  <c r="D51" i="5"/>
  <c r="C51" i="5"/>
  <c r="B51" i="5"/>
  <c r="F44" i="5"/>
  <c r="E44" i="5"/>
  <c r="D44" i="5"/>
  <c r="C44" i="5"/>
  <c r="B44" i="5"/>
  <c r="F43" i="5"/>
  <c r="E43" i="5"/>
  <c r="D43" i="5"/>
  <c r="C43" i="5"/>
  <c r="B43" i="5"/>
  <c r="F36" i="5"/>
  <c r="E36" i="5"/>
  <c r="D36" i="5"/>
  <c r="C36" i="5"/>
  <c r="B36" i="5"/>
  <c r="F31" i="5"/>
  <c r="E31" i="5"/>
  <c r="D31" i="5"/>
  <c r="C31" i="5"/>
  <c r="B31" i="5"/>
  <c r="F30" i="5"/>
  <c r="E30" i="5"/>
  <c r="D30" i="5"/>
  <c r="C30" i="5"/>
  <c r="B30" i="5"/>
  <c r="F23" i="5"/>
  <c r="E23" i="5"/>
  <c r="D23" i="5"/>
  <c r="C23" i="5"/>
  <c r="B23" i="5"/>
  <c r="F18" i="5"/>
  <c r="E18" i="5"/>
  <c r="D18" i="5"/>
  <c r="C18" i="5"/>
  <c r="B18" i="5"/>
  <c r="F17" i="5"/>
  <c r="E17" i="5"/>
  <c r="D17" i="5"/>
  <c r="C17" i="5"/>
  <c r="B17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H118" i="4"/>
  <c r="J118" i="4" s="1"/>
  <c r="H117" i="4"/>
  <c r="J117" i="4" s="1"/>
  <c r="J116" i="4"/>
  <c r="H116" i="4"/>
  <c r="J115" i="4"/>
  <c r="H115" i="4"/>
  <c r="H110" i="4"/>
  <c r="J110" i="4" s="1"/>
  <c r="J109" i="4"/>
  <c r="H109" i="4"/>
  <c r="H108" i="4"/>
  <c r="J108" i="4" s="1"/>
  <c r="H107" i="4"/>
  <c r="J107" i="4" s="1"/>
  <c r="J100" i="4"/>
  <c r="H100" i="4"/>
  <c r="J99" i="4"/>
  <c r="H99" i="4"/>
  <c r="H94" i="4"/>
  <c r="J94" i="4" s="1"/>
  <c r="J93" i="4"/>
  <c r="H93" i="4"/>
  <c r="H88" i="4"/>
  <c r="J88" i="4" s="1"/>
  <c r="H87" i="4"/>
  <c r="J87" i="4" s="1"/>
  <c r="J82" i="4"/>
  <c r="H82" i="4"/>
  <c r="J81" i="4"/>
  <c r="H81" i="4"/>
  <c r="H76" i="4"/>
  <c r="J76" i="4" s="1"/>
  <c r="J75" i="4"/>
  <c r="H75" i="4"/>
  <c r="H68" i="4"/>
  <c r="J68" i="4" s="1"/>
  <c r="H67" i="4"/>
  <c r="J67" i="4" s="1"/>
  <c r="J62" i="4"/>
  <c r="H62" i="4"/>
  <c r="J61" i="4"/>
  <c r="H61" i="4"/>
  <c r="H56" i="4"/>
  <c r="J56" i="4" s="1"/>
  <c r="J55" i="4"/>
  <c r="H55" i="4"/>
  <c r="H47" i="4"/>
  <c r="J47" i="4" s="1"/>
  <c r="H42" i="4"/>
  <c r="J42" i="4" s="1"/>
  <c r="J41" i="4"/>
  <c r="H41" i="4"/>
  <c r="J36" i="4"/>
  <c r="H36" i="4"/>
  <c r="H31" i="4"/>
  <c r="J31" i="4" s="1"/>
  <c r="J30" i="4"/>
  <c r="H30" i="4"/>
  <c r="H23" i="4"/>
  <c r="J23" i="4" s="1"/>
  <c r="H18" i="4"/>
  <c r="J18" i="4" s="1"/>
  <c r="J17" i="4"/>
  <c r="H17" i="4"/>
  <c r="J12" i="4"/>
  <c r="H12" i="4"/>
  <c r="H11" i="4"/>
  <c r="J11" i="4" s="1"/>
  <c r="J10" i="4"/>
  <c r="H10" i="4"/>
  <c r="L9" i="4"/>
  <c r="H9" i="4"/>
  <c r="J9" i="4" s="1"/>
  <c r="J118" i="3"/>
  <c r="H118" i="3"/>
  <c r="J117" i="3"/>
  <c r="H117" i="3"/>
  <c r="H116" i="3"/>
  <c r="J116" i="3" s="1"/>
  <c r="J115" i="3"/>
  <c r="H115" i="3"/>
  <c r="H110" i="3"/>
  <c r="J110" i="3" s="1"/>
  <c r="H109" i="3"/>
  <c r="J109" i="3" s="1"/>
  <c r="J108" i="3"/>
  <c r="H108" i="3"/>
  <c r="J107" i="3"/>
  <c r="H107" i="3"/>
  <c r="H100" i="3"/>
  <c r="J100" i="3" s="1"/>
  <c r="J99" i="3"/>
  <c r="H99" i="3"/>
  <c r="H94" i="3"/>
  <c r="J94" i="3" s="1"/>
  <c r="H93" i="3"/>
  <c r="J93" i="3" s="1"/>
  <c r="J88" i="3"/>
  <c r="H88" i="3"/>
  <c r="J87" i="3"/>
  <c r="H87" i="3"/>
  <c r="H82" i="3"/>
  <c r="J82" i="3" s="1"/>
  <c r="J81" i="3"/>
  <c r="H81" i="3"/>
  <c r="H76" i="3"/>
  <c r="J76" i="3" s="1"/>
  <c r="H75" i="3"/>
  <c r="J75" i="3" s="1"/>
  <c r="J68" i="3"/>
  <c r="H68" i="3"/>
  <c r="J67" i="3"/>
  <c r="H67" i="3"/>
  <c r="H62" i="3"/>
  <c r="J62" i="3" s="1"/>
  <c r="J61" i="3"/>
  <c r="H61" i="3"/>
  <c r="H56" i="3"/>
  <c r="J56" i="3" s="1"/>
  <c r="H55" i="3"/>
  <c r="J55" i="3" s="1"/>
  <c r="J47" i="3"/>
  <c r="H47" i="3"/>
  <c r="J42" i="3"/>
  <c r="H42" i="3"/>
  <c r="H41" i="3"/>
  <c r="J41" i="3" s="1"/>
  <c r="J36" i="3"/>
  <c r="H36" i="3"/>
  <c r="H31" i="3"/>
  <c r="J31" i="3" s="1"/>
  <c r="H30" i="3"/>
  <c r="J30" i="3" s="1"/>
  <c r="J23" i="3"/>
  <c r="H23" i="3"/>
  <c r="J18" i="3"/>
  <c r="H18" i="3"/>
  <c r="H17" i="3"/>
  <c r="J17" i="3" s="1"/>
  <c r="J12" i="3"/>
  <c r="H12" i="3"/>
  <c r="H11" i="3"/>
  <c r="J11" i="3" s="1"/>
  <c r="H10" i="3"/>
  <c r="J10" i="3" s="1"/>
  <c r="L9" i="3"/>
  <c r="J9" i="3"/>
  <c r="H9" i="3"/>
  <c r="H118" i="2"/>
  <c r="J118" i="2" s="1"/>
  <c r="J117" i="2"/>
  <c r="H117" i="2"/>
  <c r="H116" i="2"/>
  <c r="J116" i="2" s="1"/>
  <c r="H115" i="2"/>
  <c r="J115" i="2" s="1"/>
  <c r="J110" i="2"/>
  <c r="H110" i="2"/>
  <c r="J109" i="2"/>
  <c r="H109" i="2"/>
  <c r="H108" i="2"/>
  <c r="J108" i="2" s="1"/>
  <c r="J107" i="2"/>
  <c r="H107" i="2"/>
  <c r="H100" i="2"/>
  <c r="J100" i="2" s="1"/>
  <c r="H99" i="2"/>
  <c r="J99" i="2" s="1"/>
  <c r="J94" i="2"/>
  <c r="H94" i="2"/>
  <c r="J93" i="2"/>
  <c r="H93" i="2"/>
  <c r="H88" i="2"/>
  <c r="J88" i="2" s="1"/>
  <c r="J87" i="2"/>
  <c r="H87" i="2"/>
  <c r="H82" i="2"/>
  <c r="J82" i="2" s="1"/>
  <c r="H81" i="2"/>
  <c r="J81" i="2" s="1"/>
  <c r="J76" i="2"/>
  <c r="H76" i="2"/>
  <c r="J75" i="2"/>
  <c r="H75" i="2"/>
  <c r="H68" i="2"/>
  <c r="J68" i="2" s="1"/>
  <c r="J67" i="2"/>
  <c r="H67" i="2"/>
  <c r="H62" i="2"/>
  <c r="J62" i="2" s="1"/>
  <c r="H61" i="2"/>
  <c r="J61" i="2" s="1"/>
  <c r="J56" i="2"/>
  <c r="H56" i="2"/>
  <c r="J55" i="2"/>
  <c r="H55" i="2"/>
  <c r="H47" i="2"/>
  <c r="J47" i="2" s="1"/>
  <c r="J42" i="2"/>
  <c r="H42" i="2"/>
  <c r="H41" i="2"/>
  <c r="J41" i="2" s="1"/>
  <c r="H36" i="2"/>
  <c r="J36" i="2" s="1"/>
  <c r="J31" i="2"/>
  <c r="H31" i="2"/>
  <c r="J30" i="2"/>
  <c r="H30" i="2"/>
  <c r="H23" i="2"/>
  <c r="J23" i="2" s="1"/>
  <c r="J18" i="2"/>
  <c r="H18" i="2"/>
  <c r="H17" i="2"/>
  <c r="J17" i="2" s="1"/>
  <c r="H12" i="2"/>
  <c r="J12" i="2" s="1"/>
  <c r="J11" i="2"/>
  <c r="H11" i="2"/>
  <c r="J10" i="2"/>
  <c r="H10" i="2"/>
  <c r="L9" i="2"/>
  <c r="J9" i="2"/>
  <c r="H9" i="2"/>
  <c r="H105" i="1"/>
  <c r="H104" i="1"/>
  <c r="H88" i="1"/>
  <c r="H87" i="1"/>
  <c r="J87" i="1" s="1"/>
  <c r="H79" i="1"/>
  <c r="H78" i="1"/>
  <c r="J78" i="1" s="1"/>
  <c r="H77" i="1"/>
  <c r="J77" i="1" s="1"/>
  <c r="H76" i="1"/>
  <c r="H75" i="1"/>
  <c r="H70" i="1"/>
  <c r="H69" i="1"/>
  <c r="H68" i="1"/>
  <c r="H67" i="1"/>
  <c r="H66" i="1"/>
  <c r="H65" i="1"/>
  <c r="H64" i="1"/>
  <c r="H57" i="1"/>
  <c r="H56" i="1"/>
  <c r="H55" i="1"/>
  <c r="H50" i="1"/>
  <c r="H42" i="1"/>
  <c r="J42" i="1" s="1"/>
  <c r="H41" i="1"/>
  <c r="H40" i="1"/>
  <c r="H39" i="1"/>
  <c r="H38" i="1"/>
  <c r="H37" i="1"/>
  <c r="H36" i="1"/>
  <c r="H35" i="1"/>
  <c r="H34" i="1"/>
  <c r="H33" i="1"/>
  <c r="J33" i="1" s="1"/>
  <c r="H32" i="1"/>
  <c r="H31" i="1"/>
  <c r="J31" i="1" s="1"/>
  <c r="H23" i="1"/>
  <c r="H20" i="1"/>
  <c r="H15" i="1"/>
  <c r="H9" i="1"/>
  <c r="G30" i="5" l="1"/>
  <c r="I30" i="5" s="1"/>
  <c r="G68" i="5"/>
  <c r="I68" i="5" s="1"/>
  <c r="G43" i="5"/>
  <c r="I43" i="5" s="1"/>
  <c r="G10" i="5"/>
  <c r="I10" i="5" s="1"/>
  <c r="G23" i="5"/>
  <c r="I23" i="5" s="1"/>
  <c r="G9" i="5"/>
  <c r="I9" i="5" s="1"/>
  <c r="G31" i="5"/>
  <c r="I31" i="5" s="1"/>
  <c r="G66" i="5"/>
  <c r="I66" i="5" s="1"/>
  <c r="G58" i="5"/>
  <c r="I58" i="5" s="1"/>
  <c r="G12" i="5"/>
  <c r="I12" i="5" s="1"/>
  <c r="G11" i="5"/>
  <c r="I11" i="5" s="1"/>
  <c r="G67" i="5"/>
  <c r="I67" i="5" s="1"/>
  <c r="G65" i="5"/>
  <c r="I65" i="5" s="1"/>
  <c r="G18" i="5"/>
  <c r="I18" i="5" s="1"/>
  <c r="G51" i="5"/>
  <c r="I51" i="5" s="1"/>
  <c r="G57" i="5"/>
  <c r="I57" i="5" s="1"/>
  <c r="G44" i="5"/>
  <c r="I44" i="5" s="1"/>
  <c r="G36" i="5"/>
  <c r="I36" i="5" s="1"/>
  <c r="G52" i="5"/>
  <c r="I52" i="5" s="1"/>
  <c r="G17" i="5"/>
  <c r="I17" i="5" s="1"/>
  <c r="K9" i="5"/>
  <c r="M9" i="4"/>
  <c r="M9" i="3"/>
  <c r="L9" i="5"/>
  <c r="M9" i="2"/>
  <c r="P5" i="1"/>
  <c r="R5" i="1" l="1"/>
  <c r="Q5" i="1"/>
</calcChain>
</file>

<file path=xl/sharedStrings.xml><?xml version="1.0" encoding="utf-8"?>
<sst xmlns="http://schemas.openxmlformats.org/spreadsheetml/2006/main" count="944" uniqueCount="208">
  <si>
    <t xml:space="preserve">MATRIZ TRIMESTRAL DE CUMPLIMIENTO DE ACTIVIDADES MUNICIPALIDAD PROVINCIAL DE LAURICOCHA 
TRIMESTRE:     I        COMITÉ:  PROVINCIAL </t>
  </si>
  <si>
    <t>CODIFICACIÓN</t>
  </si>
  <si>
    <t>ACTIVIDADES &gt;= 75%</t>
  </si>
  <si>
    <t>OBJETIVO ESTRATÉGICO N° 1</t>
  </si>
  <si>
    <t>INCREMENTAR LAS ACCIONES QUE PROPICIAN LA PREVENCION DEL DELITO Y VIOLENCIAS COMETIDOS POR ADOLECENTES Y JOVENES QUE AFECTAN LA POBLACION</t>
  </si>
  <si>
    <t>% EJECUCIÓN</t>
  </si>
  <si>
    <t xml:space="preserve"> =AEE/AAP*100</t>
  </si>
  <si>
    <t>ACTIVIDADES PROGRAMADAS I TRIMESTRE</t>
  </si>
  <si>
    <t>ACTIVIDADES EJECUTADAS I TRIMESTRE
TRIMESTRE</t>
  </si>
  <si>
    <t>ACTIVIDADES NO EJECUTADAS I TRIMESTRE</t>
  </si>
  <si>
    <t>% ACTIVIDADES EJECUTADAS</t>
  </si>
  <si>
    <t>LÍNEA DE ACCIÓN N° 1</t>
  </si>
  <si>
    <t>PREVENCIÓN SOCIAL DEL DELITO Y LAS VIOLENCIAS</t>
  </si>
  <si>
    <t>NIVEL CUMPLIMIENTO</t>
  </si>
  <si>
    <t>FORMATO CONDICIONAL</t>
  </si>
  <si>
    <t>ACTIVIDAD ESTRATÉGICA</t>
  </si>
  <si>
    <t>RESPONSABLE DE EJECUCIÓN</t>
  </si>
  <si>
    <t>MEDIO DE VERIFICACIÓN</t>
  </si>
  <si>
    <t>UNIDAD DE MEDIDA</t>
  </si>
  <si>
    <t>ACTIVIDAD ESTRATÉGICA PROGRAMADA</t>
  </si>
  <si>
    <t>ACTIVIDAD ESTRATÉGICA EJECUTADA</t>
  </si>
  <si>
    <t>% AVANCE DE EJECUCIÓN</t>
  </si>
  <si>
    <t>CONSIDERAR</t>
  </si>
  <si>
    <t>VERDE &gt;= 95</t>
  </si>
  <si>
    <t xml:space="preserve">ASISTENCIA AL NIÑO Y AL ADOLESCENTE </t>
  </si>
  <si>
    <t>CEM, UGEL, DEMUNA, FISCAL DE FAMILIA Y SALUD.</t>
  </si>
  <si>
    <t xml:space="preserve">INFORME </t>
  </si>
  <si>
    <t xml:space="preserve">CAMPAÑA </t>
  </si>
  <si>
    <t xml:space="preserve">AMBAR ENTRE 75 Y 94 </t>
  </si>
  <si>
    <t xml:space="preserve">EJECUTAR ACCIONES PARA EL REGISTRO DE TRABAJO ADOLESCENTE </t>
  </si>
  <si>
    <t xml:space="preserve">FISCALIA DE FAMILIA </t>
  </si>
  <si>
    <t xml:space="preserve">DESARROLLO DE PROMOCION ESCOLAR , CULTURA Y DEPORTE </t>
  </si>
  <si>
    <t xml:space="preserve">PNP, UGEL </t>
  </si>
  <si>
    <t>ACTIVIDAD</t>
  </si>
  <si>
    <t>ROJO &lt;75</t>
  </si>
  <si>
    <t xml:space="preserve">CAPACITACIONES TECNICO PRODUCTIVOS  PARA ADOLESCENTES Y JOVENES </t>
  </si>
  <si>
    <t>AGRICULTURA Y AGRORURAL</t>
  </si>
  <si>
    <t xml:space="preserve">CAPACITACIONES </t>
  </si>
  <si>
    <t xml:space="preserve">PREVENCION DEL CONSUMO DE DROGA </t>
  </si>
  <si>
    <t xml:space="preserve">SALUD </t>
  </si>
  <si>
    <t xml:space="preserve">PREVENCION Y ATENCION  DE LA VIOLENCIA ESCOLAR </t>
  </si>
  <si>
    <t>UGEL, SALUD, FISCAL DE FAMILIA Y CEM</t>
  </si>
  <si>
    <t xml:space="preserve">BRINDAR CHARLAS DE SENSIBILIZACCION  Y PREVENCION A PADRES DE FAMILIA  SOBRE LOS TEMAS :PAUTAS DE CRIANZA Y VIOLENCIA FAMILIAR </t>
  </si>
  <si>
    <t xml:space="preserve">CEM Y FISCALIA PENAL Y FAMILIA </t>
  </si>
  <si>
    <t xml:space="preserve">CHARLA </t>
  </si>
  <si>
    <t xml:space="preserve"> =SI(H9&gt;=75;"CONSIDERAR";"NO")</t>
  </si>
  <si>
    <t>LÍNEA DE ACCIÓN N° 2</t>
  </si>
  <si>
    <t xml:space="preserve">PREVENCION COMUNITARIA DEL DELITO Y LAS VIOLENCIAS </t>
  </si>
  <si>
    <t>PROG. I 
TRIMESTRE</t>
  </si>
  <si>
    <t xml:space="preserve"> =CONTAR(F9:F12)+CONTAR(F17:F18)+CONTAR(F23)+CONTAR(F30:F31)+CONTAR(F36)+CONTAR(F43:F44)+CONTAR(F51:F52)+CONTAR(F57:F58)+CONTAR(F65:F68)</t>
  </si>
  <si>
    <t>EJEC. I 
TRIMESTRE</t>
  </si>
  <si>
    <t xml:space="preserve"> =CONTAR.SI(J9:J68;"CONSIDERAR")</t>
  </si>
  <si>
    <t xml:space="preserve">ESTRATEGIA MULTISECTORIAL BARRIO SEGURO </t>
  </si>
  <si>
    <t>PNP, JUNTA VECINAL,COPROSEC</t>
  </si>
  <si>
    <t xml:space="preserve">PLAN </t>
  </si>
  <si>
    <t>PROMOCION,IMPLEMENTACION Y CAPACITACION DE LA PARTICIPACION CIUDADANA (BRIGADAS DE AUTOPROTECCION ESCOLAR, JUNTAS VECINALES, POLICIA ESCOLAR Y PATRULLAJE JUVENIL</t>
  </si>
  <si>
    <t>PNP Y MUNICIPALIDAD</t>
  </si>
  <si>
    <t xml:space="preserve">ACCIONES </t>
  </si>
  <si>
    <t xml:space="preserve">COMISARIAS APLICAN ACCIONES  DE PREVENCION MEDIANTE SUS OFICINAS DE PARTICIPACION CIUDADANA </t>
  </si>
  <si>
    <t>PNP</t>
  </si>
  <si>
    <t xml:space="preserve">POBLACION INFORMADA  EN SALUD SEXUAL  Y REPRODUCTIVA POR MEDIOS DE DIFUSION MASIVA </t>
  </si>
  <si>
    <t>SALUD Y UGEL</t>
  </si>
  <si>
    <t>OBJETIVO ESTRATÉGICO N° 2</t>
  </si>
  <si>
    <t xml:space="preserve">MEJORAR EL ACCESO  DE LA CIUDADANIA A LOS SERVICIOS DE SEGURIDAD CIUDADANA </t>
  </si>
  <si>
    <t>LÍNEA DE ACCIÓN N° 3</t>
  </si>
  <si>
    <t xml:space="preserve">GESTION DE COMITÉ  DISTRITAL DE SEGURIDAD CIUDADANA </t>
  </si>
  <si>
    <t xml:space="preserve">ELABORACION, SEGUIMIENTO Y EVALUACION DEL PLAN DE ACCION PROVINCIAL DE SEGURIDAD CIUDADANA </t>
  </si>
  <si>
    <t>COPROSEC</t>
  </si>
  <si>
    <t>PLAN DE ACCION  PROVINCIAL DE SEGURIDAD CIUDADANA 2024-2027</t>
  </si>
  <si>
    <t xml:space="preserve">DIFUSION DEL PAPSC A LA POBLACION DEL DISTRITO </t>
  </si>
  <si>
    <t>RENDICION DE CUENTA Y/O CONSULTA PUBLICA  DE LAS ACTIVIDADES DEL PAPSC</t>
  </si>
  <si>
    <t xml:space="preserve">ACTA </t>
  </si>
  <si>
    <t xml:space="preserve">SESION ORDINARIA </t>
  </si>
  <si>
    <t xml:space="preserve">ACTA DE SECION ORDINARIA </t>
  </si>
  <si>
    <t>EVALUACION DE DESEMPEÑO DE LOS INTEGRANTES DEL COPROSEC</t>
  </si>
  <si>
    <t xml:space="preserve">ACTA Y ASISTENCIA </t>
  </si>
  <si>
    <t xml:space="preserve">PUBLICACION DEL PAPSC(PAGINA WEB INSTITUCIONAL </t>
  </si>
  <si>
    <t xml:space="preserve">PUBLICACION </t>
  </si>
  <si>
    <t>PUBLICACION DIRECTORIO (PAGINA WEB INSTITUCIONAL )</t>
  </si>
  <si>
    <t xml:space="preserve">PUBLICACION DE ACUERDOS(PAGINA WEB INSTITUCIONAL) </t>
  </si>
  <si>
    <t xml:space="preserve">PUBLICACION DE AVALUACION DE INTEGRANTES (PAGINA WEB INSTITUCIONAL </t>
  </si>
  <si>
    <t xml:space="preserve">INFORME DE IMPLEMENTACION DE ACTIVIDADES DEL PAPSC </t>
  </si>
  <si>
    <t>MAPA DE RIESGO (DISTRITO9)</t>
  </si>
  <si>
    <t>PNP Y COPROSEC</t>
  </si>
  <si>
    <t>MAPA</t>
  </si>
  <si>
    <t xml:space="preserve">MAPA DE DELITO </t>
  </si>
  <si>
    <t xml:space="preserve">MAPA </t>
  </si>
  <si>
    <t>LÍNEA DE ACCIÓN N° 5</t>
  </si>
  <si>
    <t xml:space="preserve">USO DE TECNOLOGIAS  DE LA INFORMACION  Y LA COMUNICACIÓN (TICs) PARA LA SEGURIDAD CIUDADNA </t>
  </si>
  <si>
    <t>SISTEMA DE VIDEOCAMARAS  DE VIDEOVIGILANCIA (OPERATIVIDAD, CONTROL, SUPERVISION, EVALUACION, OPTIMIZACION, REPARACION )</t>
  </si>
  <si>
    <t>LÍNEA DE ACCIÓN N° 6</t>
  </si>
  <si>
    <t xml:space="preserve">GESTION DE LA INFORMACION PARA LA SEGURIDAD CIUDADANA </t>
  </si>
  <si>
    <t xml:space="preserve">ESTADISTICAS  INTEGRADAS  ENTRE LA PNP Y LOS GOBIERNOS LOCALES </t>
  </si>
  <si>
    <t xml:space="preserve">ELABORACION  Y ACTUALIZACION DE MAPAS DEL DELITO </t>
  </si>
  <si>
    <t xml:space="preserve">ELABORACION Y ACTUALIZACION  DE MAPAS DE RIESGOS </t>
  </si>
  <si>
    <t>OBJETIVO ESTRATÉGICO N° 3</t>
  </si>
  <si>
    <t xml:space="preserve">REDUCIR  LA VICTIMIZACION  POR LOS DELITOS DE ROBO  Y HURTOS EN ESPACIOS PUBLICOS </t>
  </si>
  <si>
    <t>LÍNEA DE ACCIÓN N° 7</t>
  </si>
  <si>
    <t xml:space="preserve">PATRULLAJE </t>
  </si>
  <si>
    <t xml:space="preserve"> ELABORACION DEL PLAN DE PATRULLAJE INTEGRADO </t>
  </si>
  <si>
    <t xml:space="preserve">PLAN  APROBADO </t>
  </si>
  <si>
    <t>PLAN</t>
  </si>
  <si>
    <t xml:space="preserve">ELABORACION DEL PLAN DE PATRULLAJE MUNICIPAL </t>
  </si>
  <si>
    <t xml:space="preserve">EJECUCION  DEL PATRULLAJE  POLICIAL POR SECTOR </t>
  </si>
  <si>
    <t xml:space="preserve">EJECUCION DEL PATRULLAJE MUNICIPAL </t>
  </si>
  <si>
    <t xml:space="preserve">ACTAS Y FOTOS </t>
  </si>
  <si>
    <t xml:space="preserve">EJECUCION DEL PATRULLAJE INTEGRADO </t>
  </si>
  <si>
    <t xml:space="preserve">EJECUCION DEL PATRULLAJE MIXTO (PNP SERENAZGO Y JUNTAS VECINALES </t>
  </si>
  <si>
    <t xml:space="preserve">PNP COPROSEC Y JUNTA VECINAL </t>
  </si>
  <si>
    <t>MONITOREO  DE PATRULLAJE INMTEGRADO  Y MUNICIPAL MEDIANTE SIPCOP</t>
  </si>
  <si>
    <t xml:space="preserve">COPROSEC </t>
  </si>
  <si>
    <t xml:space="preserve">VERIFICACION EN SISTEMA </t>
  </si>
  <si>
    <t xml:space="preserve">MONITOREO </t>
  </si>
  <si>
    <t>LÍNEA DE ACCIÓN N° 8</t>
  </si>
  <si>
    <t xml:space="preserve">ESPACIOS PUBLICOS SEGUROS </t>
  </si>
  <si>
    <t xml:space="preserve">RECUPERACION DE ESPACIOS PUBLICOS  MEDIANTE  INFRAESTRUCTURA  URBANA, ATENCION POLICIAL Y PARTICIPACION CIUDADANA </t>
  </si>
  <si>
    <t xml:space="preserve">PNP, COPROSEC, JUNTA VECINAL Y FISCALIA </t>
  </si>
  <si>
    <t xml:space="preserve">ACTIVIDAD </t>
  </si>
  <si>
    <t>MONITOREO DE RECUPERACION, MANTENIMIENTO Y USO ADECUADO DE ESPACIOS PUBLICOS CON FACTORES  DE RIESGO MEDIANTE  EL SIPCOP-M</t>
  </si>
  <si>
    <t xml:space="preserve">FISCALIZACION  DEL CUMPLIMIENTO DE HORARIOS  DE ATENCION  EN  ESTABLECIMIENTOS  DE VENTA DE LICOR AUTORIZADOS </t>
  </si>
  <si>
    <t xml:space="preserve">PNP, COPROSEC Y FISCALIA </t>
  </si>
  <si>
    <t xml:space="preserve"> REGISTRO DE ESTABLECIMIENTOS  DE VENTA DE LICOR AUTORIZADOS POR EL DISTRITO CON LA RESPECTIVA  VIGENCIA DE LICENCIA DE FUNCIONAMIENTO </t>
  </si>
  <si>
    <t>MPL</t>
  </si>
  <si>
    <t xml:space="preserve">OPERATIVOS DE FISCALIZACION  CONTRA EL CONSUMO DE ALCOHOL EN LA VIA PUBLICA </t>
  </si>
  <si>
    <t xml:space="preserve">OPERATIVOS </t>
  </si>
  <si>
    <t>OBJETIVO ESTRATÉGICO N° 4</t>
  </si>
  <si>
    <t xml:space="preserve">REDUCIR LA INCIDENCIA  DE DELITOS VIOLENTOS  QUE AFECTAN A LA POBLACION </t>
  </si>
  <si>
    <t>LÍNEA DE ACCIÓN N° 09</t>
  </si>
  <si>
    <t xml:space="preserve">PREVENCION, INVESTIGACION, ATENCION  Y PROTECCION  A LAS VICTIMAS  DE VILENCIA  CONTRA LAS MUJERES  Y LOS INTEGRANTES DEL GRUPO FAMILIAR </t>
  </si>
  <si>
    <t xml:space="preserve">PREVENCION DE LA VIOLENCIA SEXUAL CONTRA NIÑOS, NIÑAS Y ADOLESCENTES </t>
  </si>
  <si>
    <t xml:space="preserve">CEM, COPROSEC, FISCALIA DE FAMILIA, UGEL Y SALUD </t>
  </si>
  <si>
    <t>TALLERES DE CONSEJERIA FAMILIAR SOBRE  VIOLENCIA FAMILIAR, MALTRATOINFANTIL Y BULLING</t>
  </si>
  <si>
    <t xml:space="preserve">UGEL, SALUD Y CEM </t>
  </si>
  <si>
    <t xml:space="preserve">TALLER </t>
  </si>
  <si>
    <t>LÍNEA DE ACCIÓN N° 10</t>
  </si>
  <si>
    <t xml:space="preserve">PERSECUCION  Y SANCION DE IMPUTADOS POR VIOLENCIA CONTRA LAS MUJERES  Y LOS INTEGRANTES DEL GRUPO FAMILIAR </t>
  </si>
  <si>
    <t xml:space="preserve">IMPLEMENTACION  DE PROTOCOLO INTERINTITUCIONAL FRENTE AL FEMINICIDIO,TENTATIVA DE FEMINICIDIO Y VIOLENCIA DE PAREJA  DE ALTO RIESGO </t>
  </si>
  <si>
    <t xml:space="preserve">CEM, PNP, SALUD, MINISTERIO PUBLICO Y PODER JUDICIAL  </t>
  </si>
  <si>
    <t>LÍNEA DE ACCIÓN N° 12</t>
  </si>
  <si>
    <t xml:space="preserve">PROMOCION DE SALUD MENTAL </t>
  </si>
  <si>
    <t xml:space="preserve">SENSIBILIZACION Y/O PROMOCION Y PREVENCION DE SALUD MENTAL </t>
  </si>
  <si>
    <t>OBJETIVO ESTRATÉGICO N° 5</t>
  </si>
  <si>
    <t xml:space="preserve">REDUCIR LOS DELITOS  DE COMPLEJIDAD COMETIDOS POR BANDAS CRIMINALES QUE VICTIMIZAN A LA POBLACION </t>
  </si>
  <si>
    <t>LÍNEA DE ACCIÓN N° 15</t>
  </si>
  <si>
    <t xml:space="preserve">PREVENCION DE DELITOS INFORMATICOS </t>
  </si>
  <si>
    <t xml:space="preserve">IMPLEMENTAR ACCIONES  DE SENCIBILIZACION EN REDES SOCIALES, MEDIOS DE COMUNICACIÓN  Y OTROS CANALES DE DIFUSION  CON MENSAJES DIRIGIDOS A NIÑOS /NIÑAS  Y ADOLESCENTES  PARA PREVENIR EL ABUSO SEXUAL  ATRAVEZ DE INTERNET  U OTROS MEDIOS TECNOLOGICOS (CIBERDELITO) CONSIDERANDO EL USO PERMANENTE  DE LAS DIFERENTES REDES SOCIALES  PARA FINES EDUCATIVOS </t>
  </si>
  <si>
    <t>PUBLICACION</t>
  </si>
  <si>
    <t xml:space="preserve">DIFUNDIR INFORMACION RELACIONADA  A LOS DELITOS MAS COMUNES  REALIZADOS POR INTERNET (SEXTING, GROOMING, SEXTORSION, PISHING, ESTAFA EN LINEA Y OTROS )Y ORIENTACION DE LOS CANALES DE DENUNCIAS </t>
  </si>
  <si>
    <t xml:space="preserve">MATRIZ TRIMESTRAL DE CUMPLIMIENTO DE ACTIVIDADES
TRIMESTRE:             COMITÉ: </t>
  </si>
  <si>
    <t>ACTIVIDADES &gt;= 50%</t>
  </si>
  <si>
    <t>PROG. I TRIMESTRE</t>
  </si>
  <si>
    <t>FECHA DE PRESENTACIÓN</t>
  </si>
  <si>
    <t>LÍNEA DE ACCIÓN N° 4</t>
  </si>
  <si>
    <t>LÍNEA DE ACCIÓN N° 9</t>
  </si>
  <si>
    <t>LÍNEA DE ACCIÓN N° 11</t>
  </si>
  <si>
    <t>LÍNEA DE ACCIÓN N° 13</t>
  </si>
  <si>
    <t>LÍNEA DE ACCIÓN N° 14</t>
  </si>
  <si>
    <t>LÍNEA DE ACCIÓN N° 16</t>
  </si>
  <si>
    <t>LÍNEA DE ACCIÓN N° 17</t>
  </si>
  <si>
    <t>MATRIZ TRIMESTRAL DE CUMPLIMIENTO DE ACTIVIDADES
AÑO:                COMITÉ:</t>
  </si>
  <si>
    <t>% ANUAL DE EJECUCIÓN</t>
  </si>
  <si>
    <t>|</t>
  </si>
  <si>
    <t>SEGUIMIENTO</t>
  </si>
  <si>
    <t>MATRIZ ANUAL DE EVALUACIÓN
AÑO:                COMITÉ:</t>
  </si>
  <si>
    <t>OBJETIVO ESTRATÉGICO</t>
  </si>
  <si>
    <t>LÍNEA DE ACCIÓN</t>
  </si>
  <si>
    <t>NIVEL DE DESEMPEÑO AE</t>
  </si>
  <si>
    <t>NIVEL DESEMPEÑO LA</t>
  </si>
  <si>
    <t>NIVEL DESEMPEÑO OE</t>
  </si>
  <si>
    <t>NIVEL DESEMPEÑO COMITÉ</t>
  </si>
  <si>
    <t>OE 1</t>
  </si>
  <si>
    <t>LA 1.1</t>
  </si>
  <si>
    <t>AE 1.1.1</t>
  </si>
  <si>
    <t>RE</t>
  </si>
  <si>
    <t>UM</t>
  </si>
  <si>
    <t>AE 1.1.2</t>
  </si>
  <si>
    <t>AE 1.1.3</t>
  </si>
  <si>
    <t>AE 1.1.4</t>
  </si>
  <si>
    <t>LA 1.2</t>
  </si>
  <si>
    <t>AE 1.2.1</t>
  </si>
  <si>
    <t>AE 1.2.2</t>
  </si>
  <si>
    <t>LA 1.3</t>
  </si>
  <si>
    <t>AE 1.3.1</t>
  </si>
  <si>
    <t>OE 2</t>
  </si>
  <si>
    <t>LA 2.1</t>
  </si>
  <si>
    <t>AE 2.1.1</t>
  </si>
  <si>
    <t>AE 2.1.2</t>
  </si>
  <si>
    <t>LA 2.2</t>
  </si>
  <si>
    <t>AE 2.2.1</t>
  </si>
  <si>
    <t>OE 3</t>
  </si>
  <si>
    <t>LA 3.1</t>
  </si>
  <si>
    <t>AE 3.1.1</t>
  </si>
  <si>
    <t>LA 3.2</t>
  </si>
  <si>
    <t>AE 3.2.2</t>
  </si>
  <si>
    <t>OE 4</t>
  </si>
  <si>
    <t>LA 4.1</t>
  </si>
  <si>
    <t>AE 4.1.1</t>
  </si>
  <si>
    <t>AE 4.1.2</t>
  </si>
  <si>
    <t>LA 4.2</t>
  </si>
  <si>
    <t>AE 4.2.1</t>
  </si>
  <si>
    <t>AE 4.2.2</t>
  </si>
  <si>
    <t>OE 5</t>
  </si>
  <si>
    <t>LA 5.1</t>
  </si>
  <si>
    <t>AE 5.1.1</t>
  </si>
  <si>
    <t>AE 5.1.2</t>
  </si>
  <si>
    <t>AE 5.1.3</t>
  </si>
  <si>
    <t>AE 5.1.4</t>
  </si>
  <si>
    <t>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</si>
</sst>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&quot;S/&quot;\ * #,##0.00_-;\-&quot;S/&quot;\ * #,##0.00_-;_-&quot;S/&quot;\ * &quot;-&quot;??_-;_-@"/>
  </numFmts>
  <fonts count="1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2"/>
      <color theme="1"/>
      <name val="Arial Narrow"/>
    </font>
    <font>
      <b/>
      <sz val="8"/>
      <color theme="1"/>
      <name val="Calibri"/>
    </font>
    <font>
      <b/>
      <sz val="10"/>
      <color theme="1"/>
      <name val="Calibri"/>
    </font>
    <font>
      <b/>
      <sz val="16"/>
      <color theme="1"/>
      <name val="Arial Narrow"/>
    </font>
    <font>
      <b/>
      <sz val="8"/>
      <color theme="1"/>
      <name val="Arial Narrow"/>
    </font>
    <font>
      <sz val="11"/>
      <color theme="0"/>
      <name val="Calibri"/>
    </font>
    <font>
      <sz val="10"/>
      <color theme="1"/>
      <name val="Calibri"/>
    </font>
    <font>
      <b/>
      <sz val="11"/>
      <color theme="1"/>
      <name val="Arial Narrow"/>
    </font>
    <font>
      <sz val="8"/>
      <color theme="1"/>
      <name val="Arial Narrow"/>
    </font>
    <font>
      <sz val="11"/>
      <color theme="1"/>
      <name val="Calibri"/>
      <scheme val="minor"/>
    </font>
    <font>
      <b/>
      <sz val="14"/>
      <color theme="1"/>
      <name val="Calibri"/>
    </font>
    <font>
      <b/>
      <sz val="16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CC66FF"/>
        <bgColor rgb="FFCC66FF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5" fillId="0" borderId="2" xfId="0" applyFont="1" applyBorder="1" applyAlignment="1">
      <alignment horizontal="center" vertical="center"/>
    </xf>
    <xf numFmtId="0" fontId="2" fillId="0" borderId="3" xfId="0" applyFont="1" applyBorder="1"/>
    <xf numFmtId="0" fontId="3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1" fillId="5" borderId="1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1" fillId="0" borderId="2" xfId="0" applyFont="1" applyBorder="1" applyAlignment="1">
      <alignment horizont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21" xfId="0" applyFont="1" applyBorder="1"/>
    <xf numFmtId="2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" fillId="0" borderId="22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114"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showGridLines="0" tabSelected="1" workbookViewId="0">
      <selection activeCell="D4" sqref="D4:H4"/>
    </sheetView>
  </sheetViews>
  <sheetFormatPr baseColWidth="10" defaultColWidth="14.44140625" defaultRowHeight="15" customHeight="1"/>
  <cols>
    <col min="1" max="1" width="10.6640625" customWidth="1"/>
    <col min="2" max="2" width="35.6640625" customWidth="1"/>
    <col min="3" max="4" width="25.6640625" customWidth="1"/>
    <col min="5" max="5" width="18.88671875" customWidth="1"/>
    <col min="6" max="8" width="15.6640625" customWidth="1"/>
    <col min="9" max="9" width="11.44140625" customWidth="1"/>
    <col min="10" max="10" width="15.109375" style="83" customWidth="1"/>
    <col min="11" max="11" width="12.33203125" customWidth="1"/>
    <col min="12" max="12" width="11.88671875" customWidth="1"/>
    <col min="13" max="18" width="11.44140625" customWidth="1"/>
    <col min="19" max="27" width="10.6640625" customWidth="1"/>
  </cols>
  <sheetData>
    <row r="1" spans="1:27" ht="9.75" customHeight="1">
      <c r="A1" s="1"/>
      <c r="B1" s="62"/>
      <c r="C1" s="63"/>
      <c r="D1" s="63"/>
      <c r="E1" s="63"/>
      <c r="F1" s="63"/>
      <c r="G1" s="63"/>
      <c r="H1" s="6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9.75" customHeight="1">
      <c r="A2" s="1"/>
      <c r="B2" s="64" t="s">
        <v>0</v>
      </c>
      <c r="C2" s="46"/>
      <c r="D2" s="46"/>
      <c r="E2" s="46"/>
      <c r="F2" s="46"/>
      <c r="G2" s="46"/>
      <c r="H2" s="44"/>
      <c r="I2" s="1"/>
      <c r="J2" s="1"/>
      <c r="K2" s="64" t="s">
        <v>1</v>
      </c>
      <c r="L2" s="44"/>
      <c r="M2" s="1"/>
      <c r="N2" s="1"/>
      <c r="O2" s="65" t="s">
        <v>2</v>
      </c>
      <c r="P2" s="46"/>
      <c r="Q2" s="46"/>
      <c r="R2" s="44"/>
      <c r="S2" s="1"/>
      <c r="T2" s="1"/>
      <c r="U2" s="1"/>
      <c r="V2" s="1"/>
      <c r="W2" s="1"/>
      <c r="X2" s="1"/>
      <c r="Y2" s="1"/>
      <c r="Z2" s="1"/>
      <c r="AA2" s="1"/>
    </row>
    <row r="3" spans="1:27" ht="9.75" customHeight="1">
      <c r="A3" s="1"/>
      <c r="B3" s="41"/>
      <c r="C3" s="42"/>
      <c r="D3" s="42"/>
      <c r="E3" s="42"/>
      <c r="F3" s="42"/>
      <c r="G3" s="42"/>
      <c r="H3" s="42"/>
      <c r="I3" s="1"/>
      <c r="J3" s="1"/>
      <c r="K3" s="1"/>
      <c r="L3" s="1"/>
      <c r="M3" s="1"/>
      <c r="N3" s="1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</row>
    <row r="4" spans="1:27" ht="39.75" customHeight="1">
      <c r="A4" s="1"/>
      <c r="B4" s="43" t="s">
        <v>3</v>
      </c>
      <c r="C4" s="44"/>
      <c r="D4" s="48" t="s">
        <v>4</v>
      </c>
      <c r="E4" s="46"/>
      <c r="F4" s="46"/>
      <c r="G4" s="46"/>
      <c r="H4" s="44"/>
      <c r="I4" s="1"/>
      <c r="J4" s="1"/>
      <c r="K4" s="3" t="s">
        <v>5</v>
      </c>
      <c r="L4" s="50" t="s">
        <v>6</v>
      </c>
      <c r="M4" s="44"/>
      <c r="N4" s="1"/>
      <c r="O4" s="4" t="s">
        <v>7</v>
      </c>
      <c r="P4" s="4" t="s">
        <v>8</v>
      </c>
      <c r="Q4" s="4" t="s">
        <v>9</v>
      </c>
      <c r="R4" s="4" t="s">
        <v>10</v>
      </c>
      <c r="S4" s="1"/>
      <c r="T4" s="1"/>
      <c r="U4" s="1"/>
      <c r="V4" s="1"/>
      <c r="W4" s="1"/>
      <c r="X4" s="1"/>
      <c r="Y4" s="1"/>
      <c r="Z4" s="1"/>
      <c r="AA4" s="1"/>
    </row>
    <row r="5" spans="1:27" ht="9.75" customHeight="1">
      <c r="A5" s="1"/>
      <c r="B5" s="41"/>
      <c r="C5" s="42"/>
      <c r="D5" s="42"/>
      <c r="E5" s="42"/>
      <c r="F5" s="42"/>
      <c r="G5" s="42"/>
      <c r="H5" s="42"/>
      <c r="I5" s="1"/>
      <c r="J5" s="1"/>
      <c r="K5" s="1"/>
      <c r="L5" s="1"/>
      <c r="M5" s="1"/>
      <c r="N5" s="1"/>
      <c r="O5" s="86">
        <f>COUNT(F11)+COUNT(F31:F42)+COUNT(F50)+COUNT(F56:F57)+COUNT(F64:F70)+COUNT(F77:F79)+COUNT(F87)+COUNT(F104:F105)</f>
        <v>27</v>
      </c>
      <c r="P5" s="86">
        <f>COUNTIF(J11:J105,"CONSIDERAR")</f>
        <v>25</v>
      </c>
      <c r="Q5" s="86">
        <f>O5-P5</f>
        <v>2</v>
      </c>
      <c r="R5" s="84">
        <f>P5/O5*100</f>
        <v>92.592592592592595</v>
      </c>
      <c r="S5" s="1"/>
      <c r="T5" s="1"/>
      <c r="U5" s="1"/>
      <c r="V5" s="1"/>
      <c r="W5" s="1"/>
      <c r="X5" s="1"/>
      <c r="Y5" s="1"/>
      <c r="Z5" s="1"/>
      <c r="AA5" s="1"/>
    </row>
    <row r="6" spans="1:27" ht="30" customHeight="1">
      <c r="A6" s="1"/>
      <c r="B6" s="43" t="s">
        <v>11</v>
      </c>
      <c r="C6" s="44"/>
      <c r="D6" s="45" t="s">
        <v>12</v>
      </c>
      <c r="E6" s="46"/>
      <c r="F6" s="46"/>
      <c r="G6" s="46"/>
      <c r="H6" s="44"/>
      <c r="I6" s="1"/>
      <c r="J6" s="1"/>
      <c r="K6" s="5" t="s">
        <v>13</v>
      </c>
      <c r="L6" s="50" t="s">
        <v>14</v>
      </c>
      <c r="M6" s="44"/>
      <c r="N6" s="1"/>
      <c r="O6" s="87"/>
      <c r="P6" s="87"/>
      <c r="Q6" s="87"/>
      <c r="R6" s="85"/>
      <c r="S6" s="1"/>
      <c r="T6" s="1"/>
      <c r="U6" s="1"/>
      <c r="V6" s="1"/>
      <c r="W6" s="1"/>
      <c r="X6" s="1"/>
      <c r="Y6" s="1"/>
      <c r="Z6" s="1"/>
      <c r="AA6" s="1"/>
    </row>
    <row r="7" spans="1:27" ht="9.75" customHeight="1">
      <c r="A7" s="1"/>
      <c r="B7" s="41"/>
      <c r="C7" s="42"/>
      <c r="D7" s="42"/>
      <c r="E7" s="42"/>
      <c r="F7" s="42"/>
      <c r="G7" s="42"/>
      <c r="H7" s="42"/>
      <c r="I7" s="1"/>
      <c r="J7" s="1"/>
      <c r="K7" s="6"/>
      <c r="L7" s="7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3.2">
      <c r="A8" s="9"/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0" t="s">
        <v>20</v>
      </c>
      <c r="H8" s="11" t="s">
        <v>21</v>
      </c>
      <c r="I8" s="9"/>
      <c r="J8" s="80" t="s">
        <v>22</v>
      </c>
      <c r="K8" s="51" t="s">
        <v>23</v>
      </c>
      <c r="L8" s="52"/>
      <c r="M8" s="53"/>
      <c r="N8" s="1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9.75" hidden="1" customHeight="1">
      <c r="A9" s="1"/>
      <c r="B9" s="13" t="s">
        <v>24</v>
      </c>
      <c r="C9" s="13" t="s">
        <v>25</v>
      </c>
      <c r="D9" s="14" t="s">
        <v>26</v>
      </c>
      <c r="E9" s="15" t="s">
        <v>27</v>
      </c>
      <c r="F9" s="16"/>
      <c r="G9" s="16"/>
      <c r="H9" s="17" t="e">
        <f>G9/F9*100</f>
        <v>#DIV/0!</v>
      </c>
      <c r="I9" s="1"/>
      <c r="J9" s="81"/>
      <c r="K9" s="54" t="s">
        <v>28</v>
      </c>
      <c r="L9" s="52"/>
      <c r="M9" s="5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9.75" hidden="1" customHeight="1">
      <c r="A10" s="1"/>
      <c r="B10" s="13" t="s">
        <v>29</v>
      </c>
      <c r="C10" s="13" t="s">
        <v>30</v>
      </c>
      <c r="D10" s="15"/>
      <c r="E10" s="15" t="s">
        <v>27</v>
      </c>
      <c r="F10" s="16"/>
      <c r="G10" s="16"/>
      <c r="H10" s="17"/>
      <c r="I10" s="1"/>
      <c r="J10" s="81"/>
      <c r="K10" s="18"/>
      <c r="L10" s="19"/>
      <c r="M10" s="2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9.75" customHeight="1">
      <c r="A11" s="1"/>
      <c r="B11" s="13" t="s">
        <v>31</v>
      </c>
      <c r="C11" s="13" t="s">
        <v>32</v>
      </c>
      <c r="D11" s="15" t="s">
        <v>26</v>
      </c>
      <c r="E11" s="15" t="s">
        <v>33</v>
      </c>
      <c r="F11" s="16">
        <v>1</v>
      </c>
      <c r="G11" s="16">
        <v>1</v>
      </c>
      <c r="H11" s="17">
        <f>G11/F11*100</f>
        <v>100</v>
      </c>
      <c r="I11" s="1"/>
      <c r="J11" s="81" t="str">
        <f>IF(H11&gt;=75,"CONSIDERAR","NO")</f>
        <v>CONSIDERAR</v>
      </c>
      <c r="K11" s="55" t="s">
        <v>34</v>
      </c>
      <c r="L11" s="56"/>
      <c r="M11" s="5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9.75" hidden="1" customHeight="1">
      <c r="A12" s="1"/>
      <c r="B12" s="13" t="s">
        <v>35</v>
      </c>
      <c r="C12" s="13" t="s">
        <v>36</v>
      </c>
      <c r="D12" s="15"/>
      <c r="E12" s="15" t="s">
        <v>37</v>
      </c>
      <c r="F12" s="16"/>
      <c r="G12" s="16"/>
      <c r="H12" s="17"/>
      <c r="I12" s="1"/>
      <c r="J12" s="8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hidden="1" customHeight="1">
      <c r="A13" s="1"/>
      <c r="B13" s="21" t="s">
        <v>38</v>
      </c>
      <c r="C13" s="21" t="s">
        <v>39</v>
      </c>
      <c r="D13" s="14" t="s">
        <v>26</v>
      </c>
      <c r="E13" s="15" t="s">
        <v>27</v>
      </c>
      <c r="F13" s="16"/>
      <c r="G13" s="16"/>
      <c r="H13" s="17"/>
      <c r="I13" s="1"/>
      <c r="J13" s="8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9.75" hidden="1" customHeight="1">
      <c r="A14" s="1"/>
      <c r="B14" s="13" t="s">
        <v>40</v>
      </c>
      <c r="C14" s="13" t="s">
        <v>41</v>
      </c>
      <c r="D14" s="14" t="s">
        <v>26</v>
      </c>
      <c r="E14" s="15" t="s">
        <v>27</v>
      </c>
      <c r="F14" s="16"/>
      <c r="G14" s="16"/>
      <c r="H14" s="17"/>
      <c r="I14" s="1"/>
      <c r="J14" s="8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0.25" hidden="1" customHeight="1">
      <c r="A15" s="1"/>
      <c r="B15" s="13" t="s">
        <v>42</v>
      </c>
      <c r="C15" s="13" t="s">
        <v>43</v>
      </c>
      <c r="D15" s="15"/>
      <c r="E15" s="15" t="s">
        <v>44</v>
      </c>
      <c r="F15" s="16"/>
      <c r="G15" s="16"/>
      <c r="H15" s="17" t="e">
        <f>G15/F15*100</f>
        <v>#DIV/0!</v>
      </c>
      <c r="I15" s="1"/>
      <c r="J15" s="81"/>
      <c r="K15" s="3" t="s">
        <v>22</v>
      </c>
      <c r="L15" s="50" t="s">
        <v>45</v>
      </c>
      <c r="M15" s="46"/>
      <c r="N15" s="4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9.75" hidden="1" customHeight="1">
      <c r="A16" s="1"/>
      <c r="B16" s="58"/>
      <c r="C16" s="59"/>
      <c r="D16" s="59"/>
      <c r="E16" s="59"/>
      <c r="F16" s="59"/>
      <c r="G16" s="59"/>
      <c r="H16" s="59"/>
      <c r="I16" s="1"/>
      <c r="J16" s="81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hidden="1" customHeight="1">
      <c r="A17" s="1"/>
      <c r="B17" s="43" t="s">
        <v>46</v>
      </c>
      <c r="C17" s="44"/>
      <c r="D17" s="45" t="s">
        <v>47</v>
      </c>
      <c r="E17" s="46"/>
      <c r="F17" s="46"/>
      <c r="G17" s="46"/>
      <c r="H17" s="44"/>
      <c r="I17" s="1"/>
      <c r="J17" s="81"/>
      <c r="K17" s="3" t="s">
        <v>48</v>
      </c>
      <c r="L17" s="60" t="s">
        <v>49</v>
      </c>
      <c r="M17" s="46"/>
      <c r="N17" s="46"/>
      <c r="O17" s="46"/>
      <c r="P17" s="46"/>
      <c r="Q17" s="46"/>
      <c r="R17" s="44"/>
      <c r="S17" s="1"/>
      <c r="T17" s="1"/>
      <c r="U17" s="1"/>
      <c r="V17" s="1"/>
      <c r="W17" s="1"/>
      <c r="X17" s="1"/>
      <c r="Y17" s="1"/>
      <c r="Z17" s="1"/>
      <c r="AA17" s="1"/>
    </row>
    <row r="18" spans="1:27" ht="9.75" hidden="1" customHeight="1">
      <c r="A18" s="1"/>
      <c r="B18" s="41"/>
      <c r="C18" s="42"/>
      <c r="D18" s="42"/>
      <c r="E18" s="42"/>
      <c r="F18" s="42"/>
      <c r="G18" s="42"/>
      <c r="H18" s="42"/>
      <c r="I18" s="1"/>
      <c r="J18" s="81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5" hidden="1" customHeight="1">
      <c r="A19" s="1"/>
      <c r="B19" s="11" t="s">
        <v>15</v>
      </c>
      <c r="C19" s="11" t="s">
        <v>16</v>
      </c>
      <c r="D19" s="11" t="s">
        <v>17</v>
      </c>
      <c r="E19" s="11" t="s">
        <v>18</v>
      </c>
      <c r="F19" s="11" t="s">
        <v>19</v>
      </c>
      <c r="G19" s="11" t="s">
        <v>20</v>
      </c>
      <c r="H19" s="11" t="s">
        <v>21</v>
      </c>
      <c r="I19" s="1"/>
      <c r="J19" s="81"/>
      <c r="K19" s="3" t="s">
        <v>50</v>
      </c>
      <c r="L19" s="50" t="s">
        <v>51</v>
      </c>
      <c r="M19" s="46"/>
      <c r="N19" s="4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0" hidden="1" customHeight="1">
      <c r="A20" s="1"/>
      <c r="B20" s="14" t="s">
        <v>52</v>
      </c>
      <c r="C20" s="14" t="s">
        <v>53</v>
      </c>
      <c r="D20" s="15"/>
      <c r="E20" s="14" t="s">
        <v>54</v>
      </c>
      <c r="F20" s="16"/>
      <c r="G20" s="16"/>
      <c r="H20" s="17" t="e">
        <f>G20/F20*100</f>
        <v>#DIV/0!</v>
      </c>
      <c r="I20" s="1"/>
      <c r="J20" s="8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88.5" hidden="1" customHeight="1">
      <c r="A21" s="1"/>
      <c r="B21" s="14" t="s">
        <v>55</v>
      </c>
      <c r="C21" s="14" t="s">
        <v>56</v>
      </c>
      <c r="D21" s="15"/>
      <c r="E21" s="14" t="s">
        <v>57</v>
      </c>
      <c r="F21" s="16"/>
      <c r="G21" s="16"/>
      <c r="H21" s="17"/>
      <c r="I21" s="1"/>
      <c r="J21" s="8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4.5" hidden="1" customHeight="1">
      <c r="A22" s="1"/>
      <c r="B22" s="14" t="s">
        <v>58</v>
      </c>
      <c r="C22" s="14" t="s">
        <v>59</v>
      </c>
      <c r="D22" s="15"/>
      <c r="E22" s="15" t="s">
        <v>33</v>
      </c>
      <c r="F22" s="16"/>
      <c r="G22" s="16"/>
      <c r="H22" s="17"/>
      <c r="I22" s="1"/>
      <c r="J22" s="8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0" hidden="1" customHeight="1">
      <c r="A23" s="1"/>
      <c r="B23" s="14" t="s">
        <v>60</v>
      </c>
      <c r="C23" s="14" t="s">
        <v>61</v>
      </c>
      <c r="D23" s="15" t="s">
        <v>26</v>
      </c>
      <c r="E23" s="15" t="s">
        <v>57</v>
      </c>
      <c r="F23" s="16"/>
      <c r="G23" s="16"/>
      <c r="H23" s="17" t="e">
        <f>G23/F23*100</f>
        <v>#DIV/0!</v>
      </c>
      <c r="I23" s="1"/>
      <c r="J23" s="8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9.75" hidden="1" customHeight="1">
      <c r="A24" s="1"/>
      <c r="B24" s="41"/>
      <c r="C24" s="42"/>
      <c r="D24" s="42"/>
      <c r="E24" s="42"/>
      <c r="F24" s="42"/>
      <c r="G24" s="42"/>
      <c r="H24" s="42"/>
      <c r="I24" s="1"/>
      <c r="J24" s="8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9.75" customHeight="1">
      <c r="A25" s="1"/>
      <c r="B25" s="1"/>
      <c r="C25" s="1"/>
      <c r="D25" s="1"/>
      <c r="E25" s="1"/>
      <c r="F25" s="1"/>
      <c r="G25" s="1"/>
      <c r="H25" s="1"/>
      <c r="I25" s="1"/>
      <c r="J25" s="8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9.75" customHeight="1">
      <c r="A26" s="1"/>
      <c r="B26" s="43" t="s">
        <v>62</v>
      </c>
      <c r="C26" s="44"/>
      <c r="D26" s="48" t="s">
        <v>63</v>
      </c>
      <c r="E26" s="46"/>
      <c r="F26" s="46"/>
      <c r="G26" s="46"/>
      <c r="H26" s="44"/>
      <c r="I26" s="1"/>
      <c r="J26" s="8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>
      <c r="A27" s="1"/>
      <c r="B27" s="41"/>
      <c r="C27" s="42"/>
      <c r="D27" s="42"/>
      <c r="E27" s="42"/>
      <c r="F27" s="42"/>
      <c r="G27" s="42"/>
      <c r="H27" s="42"/>
      <c r="I27" s="1"/>
      <c r="J27" s="8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" customHeight="1">
      <c r="A28" s="1"/>
      <c r="B28" s="43" t="s">
        <v>64</v>
      </c>
      <c r="C28" s="44"/>
      <c r="D28" s="45" t="s">
        <v>65</v>
      </c>
      <c r="E28" s="46"/>
      <c r="F28" s="46"/>
      <c r="G28" s="46"/>
      <c r="H28" s="44"/>
      <c r="I28" s="1"/>
      <c r="J28" s="8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9.75" customHeight="1">
      <c r="A29" s="1"/>
      <c r="B29" s="41"/>
      <c r="C29" s="42"/>
      <c r="D29" s="42"/>
      <c r="E29" s="42"/>
      <c r="F29" s="42"/>
      <c r="G29" s="42"/>
      <c r="H29" s="42"/>
      <c r="I29" s="1"/>
      <c r="J29" s="8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45" customHeight="1">
      <c r="A30" s="1"/>
      <c r="B30" s="11" t="s">
        <v>15</v>
      </c>
      <c r="C30" s="11" t="s">
        <v>16</v>
      </c>
      <c r="D30" s="11" t="s">
        <v>17</v>
      </c>
      <c r="E30" s="11" t="s">
        <v>18</v>
      </c>
      <c r="F30" s="11" t="s">
        <v>19</v>
      </c>
      <c r="G30" s="11" t="s">
        <v>20</v>
      </c>
      <c r="H30" s="11" t="s">
        <v>21</v>
      </c>
      <c r="I30" s="1"/>
      <c r="J30" s="8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45" customHeight="1">
      <c r="A31" s="1"/>
      <c r="B31" s="23" t="s">
        <v>66</v>
      </c>
      <c r="C31" s="23" t="s">
        <v>67</v>
      </c>
      <c r="D31" s="23" t="s">
        <v>68</v>
      </c>
      <c r="E31" s="23" t="s">
        <v>33</v>
      </c>
      <c r="F31" s="23">
        <v>1</v>
      </c>
      <c r="G31" s="23">
        <v>1</v>
      </c>
      <c r="H31" s="17">
        <f t="shared" ref="H31:H42" si="0">G31/F31*100</f>
        <v>100</v>
      </c>
      <c r="I31" s="1"/>
      <c r="J31" s="81" t="str">
        <f t="shared" ref="J9:J72" si="1">IF(H31&gt;=75,"CONSIDERAR","NO")</f>
        <v>CONSIDERAR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45" hidden="1" customHeight="1">
      <c r="A32" s="1"/>
      <c r="B32" s="23" t="s">
        <v>69</v>
      </c>
      <c r="C32" s="23" t="s">
        <v>67</v>
      </c>
      <c r="D32" s="23"/>
      <c r="E32" s="23" t="s">
        <v>27</v>
      </c>
      <c r="F32" s="23"/>
      <c r="G32" s="23"/>
      <c r="H32" s="17" t="e">
        <f t="shared" si="0"/>
        <v>#DIV/0!</v>
      </c>
      <c r="I32" s="1"/>
      <c r="J32" s="8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45" customHeight="1">
      <c r="A33" s="1"/>
      <c r="B33" s="23" t="s">
        <v>70</v>
      </c>
      <c r="C33" s="23" t="s">
        <v>67</v>
      </c>
      <c r="D33" s="23" t="s">
        <v>71</v>
      </c>
      <c r="E33" s="23" t="s">
        <v>33</v>
      </c>
      <c r="F33" s="23">
        <v>1</v>
      </c>
      <c r="G33" s="23">
        <v>1</v>
      </c>
      <c r="H33" s="17">
        <f t="shared" si="0"/>
        <v>100</v>
      </c>
      <c r="I33" s="1"/>
      <c r="J33" s="81" t="str">
        <f t="shared" si="1"/>
        <v>CONSIDERAR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45" customHeight="1">
      <c r="A34" s="1"/>
      <c r="B34" s="23" t="s">
        <v>72</v>
      </c>
      <c r="C34" s="23" t="s">
        <v>67</v>
      </c>
      <c r="D34" s="23" t="s">
        <v>73</v>
      </c>
      <c r="E34" s="23" t="s">
        <v>33</v>
      </c>
      <c r="F34" s="23">
        <v>1</v>
      </c>
      <c r="G34" s="23">
        <v>1</v>
      </c>
      <c r="H34" s="17">
        <f t="shared" si="0"/>
        <v>100</v>
      </c>
      <c r="I34" s="1"/>
      <c r="J34" s="81" t="str">
        <f t="shared" si="1"/>
        <v>CONSIDERAR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45" customHeight="1">
      <c r="A35" s="1"/>
      <c r="B35" s="23" t="s">
        <v>74</v>
      </c>
      <c r="C35" s="23" t="s">
        <v>67</v>
      </c>
      <c r="D35" s="23" t="s">
        <v>75</v>
      </c>
      <c r="E35" s="23" t="s">
        <v>27</v>
      </c>
      <c r="F35" s="23">
        <v>1</v>
      </c>
      <c r="G35" s="23">
        <v>1</v>
      </c>
      <c r="H35" s="17">
        <f t="shared" si="0"/>
        <v>100</v>
      </c>
      <c r="I35" s="1"/>
      <c r="J35" s="81" t="str">
        <f t="shared" si="1"/>
        <v>CONSIDERAR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45" customHeight="1">
      <c r="A36" s="1"/>
      <c r="B36" s="23" t="s">
        <v>76</v>
      </c>
      <c r="C36" s="23" t="s">
        <v>67</v>
      </c>
      <c r="D36" s="23" t="s">
        <v>77</v>
      </c>
      <c r="E36" s="23" t="s">
        <v>77</v>
      </c>
      <c r="F36" s="23">
        <v>1</v>
      </c>
      <c r="G36" s="23">
        <v>1</v>
      </c>
      <c r="H36" s="17">
        <f t="shared" si="0"/>
        <v>100</v>
      </c>
      <c r="I36" s="1"/>
      <c r="J36" s="81" t="str">
        <f t="shared" si="1"/>
        <v>CONSIDERAR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45" customHeight="1">
      <c r="A37" s="1"/>
      <c r="B37" s="23" t="s">
        <v>78</v>
      </c>
      <c r="C37" s="23" t="s">
        <v>67</v>
      </c>
      <c r="D37" s="23" t="s">
        <v>77</v>
      </c>
      <c r="E37" s="23" t="s">
        <v>77</v>
      </c>
      <c r="F37" s="23">
        <v>1</v>
      </c>
      <c r="G37" s="23">
        <v>1</v>
      </c>
      <c r="H37" s="17">
        <f t="shared" si="0"/>
        <v>100</v>
      </c>
      <c r="I37" s="1"/>
      <c r="J37" s="81" t="str">
        <f t="shared" si="1"/>
        <v>CONSIDERAR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45" customHeight="1">
      <c r="A38" s="1"/>
      <c r="B38" s="23" t="s">
        <v>79</v>
      </c>
      <c r="C38" s="23" t="s">
        <v>67</v>
      </c>
      <c r="D38" s="23" t="s">
        <v>77</v>
      </c>
      <c r="E38" s="23" t="s">
        <v>77</v>
      </c>
      <c r="F38" s="23">
        <v>1</v>
      </c>
      <c r="G38" s="23">
        <v>1</v>
      </c>
      <c r="H38" s="17">
        <f t="shared" si="0"/>
        <v>100</v>
      </c>
      <c r="I38" s="1"/>
      <c r="J38" s="81" t="str">
        <f t="shared" si="1"/>
        <v>CONSIDERAR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4" customHeight="1">
      <c r="A39" s="1"/>
      <c r="B39" s="23" t="s">
        <v>80</v>
      </c>
      <c r="C39" s="23" t="s">
        <v>67</v>
      </c>
      <c r="D39" s="24" t="s">
        <v>77</v>
      </c>
      <c r="E39" s="24" t="s">
        <v>77</v>
      </c>
      <c r="F39" s="24">
        <v>1</v>
      </c>
      <c r="G39" s="24">
        <v>1</v>
      </c>
      <c r="H39" s="17">
        <f t="shared" si="0"/>
        <v>100</v>
      </c>
      <c r="I39" s="1"/>
      <c r="J39" s="81" t="str">
        <f t="shared" si="1"/>
        <v>CONSIDERAR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37.5" customHeight="1">
      <c r="A40" s="1"/>
      <c r="B40" s="23" t="s">
        <v>81</v>
      </c>
      <c r="C40" s="23" t="s">
        <v>67</v>
      </c>
      <c r="D40" s="24"/>
      <c r="E40" s="24" t="s">
        <v>26</v>
      </c>
      <c r="F40" s="24">
        <v>1</v>
      </c>
      <c r="G40" s="24"/>
      <c r="H40" s="17">
        <f t="shared" si="0"/>
        <v>0</v>
      </c>
      <c r="I40" s="1"/>
      <c r="J40" s="81" t="str">
        <f>IF(H40&gt;=75,"CONSIDERAR","NO")</f>
        <v>NO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30" customHeight="1">
      <c r="A41" s="1"/>
      <c r="B41" s="23" t="s">
        <v>82</v>
      </c>
      <c r="C41" s="24" t="s">
        <v>83</v>
      </c>
      <c r="D41" s="24" t="s">
        <v>84</v>
      </c>
      <c r="E41" s="24" t="s">
        <v>84</v>
      </c>
      <c r="F41" s="24">
        <v>1</v>
      </c>
      <c r="G41" s="24">
        <v>1</v>
      </c>
      <c r="H41" s="17">
        <f t="shared" si="0"/>
        <v>100</v>
      </c>
      <c r="I41" s="1"/>
      <c r="J41" s="81" t="str">
        <f t="shared" si="1"/>
        <v>CONSIDERAR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0" customHeight="1">
      <c r="A42" s="1"/>
      <c r="B42" s="24" t="s">
        <v>85</v>
      </c>
      <c r="C42" s="24" t="s">
        <v>83</v>
      </c>
      <c r="D42" s="24" t="s">
        <v>86</v>
      </c>
      <c r="E42" s="24" t="s">
        <v>84</v>
      </c>
      <c r="F42" s="24">
        <v>1</v>
      </c>
      <c r="G42" s="24">
        <v>1</v>
      </c>
      <c r="H42" s="17">
        <f t="shared" si="0"/>
        <v>100</v>
      </c>
      <c r="I42" s="1"/>
      <c r="J42" s="81" t="str">
        <f t="shared" si="1"/>
        <v>CONSIDERAR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9.75" customHeight="1">
      <c r="A43" s="1"/>
      <c r="B43" s="58"/>
      <c r="C43" s="59"/>
      <c r="D43" s="59"/>
      <c r="E43" s="59"/>
      <c r="F43" s="59"/>
      <c r="G43" s="59"/>
      <c r="H43" s="59"/>
      <c r="I43" s="1"/>
      <c r="J43" s="8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0" hidden="1" customHeight="1">
      <c r="A44" s="1"/>
      <c r="B44" s="25"/>
      <c r="C44" s="25"/>
      <c r="D44" s="26"/>
      <c r="E44" s="26"/>
      <c r="F44" s="27"/>
      <c r="G44" s="27"/>
      <c r="H44" s="28"/>
      <c r="I44" s="1"/>
      <c r="J44" s="8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" hidden="1" customHeight="1">
      <c r="A45" s="1"/>
      <c r="B45" s="25"/>
      <c r="C45" s="25"/>
      <c r="D45" s="26"/>
      <c r="E45" s="26"/>
      <c r="F45" s="27"/>
      <c r="G45" s="27"/>
      <c r="H45" s="28"/>
      <c r="I45" s="1"/>
      <c r="J45" s="8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9.75" hidden="1" customHeight="1">
      <c r="A46" s="1"/>
      <c r="B46" s="41"/>
      <c r="C46" s="42"/>
      <c r="D46" s="42"/>
      <c r="E46" s="42"/>
      <c r="F46" s="42"/>
      <c r="G46" s="42"/>
      <c r="H46" s="42"/>
      <c r="I46" s="1"/>
      <c r="J46" s="8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30" customHeight="1">
      <c r="A47" s="1"/>
      <c r="B47" s="43" t="s">
        <v>87</v>
      </c>
      <c r="C47" s="44"/>
      <c r="D47" s="48" t="s">
        <v>88</v>
      </c>
      <c r="E47" s="46"/>
      <c r="F47" s="46"/>
      <c r="G47" s="46"/>
      <c r="H47" s="44"/>
      <c r="I47" s="1"/>
      <c r="J47" s="8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9.75" customHeight="1">
      <c r="A48" s="1"/>
      <c r="B48" s="41"/>
      <c r="C48" s="42"/>
      <c r="D48" s="42"/>
      <c r="E48" s="42"/>
      <c r="F48" s="42"/>
      <c r="G48" s="42"/>
      <c r="H48" s="42"/>
      <c r="I48" s="1"/>
      <c r="J48" s="8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45" customHeight="1">
      <c r="A49" s="1"/>
      <c r="B49" s="11" t="s">
        <v>15</v>
      </c>
      <c r="C49" s="11" t="s">
        <v>16</v>
      </c>
      <c r="D49" s="11" t="s">
        <v>17</v>
      </c>
      <c r="E49" s="11" t="s">
        <v>18</v>
      </c>
      <c r="F49" s="11" t="s">
        <v>19</v>
      </c>
      <c r="G49" s="11" t="s">
        <v>20</v>
      </c>
      <c r="H49" s="11" t="s">
        <v>21</v>
      </c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87.75" customHeight="1">
      <c r="A50" s="1"/>
      <c r="B50" s="23" t="s">
        <v>89</v>
      </c>
      <c r="C50" s="24" t="s">
        <v>67</v>
      </c>
      <c r="D50" s="24"/>
      <c r="E50" s="24" t="s">
        <v>57</v>
      </c>
      <c r="F50" s="29">
        <v>1</v>
      </c>
      <c r="G50" s="29">
        <v>0</v>
      </c>
      <c r="H50" s="17">
        <f>G50/F50*100</f>
        <v>0</v>
      </c>
      <c r="I50" s="1"/>
      <c r="J50" s="81" t="str">
        <f>IF(H50&gt;=75,"CONSIDERAR","NO")</f>
        <v>NO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9.75" customHeight="1">
      <c r="A51" s="1"/>
      <c r="B51" s="58"/>
      <c r="C51" s="59"/>
      <c r="D51" s="59"/>
      <c r="E51" s="59"/>
      <c r="F51" s="59"/>
      <c r="G51" s="59"/>
      <c r="H51" s="59"/>
      <c r="I51" s="1"/>
      <c r="J51" s="8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30" customHeight="1">
      <c r="A52" s="1"/>
      <c r="B52" s="43" t="s">
        <v>90</v>
      </c>
      <c r="C52" s="44"/>
      <c r="D52" s="45" t="s">
        <v>91</v>
      </c>
      <c r="E52" s="46"/>
      <c r="F52" s="46"/>
      <c r="G52" s="46"/>
      <c r="H52" s="44"/>
      <c r="I52" s="1"/>
      <c r="J52" s="8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9.75" customHeight="1">
      <c r="A53" s="1"/>
      <c r="B53" s="41"/>
      <c r="C53" s="42"/>
      <c r="D53" s="42"/>
      <c r="E53" s="42"/>
      <c r="F53" s="42"/>
      <c r="G53" s="42"/>
      <c r="H53" s="42"/>
      <c r="I53" s="1"/>
      <c r="J53" s="8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45" customHeight="1">
      <c r="A54" s="1"/>
      <c r="B54" s="11" t="s">
        <v>15</v>
      </c>
      <c r="C54" s="11" t="s">
        <v>16</v>
      </c>
      <c r="D54" s="11" t="s">
        <v>17</v>
      </c>
      <c r="E54" s="11" t="s">
        <v>18</v>
      </c>
      <c r="F54" s="11" t="s">
        <v>19</v>
      </c>
      <c r="G54" s="11" t="s">
        <v>20</v>
      </c>
      <c r="H54" s="11" t="s">
        <v>21</v>
      </c>
      <c r="I54" s="1"/>
      <c r="J54" s="8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45" hidden="1" customHeight="1">
      <c r="A55" s="1"/>
      <c r="B55" s="30" t="s">
        <v>92</v>
      </c>
      <c r="C55" s="30" t="s">
        <v>83</v>
      </c>
      <c r="D55" s="31"/>
      <c r="E55" s="31" t="s">
        <v>26</v>
      </c>
      <c r="F55" s="30"/>
      <c r="G55" s="30"/>
      <c r="H55" s="17" t="e">
        <f t="shared" ref="H55:H57" si="2">G55/F55*100</f>
        <v>#DIV/0!</v>
      </c>
      <c r="I55" s="1"/>
      <c r="J55" s="81" t="e">
        <f t="shared" si="1"/>
        <v>#DIV/0!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45" customHeight="1">
      <c r="A56" s="1"/>
      <c r="B56" s="30" t="s">
        <v>93</v>
      </c>
      <c r="C56" s="30" t="s">
        <v>83</v>
      </c>
      <c r="D56" s="30" t="s">
        <v>86</v>
      </c>
      <c r="E56" s="30" t="s">
        <v>86</v>
      </c>
      <c r="F56" s="30">
        <v>1</v>
      </c>
      <c r="G56" s="30">
        <v>1</v>
      </c>
      <c r="H56" s="17">
        <f t="shared" si="2"/>
        <v>100</v>
      </c>
      <c r="I56" s="1"/>
      <c r="J56" s="81" t="str">
        <f t="shared" si="1"/>
        <v>CONSIDERAR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" customHeight="1">
      <c r="A57" s="1"/>
      <c r="B57" s="30" t="s">
        <v>94</v>
      </c>
      <c r="C57" s="30" t="s">
        <v>83</v>
      </c>
      <c r="D57" s="31" t="s">
        <v>86</v>
      </c>
      <c r="E57" s="31" t="s">
        <v>86</v>
      </c>
      <c r="F57" s="31">
        <v>1</v>
      </c>
      <c r="G57" s="31">
        <v>1</v>
      </c>
      <c r="H57" s="17">
        <f t="shared" si="2"/>
        <v>100</v>
      </c>
      <c r="I57" s="1"/>
      <c r="J57" s="81" t="str">
        <f t="shared" si="1"/>
        <v>CONSIDERAR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9.75" customHeight="1">
      <c r="A58" s="1"/>
      <c r="B58" s="41"/>
      <c r="C58" s="42"/>
      <c r="D58" s="42"/>
      <c r="E58" s="42"/>
      <c r="F58" s="42"/>
      <c r="G58" s="42"/>
      <c r="H58" s="42"/>
      <c r="I58" s="1"/>
      <c r="J58" s="8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9.75" customHeight="1">
      <c r="A59" s="1"/>
      <c r="B59" s="43" t="s">
        <v>95</v>
      </c>
      <c r="C59" s="44"/>
      <c r="D59" s="48" t="s">
        <v>96</v>
      </c>
      <c r="E59" s="46"/>
      <c r="F59" s="46"/>
      <c r="G59" s="46"/>
      <c r="H59" s="44"/>
      <c r="I59" s="1"/>
      <c r="J59" s="8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9.75" customHeight="1">
      <c r="A60" s="1"/>
      <c r="B60" s="41"/>
      <c r="C60" s="42"/>
      <c r="D60" s="42"/>
      <c r="E60" s="42"/>
      <c r="F60" s="42"/>
      <c r="G60" s="42"/>
      <c r="H60" s="42"/>
      <c r="I60" s="1"/>
      <c r="J60" s="8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0" customHeight="1">
      <c r="A61" s="1"/>
      <c r="B61" s="43" t="s">
        <v>97</v>
      </c>
      <c r="C61" s="44"/>
      <c r="D61" s="45" t="s">
        <v>98</v>
      </c>
      <c r="E61" s="46"/>
      <c r="F61" s="46"/>
      <c r="G61" s="46"/>
      <c r="H61" s="44"/>
      <c r="I61" s="1"/>
      <c r="J61" s="8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9.75" customHeight="1">
      <c r="A62" s="1"/>
      <c r="B62" s="41"/>
      <c r="C62" s="42"/>
      <c r="D62" s="42"/>
      <c r="E62" s="42"/>
      <c r="F62" s="42"/>
      <c r="G62" s="42"/>
      <c r="H62" s="42"/>
      <c r="I62" s="1"/>
      <c r="J62" s="8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42.75" customHeight="1">
      <c r="A63" s="1"/>
      <c r="B63" s="11" t="s">
        <v>15</v>
      </c>
      <c r="C63" s="11" t="s">
        <v>16</v>
      </c>
      <c r="D63" s="11" t="s">
        <v>17</v>
      </c>
      <c r="E63" s="11" t="s">
        <v>18</v>
      </c>
      <c r="F63" s="11" t="s">
        <v>19</v>
      </c>
      <c r="G63" s="11" t="s">
        <v>20</v>
      </c>
      <c r="H63" s="11" t="s">
        <v>21</v>
      </c>
      <c r="I63" s="1"/>
      <c r="J63" s="8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42.75" customHeight="1">
      <c r="A64" s="1"/>
      <c r="B64" s="23" t="s">
        <v>99</v>
      </c>
      <c r="C64" s="23" t="s">
        <v>83</v>
      </c>
      <c r="D64" s="23" t="s">
        <v>100</v>
      </c>
      <c r="E64" s="23" t="s">
        <v>101</v>
      </c>
      <c r="F64" s="23">
        <v>1</v>
      </c>
      <c r="G64" s="23">
        <v>1</v>
      </c>
      <c r="H64" s="17">
        <f t="shared" ref="H64:H70" si="3">G64/F64*100</f>
        <v>100</v>
      </c>
      <c r="I64" s="1"/>
      <c r="J64" s="81" t="str">
        <f t="shared" si="1"/>
        <v>CONSIDERAR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42.75" customHeight="1">
      <c r="A65" s="1"/>
      <c r="B65" s="23" t="s">
        <v>102</v>
      </c>
      <c r="C65" s="23" t="s">
        <v>67</v>
      </c>
      <c r="D65" s="23" t="s">
        <v>100</v>
      </c>
      <c r="E65" s="23" t="s">
        <v>101</v>
      </c>
      <c r="F65" s="23">
        <v>1</v>
      </c>
      <c r="G65" s="23">
        <v>1</v>
      </c>
      <c r="H65" s="17">
        <f t="shared" si="3"/>
        <v>100</v>
      </c>
      <c r="I65" s="1"/>
      <c r="J65" s="81" t="str">
        <f t="shared" si="1"/>
        <v>CONSIDERAR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42.75" customHeight="1">
      <c r="A66" s="1"/>
      <c r="B66" s="23" t="s">
        <v>103</v>
      </c>
      <c r="C66" s="23" t="s">
        <v>83</v>
      </c>
      <c r="D66" s="23" t="s">
        <v>26</v>
      </c>
      <c r="E66" s="23" t="s">
        <v>98</v>
      </c>
      <c r="F66" s="23">
        <v>30</v>
      </c>
      <c r="G66" s="23">
        <v>30</v>
      </c>
      <c r="H66" s="17">
        <f t="shared" si="3"/>
        <v>100</v>
      </c>
      <c r="I66" s="1"/>
      <c r="J66" s="81" t="str">
        <f t="shared" si="1"/>
        <v>CONSIDERAR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42.75" customHeight="1">
      <c r="A67" s="1"/>
      <c r="B67" s="23" t="s">
        <v>104</v>
      </c>
      <c r="C67" s="23" t="s">
        <v>67</v>
      </c>
      <c r="D67" s="23" t="s">
        <v>105</v>
      </c>
      <c r="E67" s="23" t="s">
        <v>98</v>
      </c>
      <c r="F67" s="23">
        <v>90</v>
      </c>
      <c r="G67" s="23">
        <v>90</v>
      </c>
      <c r="H67" s="17">
        <f t="shared" si="3"/>
        <v>100</v>
      </c>
      <c r="I67" s="1"/>
      <c r="J67" s="81" t="str">
        <f t="shared" si="1"/>
        <v>CONSIDERAR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42.75" customHeight="1">
      <c r="A68" s="1"/>
      <c r="B68" s="23" t="s">
        <v>106</v>
      </c>
      <c r="C68" s="23" t="s">
        <v>83</v>
      </c>
      <c r="D68" s="23" t="s">
        <v>105</v>
      </c>
      <c r="E68" s="23" t="s">
        <v>98</v>
      </c>
      <c r="F68" s="23">
        <v>30</v>
      </c>
      <c r="G68" s="23">
        <v>30</v>
      </c>
      <c r="H68" s="17">
        <f t="shared" si="3"/>
        <v>100</v>
      </c>
      <c r="I68" s="1"/>
      <c r="J68" s="81" t="str">
        <f t="shared" si="1"/>
        <v>CONSIDERAR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51.75" customHeight="1">
      <c r="A69" s="1"/>
      <c r="B69" s="23" t="s">
        <v>107</v>
      </c>
      <c r="C69" s="23" t="s">
        <v>108</v>
      </c>
      <c r="D69" s="24" t="s">
        <v>105</v>
      </c>
      <c r="E69" s="24" t="s">
        <v>98</v>
      </c>
      <c r="F69" s="24">
        <v>6</v>
      </c>
      <c r="G69" s="24">
        <v>6</v>
      </c>
      <c r="H69" s="17">
        <f t="shared" si="3"/>
        <v>100</v>
      </c>
      <c r="I69" s="1"/>
      <c r="J69" s="81" t="str">
        <f t="shared" si="1"/>
        <v>CONSIDERAR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67.5" customHeight="1">
      <c r="A70" s="1"/>
      <c r="B70" s="23" t="s">
        <v>109</v>
      </c>
      <c r="C70" s="24" t="s">
        <v>110</v>
      </c>
      <c r="D70" s="24" t="s">
        <v>111</v>
      </c>
      <c r="E70" s="24" t="s">
        <v>112</v>
      </c>
      <c r="F70" s="24">
        <v>20</v>
      </c>
      <c r="G70" s="24">
        <v>20</v>
      </c>
      <c r="H70" s="17">
        <f t="shared" si="3"/>
        <v>100</v>
      </c>
      <c r="I70" s="1"/>
      <c r="J70" s="81" t="str">
        <f t="shared" si="1"/>
        <v>CONSIDERAR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9.75" customHeight="1">
      <c r="A71" s="1"/>
      <c r="B71" s="41"/>
      <c r="C71" s="42"/>
      <c r="D71" s="42"/>
      <c r="E71" s="42"/>
      <c r="F71" s="42"/>
      <c r="G71" s="42"/>
      <c r="H71" s="42"/>
      <c r="I71" s="1"/>
      <c r="J71" s="8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0" customHeight="1">
      <c r="A72" s="1"/>
      <c r="B72" s="43" t="s">
        <v>113</v>
      </c>
      <c r="C72" s="44"/>
      <c r="D72" s="45" t="s">
        <v>114</v>
      </c>
      <c r="E72" s="46"/>
      <c r="F72" s="46"/>
      <c r="G72" s="46"/>
      <c r="H72" s="44"/>
      <c r="I72" s="1"/>
      <c r="J72" s="8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9.75" customHeight="1">
      <c r="A73" s="1"/>
      <c r="B73" s="41"/>
      <c r="C73" s="42"/>
      <c r="D73" s="42"/>
      <c r="E73" s="42"/>
      <c r="F73" s="42"/>
      <c r="G73" s="42"/>
      <c r="H73" s="42"/>
      <c r="I73" s="1"/>
      <c r="J73" s="8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42.75" customHeight="1">
      <c r="A74" s="1"/>
      <c r="B74" s="11" t="s">
        <v>15</v>
      </c>
      <c r="C74" s="11" t="s">
        <v>16</v>
      </c>
      <c r="D74" s="11" t="s">
        <v>17</v>
      </c>
      <c r="E74" s="11" t="s">
        <v>18</v>
      </c>
      <c r="F74" s="11" t="s">
        <v>19</v>
      </c>
      <c r="G74" s="11" t="s">
        <v>20</v>
      </c>
      <c r="H74" s="11" t="s">
        <v>21</v>
      </c>
      <c r="I74" s="1"/>
      <c r="J74" s="8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67.5" hidden="1" customHeight="1">
      <c r="A75" s="1"/>
      <c r="B75" s="23" t="s">
        <v>115</v>
      </c>
      <c r="C75" s="23" t="s">
        <v>116</v>
      </c>
      <c r="D75" s="24"/>
      <c r="E75" s="24" t="s">
        <v>117</v>
      </c>
      <c r="F75" s="29"/>
      <c r="G75" s="29"/>
      <c r="H75" s="17" t="e">
        <f t="shared" ref="H75:H79" si="4">G75/F75*100</f>
        <v>#DIV/0!</v>
      </c>
      <c r="I75" s="1"/>
      <c r="J75" s="8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64.5" hidden="1" customHeight="1">
      <c r="A76" s="1"/>
      <c r="B76" s="23" t="s">
        <v>118</v>
      </c>
      <c r="C76" s="24" t="s">
        <v>67</v>
      </c>
      <c r="D76" s="24"/>
      <c r="E76" s="24" t="s">
        <v>112</v>
      </c>
      <c r="F76" s="29"/>
      <c r="G76" s="29"/>
      <c r="H76" s="17" t="e">
        <f t="shared" si="4"/>
        <v>#DIV/0!</v>
      </c>
      <c r="I76" s="1"/>
      <c r="J76" s="8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57" customHeight="1">
      <c r="A77" s="1"/>
      <c r="B77" s="23" t="s">
        <v>119</v>
      </c>
      <c r="C77" s="23" t="s">
        <v>120</v>
      </c>
      <c r="D77" s="24" t="s">
        <v>26</v>
      </c>
      <c r="E77" s="24" t="s">
        <v>117</v>
      </c>
      <c r="F77" s="29">
        <v>1</v>
      </c>
      <c r="G77" s="29">
        <v>1</v>
      </c>
      <c r="H77" s="17">
        <f t="shared" si="4"/>
        <v>100</v>
      </c>
      <c r="I77" s="1"/>
      <c r="J77" s="81" t="str">
        <f t="shared" ref="J73:J105" si="5">IF(H77&gt;=75,"CONSIDERAR","NO")</f>
        <v>CONSIDERAR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54.75" hidden="1" customHeight="1">
      <c r="A78" s="1"/>
      <c r="B78" s="23" t="s">
        <v>121</v>
      </c>
      <c r="C78" s="24" t="s">
        <v>122</v>
      </c>
      <c r="D78" s="24"/>
      <c r="E78" s="24" t="s">
        <v>117</v>
      </c>
      <c r="F78" s="29"/>
      <c r="G78" s="29"/>
      <c r="H78" s="17" t="e">
        <f t="shared" si="4"/>
        <v>#DIV/0!</v>
      </c>
      <c r="I78" s="1"/>
      <c r="J78" s="81" t="e">
        <f t="shared" si="5"/>
        <v>#DIV/0!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55.5" customHeight="1">
      <c r="A79" s="1"/>
      <c r="B79" s="23" t="s">
        <v>123</v>
      </c>
      <c r="C79" s="24" t="s">
        <v>83</v>
      </c>
      <c r="D79" s="24" t="s">
        <v>26</v>
      </c>
      <c r="E79" s="24" t="s">
        <v>124</v>
      </c>
      <c r="F79" s="29">
        <v>2</v>
      </c>
      <c r="G79" s="29">
        <v>2</v>
      </c>
      <c r="H79" s="17">
        <f t="shared" si="4"/>
        <v>100</v>
      </c>
      <c r="I79" s="1"/>
      <c r="J79" s="81" t="str">
        <f t="shared" si="5"/>
        <v>CONSIDERAR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9.75" customHeight="1">
      <c r="A80" s="1"/>
      <c r="B80" s="41"/>
      <c r="C80" s="42"/>
      <c r="D80" s="42"/>
      <c r="E80" s="42"/>
      <c r="F80" s="42"/>
      <c r="G80" s="42"/>
      <c r="H80" s="42"/>
      <c r="I80" s="1"/>
      <c r="J80" s="8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9.75" customHeight="1">
      <c r="A81" s="1"/>
      <c r="B81" s="1"/>
      <c r="C81" s="1"/>
      <c r="D81" s="1"/>
      <c r="E81" s="1"/>
      <c r="F81" s="1"/>
      <c r="G81" s="1"/>
      <c r="H81" s="1"/>
      <c r="I81" s="1"/>
      <c r="J81" s="8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30" customHeight="1">
      <c r="A82" s="1"/>
      <c r="B82" s="47" t="s">
        <v>125</v>
      </c>
      <c r="C82" s="44"/>
      <c r="D82" s="48" t="s">
        <v>126</v>
      </c>
      <c r="E82" s="46"/>
      <c r="F82" s="46"/>
      <c r="G82" s="46"/>
      <c r="H82" s="44"/>
      <c r="I82" s="1"/>
      <c r="J82" s="8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9.75" customHeight="1">
      <c r="A83" s="1"/>
      <c r="B83" s="41"/>
      <c r="C83" s="42"/>
      <c r="D83" s="42"/>
      <c r="E83" s="42"/>
      <c r="F83" s="42"/>
      <c r="G83" s="42"/>
      <c r="H83" s="42"/>
      <c r="I83" s="1"/>
      <c r="J83" s="8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0" customHeight="1">
      <c r="A84" s="1"/>
      <c r="B84" s="47" t="s">
        <v>127</v>
      </c>
      <c r="C84" s="44"/>
      <c r="D84" s="48" t="s">
        <v>128</v>
      </c>
      <c r="E84" s="46"/>
      <c r="F84" s="46"/>
      <c r="G84" s="46"/>
      <c r="H84" s="44"/>
      <c r="I84" s="1"/>
      <c r="J84" s="8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9.75" customHeight="1">
      <c r="A85" s="1"/>
      <c r="B85" s="41"/>
      <c r="C85" s="42"/>
      <c r="D85" s="42"/>
      <c r="E85" s="42"/>
      <c r="F85" s="42"/>
      <c r="G85" s="42"/>
      <c r="H85" s="42"/>
      <c r="I85" s="1"/>
      <c r="J85" s="8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42.75" customHeight="1">
      <c r="A86" s="1"/>
      <c r="B86" s="11" t="s">
        <v>15</v>
      </c>
      <c r="C86" s="11" t="s">
        <v>16</v>
      </c>
      <c r="D86" s="11" t="s">
        <v>17</v>
      </c>
      <c r="E86" s="11" t="s">
        <v>18</v>
      </c>
      <c r="F86" s="11" t="s">
        <v>19</v>
      </c>
      <c r="G86" s="11" t="s">
        <v>20</v>
      </c>
      <c r="H86" s="11" t="s">
        <v>21</v>
      </c>
      <c r="I86" s="1"/>
      <c r="J86" s="8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51.75" customHeight="1">
      <c r="A87" s="1"/>
      <c r="B87" s="23" t="s">
        <v>129</v>
      </c>
      <c r="C87" s="23" t="s">
        <v>130</v>
      </c>
      <c r="D87" s="23" t="s">
        <v>26</v>
      </c>
      <c r="E87" s="24" t="s">
        <v>57</v>
      </c>
      <c r="F87" s="29">
        <v>1</v>
      </c>
      <c r="G87" s="29">
        <v>37</v>
      </c>
      <c r="H87" s="17">
        <f t="shared" ref="H87:H88" si="6">G87/F87*100</f>
        <v>3700</v>
      </c>
      <c r="I87" s="1"/>
      <c r="J87" s="81" t="str">
        <f t="shared" si="5"/>
        <v>CONSIDERAR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51.75" customHeight="1">
      <c r="A88" s="1"/>
      <c r="B88" s="23" t="s">
        <v>131</v>
      </c>
      <c r="C88" s="23" t="s">
        <v>132</v>
      </c>
      <c r="D88" s="23" t="s">
        <v>26</v>
      </c>
      <c r="E88" s="24" t="s">
        <v>133</v>
      </c>
      <c r="F88" s="29"/>
      <c r="G88" s="29">
        <v>41</v>
      </c>
      <c r="H88" s="17" t="e">
        <f t="shared" si="6"/>
        <v>#DIV/0!</v>
      </c>
      <c r="I88" s="1"/>
      <c r="J88" s="8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25"/>
      <c r="C89" s="25"/>
      <c r="D89" s="25"/>
      <c r="E89" s="26"/>
      <c r="F89" s="27"/>
      <c r="G89" s="27"/>
      <c r="H89" s="1"/>
      <c r="I89" s="1"/>
      <c r="J89" s="8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51.75" customHeight="1">
      <c r="A90" s="1"/>
      <c r="B90" s="47" t="s">
        <v>134</v>
      </c>
      <c r="C90" s="44"/>
      <c r="D90" s="48" t="s">
        <v>135</v>
      </c>
      <c r="E90" s="46"/>
      <c r="F90" s="46"/>
      <c r="G90" s="46"/>
      <c r="H90" s="44"/>
      <c r="I90" s="1"/>
      <c r="J90" s="8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41"/>
      <c r="C91" s="42"/>
      <c r="D91" s="42"/>
      <c r="E91" s="42"/>
      <c r="F91" s="42"/>
      <c r="G91" s="42"/>
      <c r="H91" s="42"/>
      <c r="I91" s="1"/>
      <c r="J91" s="8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51.75" hidden="1" customHeight="1">
      <c r="A92" s="1"/>
      <c r="B92" s="11" t="s">
        <v>15</v>
      </c>
      <c r="C92" s="11" t="s">
        <v>16</v>
      </c>
      <c r="D92" s="11" t="s">
        <v>17</v>
      </c>
      <c r="E92" s="11" t="s">
        <v>18</v>
      </c>
      <c r="F92" s="11" t="s">
        <v>19</v>
      </c>
      <c r="G92" s="11" t="s">
        <v>20</v>
      </c>
      <c r="H92" s="11" t="s">
        <v>21</v>
      </c>
      <c r="I92" s="1"/>
      <c r="J92" s="8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91.5" hidden="1" customHeight="1">
      <c r="A93" s="1"/>
      <c r="B93" s="14" t="s">
        <v>136</v>
      </c>
      <c r="C93" s="14" t="s">
        <v>137</v>
      </c>
      <c r="D93" s="14" t="s">
        <v>26</v>
      </c>
      <c r="E93" s="15" t="s">
        <v>57</v>
      </c>
      <c r="F93" s="16"/>
      <c r="G93" s="16"/>
      <c r="H93" s="17"/>
      <c r="I93" s="1"/>
      <c r="J93" s="8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hidden="1" customHeight="1">
      <c r="A94" s="1"/>
      <c r="B94" s="25"/>
      <c r="C94" s="25"/>
      <c r="D94" s="25"/>
      <c r="E94" s="26"/>
      <c r="F94" s="27"/>
      <c r="G94" s="27"/>
      <c r="H94" s="28"/>
      <c r="I94" s="1"/>
      <c r="J94" s="8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51.75" hidden="1" customHeight="1">
      <c r="A95" s="1"/>
      <c r="B95" s="47" t="s">
        <v>138</v>
      </c>
      <c r="C95" s="44"/>
      <c r="D95" s="48" t="s">
        <v>139</v>
      </c>
      <c r="E95" s="46"/>
      <c r="F95" s="46"/>
      <c r="G95" s="46"/>
      <c r="H95" s="44"/>
      <c r="I95" s="1"/>
      <c r="J95" s="8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51.75" hidden="1" customHeight="1">
      <c r="A96" s="1"/>
      <c r="B96" s="11" t="s">
        <v>15</v>
      </c>
      <c r="C96" s="11" t="s">
        <v>16</v>
      </c>
      <c r="D96" s="11" t="s">
        <v>17</v>
      </c>
      <c r="E96" s="11" t="s">
        <v>18</v>
      </c>
      <c r="F96" s="11" t="s">
        <v>19</v>
      </c>
      <c r="G96" s="11" t="s">
        <v>20</v>
      </c>
      <c r="H96" s="11" t="s">
        <v>21</v>
      </c>
      <c r="I96" s="1"/>
      <c r="J96" s="8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85.5" hidden="1" customHeight="1">
      <c r="A97" s="1"/>
      <c r="B97" s="14" t="s">
        <v>140</v>
      </c>
      <c r="C97" s="14" t="s">
        <v>39</v>
      </c>
      <c r="D97" s="14" t="s">
        <v>26</v>
      </c>
      <c r="E97" s="15" t="s">
        <v>117</v>
      </c>
      <c r="F97" s="16"/>
      <c r="G97" s="16"/>
      <c r="H97" s="17"/>
      <c r="I97" s="1"/>
      <c r="J97" s="8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9.75" hidden="1" customHeight="1">
      <c r="A98" s="1"/>
      <c r="B98" s="49"/>
      <c r="C98" s="46"/>
      <c r="D98" s="46"/>
      <c r="E98" s="46"/>
      <c r="F98" s="46"/>
      <c r="G98" s="46"/>
      <c r="H98" s="46"/>
      <c r="I98" s="1"/>
      <c r="J98" s="8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39.75" customHeight="1">
      <c r="A99" s="1"/>
      <c r="B99" s="43" t="s">
        <v>141</v>
      </c>
      <c r="C99" s="44"/>
      <c r="D99" s="48" t="s">
        <v>142</v>
      </c>
      <c r="E99" s="46"/>
      <c r="F99" s="46"/>
      <c r="G99" s="46"/>
      <c r="H99" s="44"/>
      <c r="I99" s="1"/>
      <c r="J99" s="8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9.75" customHeight="1">
      <c r="A100" s="1"/>
      <c r="B100" s="41"/>
      <c r="C100" s="42"/>
      <c r="D100" s="42"/>
      <c r="E100" s="42"/>
      <c r="F100" s="42"/>
      <c r="G100" s="42"/>
      <c r="H100" s="42"/>
      <c r="I100" s="1"/>
      <c r="J100" s="8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30" customHeight="1">
      <c r="A101" s="1"/>
      <c r="B101" s="43" t="s">
        <v>143</v>
      </c>
      <c r="C101" s="44"/>
      <c r="D101" s="45" t="s">
        <v>144</v>
      </c>
      <c r="E101" s="46"/>
      <c r="F101" s="46"/>
      <c r="G101" s="46"/>
      <c r="H101" s="44"/>
      <c r="I101" s="1"/>
      <c r="J101" s="8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9.75" customHeight="1">
      <c r="A102" s="1"/>
      <c r="B102" s="41"/>
      <c r="C102" s="42"/>
      <c r="D102" s="42"/>
      <c r="E102" s="42"/>
      <c r="F102" s="42"/>
      <c r="G102" s="42"/>
      <c r="H102" s="42"/>
      <c r="I102" s="1"/>
      <c r="J102" s="8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39.75" customHeight="1">
      <c r="A103" s="1"/>
      <c r="B103" s="11" t="s">
        <v>15</v>
      </c>
      <c r="C103" s="11" t="s">
        <v>16</v>
      </c>
      <c r="D103" s="11" t="s">
        <v>17</v>
      </c>
      <c r="E103" s="11" t="s">
        <v>18</v>
      </c>
      <c r="F103" s="11" t="s">
        <v>19</v>
      </c>
      <c r="G103" s="11" t="s">
        <v>20</v>
      </c>
      <c r="H103" s="11" t="s">
        <v>21</v>
      </c>
      <c r="I103" s="1"/>
      <c r="J103" s="8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4.25" customHeight="1">
      <c r="A104" s="1"/>
      <c r="B104" s="23" t="s">
        <v>145</v>
      </c>
      <c r="C104" s="24" t="s">
        <v>67</v>
      </c>
      <c r="D104" s="24" t="s">
        <v>146</v>
      </c>
      <c r="E104" s="24" t="s">
        <v>57</v>
      </c>
      <c r="F104" s="29">
        <v>1</v>
      </c>
      <c r="G104" s="29">
        <v>1</v>
      </c>
      <c r="H104" s="17">
        <f t="shared" ref="H104:H105" si="7">G104/F104*100</f>
        <v>100</v>
      </c>
      <c r="I104" s="1"/>
      <c r="J104" s="81" t="str">
        <f t="shared" si="5"/>
        <v>CONSIDERAR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0.25" customHeight="1">
      <c r="A105" s="1"/>
      <c r="B105" s="23" t="s">
        <v>147</v>
      </c>
      <c r="C105" s="24" t="s">
        <v>67</v>
      </c>
      <c r="D105" s="24" t="s">
        <v>146</v>
      </c>
      <c r="E105" s="24" t="s">
        <v>57</v>
      </c>
      <c r="F105" s="29">
        <v>1</v>
      </c>
      <c r="G105" s="29">
        <v>1</v>
      </c>
      <c r="H105" s="17">
        <f t="shared" si="7"/>
        <v>100</v>
      </c>
      <c r="I105" s="1"/>
      <c r="J105" s="81" t="str">
        <f t="shared" si="5"/>
        <v>CONSIDERAR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30" customHeight="1">
      <c r="A106" s="1"/>
      <c r="B106" s="1"/>
      <c r="C106" s="1"/>
      <c r="D106" s="1"/>
      <c r="E106" s="1"/>
      <c r="F106" s="1"/>
      <c r="G106" s="1"/>
      <c r="H106" s="1"/>
      <c r="I106" s="1"/>
      <c r="J106" s="8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30" customHeight="1">
      <c r="A107" s="1"/>
      <c r="B107" s="1"/>
      <c r="C107" s="1"/>
      <c r="D107" s="1"/>
      <c r="E107" s="1"/>
      <c r="F107" s="1"/>
      <c r="G107" s="1"/>
      <c r="H107" s="1"/>
      <c r="I107" s="1"/>
      <c r="J107" s="8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30" customHeight="1">
      <c r="A108" s="1"/>
      <c r="B108" s="1"/>
      <c r="C108" s="1"/>
      <c r="D108" s="1"/>
      <c r="E108" s="1"/>
      <c r="F108" s="1"/>
      <c r="G108" s="1"/>
      <c r="H108" s="1"/>
      <c r="I108" s="1"/>
      <c r="J108" s="8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30" customHeight="1">
      <c r="A109" s="1"/>
      <c r="B109" s="1"/>
      <c r="C109" s="1"/>
      <c r="D109" s="1"/>
      <c r="E109" s="1"/>
      <c r="F109" s="1"/>
      <c r="G109" s="1"/>
      <c r="H109" s="1"/>
      <c r="I109" s="1"/>
      <c r="J109" s="8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30" customHeight="1">
      <c r="A110" s="1"/>
      <c r="B110" s="1"/>
      <c r="C110" s="1"/>
      <c r="D110" s="1"/>
      <c r="E110" s="1"/>
      <c r="F110" s="1"/>
      <c r="G110" s="1"/>
      <c r="H110" s="1"/>
      <c r="I110" s="1"/>
      <c r="J110" s="8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30" customHeight="1">
      <c r="A111" s="1"/>
      <c r="B111" s="1"/>
      <c r="C111" s="1"/>
      <c r="D111" s="1"/>
      <c r="E111" s="1"/>
      <c r="F111" s="1"/>
      <c r="G111" s="1"/>
      <c r="H111" s="1"/>
      <c r="I111" s="1"/>
      <c r="J111" s="8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30" customHeight="1">
      <c r="A112" s="1"/>
      <c r="B112" s="1"/>
      <c r="C112" s="1"/>
      <c r="D112" s="1"/>
      <c r="E112" s="1"/>
      <c r="F112" s="1"/>
      <c r="G112" s="1"/>
      <c r="H112" s="1"/>
      <c r="I112" s="1"/>
      <c r="J112" s="8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30" customHeight="1">
      <c r="A113" s="1"/>
      <c r="B113" s="1"/>
      <c r="C113" s="1"/>
      <c r="D113" s="1"/>
      <c r="E113" s="1"/>
      <c r="F113" s="1"/>
      <c r="G113" s="1"/>
      <c r="H113" s="1"/>
      <c r="I113" s="1"/>
      <c r="J113" s="8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30" customHeight="1">
      <c r="A114" s="1"/>
      <c r="B114" s="1"/>
      <c r="C114" s="1"/>
      <c r="D114" s="1"/>
      <c r="E114" s="1"/>
      <c r="F114" s="1"/>
      <c r="G114" s="1"/>
      <c r="H114" s="1"/>
      <c r="I114" s="1"/>
      <c r="J114" s="8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30" customHeight="1">
      <c r="A115" s="1"/>
      <c r="B115" s="1"/>
      <c r="C115" s="1"/>
      <c r="D115" s="1"/>
      <c r="E115" s="1"/>
      <c r="F115" s="1"/>
      <c r="G115" s="1"/>
      <c r="H115" s="1"/>
      <c r="I115" s="1"/>
      <c r="J115" s="8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30" customHeight="1">
      <c r="A116" s="1"/>
      <c r="B116" s="1"/>
      <c r="C116" s="1"/>
      <c r="D116" s="1"/>
      <c r="E116" s="1"/>
      <c r="F116" s="1"/>
      <c r="G116" s="1"/>
      <c r="H116" s="1"/>
      <c r="I116" s="1"/>
      <c r="J116" s="8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30" customHeight="1">
      <c r="A117" s="1"/>
      <c r="B117" s="1"/>
      <c r="C117" s="1"/>
      <c r="D117" s="1"/>
      <c r="E117" s="1"/>
      <c r="F117" s="1"/>
      <c r="G117" s="1"/>
      <c r="H117" s="1"/>
      <c r="I117" s="1"/>
      <c r="J117" s="8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30" customHeight="1">
      <c r="A118" s="1"/>
      <c r="B118" s="1"/>
      <c r="C118" s="1"/>
      <c r="D118" s="1"/>
      <c r="E118" s="1"/>
      <c r="F118" s="1"/>
      <c r="G118" s="1"/>
      <c r="H118" s="1"/>
      <c r="I118" s="1"/>
      <c r="J118" s="8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8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8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8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8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8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8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8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8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8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8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8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8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8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8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8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8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8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8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8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8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8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8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8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8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8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8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8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8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73">
    <mergeCell ref="O5:O6"/>
    <mergeCell ref="P5:P6"/>
    <mergeCell ref="Q5:Q6"/>
    <mergeCell ref="R5:R6"/>
    <mergeCell ref="B1:H1"/>
    <mergeCell ref="B2:H2"/>
    <mergeCell ref="K2:L2"/>
    <mergeCell ref="B3:H3"/>
    <mergeCell ref="D4:H4"/>
    <mergeCell ref="B5:H5"/>
    <mergeCell ref="O2:R2"/>
    <mergeCell ref="B58:H58"/>
    <mergeCell ref="B59:C59"/>
    <mergeCell ref="D59:H59"/>
    <mergeCell ref="B60:H60"/>
    <mergeCell ref="B61:C61"/>
    <mergeCell ref="D61:H61"/>
    <mergeCell ref="B48:H48"/>
    <mergeCell ref="B51:H51"/>
    <mergeCell ref="B52:C52"/>
    <mergeCell ref="D52:H52"/>
    <mergeCell ref="B53:H53"/>
    <mergeCell ref="B29:H29"/>
    <mergeCell ref="B43:H43"/>
    <mergeCell ref="B46:H46"/>
    <mergeCell ref="B47:C47"/>
    <mergeCell ref="D47:H47"/>
    <mergeCell ref="B24:H24"/>
    <mergeCell ref="B26:C26"/>
    <mergeCell ref="D26:H26"/>
    <mergeCell ref="B27:H27"/>
    <mergeCell ref="B28:C28"/>
    <mergeCell ref="D28:H28"/>
    <mergeCell ref="B17:C17"/>
    <mergeCell ref="D17:H17"/>
    <mergeCell ref="L17:R17"/>
    <mergeCell ref="B18:H18"/>
    <mergeCell ref="L19:N19"/>
    <mergeCell ref="K8:M8"/>
    <mergeCell ref="K9:M9"/>
    <mergeCell ref="K11:M11"/>
    <mergeCell ref="L15:N15"/>
    <mergeCell ref="B16:H16"/>
    <mergeCell ref="B4:C4"/>
    <mergeCell ref="B6:C6"/>
    <mergeCell ref="D6:H6"/>
    <mergeCell ref="L6:M6"/>
    <mergeCell ref="B7:H7"/>
    <mergeCell ref="L4:M4"/>
    <mergeCell ref="B102:H102"/>
    <mergeCell ref="D82:H82"/>
    <mergeCell ref="B83:H83"/>
    <mergeCell ref="B84:C84"/>
    <mergeCell ref="D84:H84"/>
    <mergeCell ref="B85:H85"/>
    <mergeCell ref="D90:H90"/>
    <mergeCell ref="B91:H91"/>
    <mergeCell ref="B98:H98"/>
    <mergeCell ref="B99:C99"/>
    <mergeCell ref="D99:H99"/>
    <mergeCell ref="B100:H100"/>
    <mergeCell ref="B101:C101"/>
    <mergeCell ref="D101:H101"/>
    <mergeCell ref="B80:H80"/>
    <mergeCell ref="B82:C82"/>
    <mergeCell ref="B90:C90"/>
    <mergeCell ref="B95:C95"/>
    <mergeCell ref="D95:H95"/>
    <mergeCell ref="B62:H62"/>
    <mergeCell ref="B71:H71"/>
    <mergeCell ref="B72:C72"/>
    <mergeCell ref="D72:H72"/>
    <mergeCell ref="B73:H73"/>
  </mergeCells>
  <conditionalFormatting sqref="H9:H15 H20:H23 H31:H42 H44:H45 H55:H57 H64:H70 H87:H88 H93:H94 H104:H105">
    <cfRule type="cellIs" dxfId="113" priority="1" operator="lessThan">
      <formula>75</formula>
    </cfRule>
    <cfRule type="cellIs" dxfId="112" priority="2" operator="between">
      <formula>75</formula>
      <formula>94</formula>
    </cfRule>
    <cfRule type="cellIs" dxfId="111" priority="3" operator="greaterThanOrEqual">
      <formula>95</formula>
    </cfRule>
  </conditionalFormatting>
  <conditionalFormatting sqref="H50">
    <cfRule type="cellIs" dxfId="110" priority="4" operator="lessThan">
      <formula>75</formula>
    </cfRule>
    <cfRule type="cellIs" dxfId="109" priority="5" operator="between">
      <formula>75</formula>
      <formula>94</formula>
    </cfRule>
    <cfRule type="cellIs" dxfId="108" priority="6" operator="greaterThanOrEqual">
      <formula>95</formula>
    </cfRule>
  </conditionalFormatting>
  <conditionalFormatting sqref="H75:H79">
    <cfRule type="cellIs" dxfId="107" priority="7" operator="lessThan">
      <formula>75</formula>
    </cfRule>
    <cfRule type="cellIs" dxfId="106" priority="8" operator="between">
      <formula>75</formula>
      <formula>94</formula>
    </cfRule>
    <cfRule type="cellIs" dxfId="105" priority="9" operator="greaterThanOrEqual">
      <formula>95</formula>
    </cfRule>
  </conditionalFormatting>
  <conditionalFormatting sqref="H97">
    <cfRule type="cellIs" dxfId="104" priority="13" operator="lessThan">
      <formula>75</formula>
    </cfRule>
    <cfRule type="cellIs" dxfId="103" priority="14" operator="between">
      <formula>75</formula>
      <formula>94</formula>
    </cfRule>
    <cfRule type="cellIs" dxfId="102" priority="15" operator="greaterThanOrEqual">
      <formula>95</formula>
    </cfRule>
  </conditionalFormatting>
  <pageMargins left="0.7" right="0.7" top="0.75" bottom="0.75" header="0" footer="0"/>
  <pageSetup paperSize="9" fitToHeight="0" orientation="portrait"/>
  <headerFooter>
    <oddHeader>&amp;CEste documento tiene carácter de Declaración Jurada</oddHeader>
    <oddFooter>&amp;CEste documento tiene carácter de Declaración Jurada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44140625" defaultRowHeight="15" customHeight="1"/>
  <cols>
    <col min="1" max="1" width="10.6640625" customWidth="1"/>
    <col min="2" max="2" width="35.6640625" customWidth="1"/>
    <col min="3" max="4" width="25.6640625" customWidth="1"/>
    <col min="5" max="7" width="15.6640625" customWidth="1"/>
    <col min="8" max="8" width="15.6640625" hidden="1" customWidth="1"/>
    <col min="9" max="9" width="15.6640625" customWidth="1"/>
    <col min="10" max="10" width="16.88671875" hidden="1" customWidth="1"/>
    <col min="11" max="13" width="11.44140625" customWidth="1"/>
    <col min="14" max="14" width="16.6640625" customWidth="1"/>
    <col min="15" max="15" width="11.44140625" customWidth="1"/>
    <col min="16" max="16" width="12.33203125" hidden="1" customWidth="1"/>
    <col min="17" max="17" width="11.88671875" hidden="1" customWidth="1"/>
    <col min="18" max="23" width="11.44140625" hidden="1" customWidth="1"/>
    <col min="24" max="26" width="10.6640625" customWidth="1"/>
  </cols>
  <sheetData>
    <row r="1" spans="1:26" ht="9.75" customHeight="1">
      <c r="A1" s="1"/>
      <c r="B1" s="62"/>
      <c r="C1" s="63"/>
      <c r="D1" s="63"/>
      <c r="E1" s="63"/>
      <c r="F1" s="63"/>
      <c r="G1" s="63"/>
      <c r="H1" s="6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64" t="s">
        <v>148</v>
      </c>
      <c r="C2" s="46"/>
      <c r="D2" s="46"/>
      <c r="E2" s="46"/>
      <c r="F2" s="46"/>
      <c r="G2" s="46"/>
      <c r="H2" s="44"/>
      <c r="I2" s="1"/>
      <c r="J2" s="1"/>
      <c r="K2" s="1"/>
      <c r="L2" s="1"/>
      <c r="M2" s="1"/>
      <c r="N2" s="1"/>
      <c r="O2" s="1"/>
      <c r="P2" s="64" t="s">
        <v>1</v>
      </c>
      <c r="Q2" s="44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41"/>
      <c r="C3" s="42"/>
      <c r="D3" s="42"/>
      <c r="E3" s="42"/>
      <c r="F3" s="42"/>
      <c r="G3" s="42"/>
      <c r="H3" s="4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>
      <c r="A4" s="1"/>
      <c r="B4" s="68" t="s">
        <v>3</v>
      </c>
      <c r="C4" s="44"/>
      <c r="D4" s="48"/>
      <c r="E4" s="46"/>
      <c r="F4" s="46"/>
      <c r="G4" s="46"/>
      <c r="H4" s="44"/>
      <c r="I4" s="1"/>
      <c r="J4" s="1"/>
      <c r="K4" s="1"/>
      <c r="L4" s="1"/>
      <c r="M4" s="1"/>
      <c r="N4" s="1"/>
      <c r="O4" s="1"/>
      <c r="P4" s="3" t="s">
        <v>5</v>
      </c>
      <c r="Q4" s="50" t="s">
        <v>6</v>
      </c>
      <c r="R4" s="44"/>
      <c r="S4" s="1"/>
      <c r="T4" s="1"/>
      <c r="U4" s="1"/>
      <c r="V4" s="1"/>
      <c r="W4" s="1"/>
      <c r="X4" s="1"/>
      <c r="Y4" s="1"/>
      <c r="Z4" s="1"/>
    </row>
    <row r="5" spans="1:26" ht="9.75" customHeight="1">
      <c r="A5" s="1"/>
      <c r="B5" s="41"/>
      <c r="C5" s="42"/>
      <c r="D5" s="42"/>
      <c r="E5" s="42"/>
      <c r="F5" s="42"/>
      <c r="G5" s="42"/>
      <c r="H5" s="4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68" t="s">
        <v>11</v>
      </c>
      <c r="C6" s="44"/>
      <c r="D6" s="45"/>
      <c r="E6" s="46"/>
      <c r="F6" s="46"/>
      <c r="G6" s="46"/>
      <c r="H6" s="44"/>
      <c r="I6" s="1"/>
      <c r="J6" s="1"/>
      <c r="K6" s="1"/>
      <c r="L6" s="64" t="s">
        <v>149</v>
      </c>
      <c r="M6" s="46"/>
      <c r="N6" s="44"/>
      <c r="O6" s="1"/>
      <c r="P6" s="5" t="s">
        <v>13</v>
      </c>
      <c r="Q6" s="50" t="s">
        <v>14</v>
      </c>
      <c r="R6" s="44"/>
      <c r="S6" s="1"/>
      <c r="T6" s="1"/>
      <c r="U6" s="1"/>
      <c r="V6" s="1"/>
      <c r="W6" s="1"/>
      <c r="X6" s="1"/>
      <c r="Y6" s="1"/>
      <c r="Z6" s="1"/>
    </row>
    <row r="7" spans="1:26" ht="9.75" customHeight="1">
      <c r="A7" s="1"/>
      <c r="B7" s="41"/>
      <c r="C7" s="42"/>
      <c r="D7" s="42"/>
      <c r="E7" s="42"/>
      <c r="F7" s="42"/>
      <c r="G7" s="42"/>
      <c r="H7" s="42"/>
      <c r="I7" s="1"/>
      <c r="J7" s="1"/>
      <c r="K7" s="1"/>
      <c r="L7" s="1"/>
      <c r="M7" s="1"/>
      <c r="N7" s="1"/>
      <c r="O7" s="1"/>
      <c r="P7" s="6"/>
      <c r="Q7" s="7"/>
      <c r="R7" s="8"/>
      <c r="S7" s="1"/>
      <c r="T7" s="1"/>
      <c r="U7" s="1"/>
      <c r="V7" s="1"/>
      <c r="W7" s="1"/>
      <c r="X7" s="1"/>
      <c r="Y7" s="1"/>
      <c r="Z7" s="1"/>
    </row>
    <row r="8" spans="1:26" ht="43.2">
      <c r="A8" s="9"/>
      <c r="B8" s="11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21</v>
      </c>
      <c r="I8" s="9"/>
      <c r="J8" s="11" t="s">
        <v>22</v>
      </c>
      <c r="K8" s="9"/>
      <c r="L8" s="11" t="s">
        <v>150</v>
      </c>
      <c r="M8" s="11" t="s">
        <v>50</v>
      </c>
      <c r="N8" s="11" t="s">
        <v>151</v>
      </c>
      <c r="O8" s="9"/>
      <c r="P8" s="51" t="s">
        <v>23</v>
      </c>
      <c r="Q8" s="52"/>
      <c r="R8" s="53"/>
      <c r="S8" s="12"/>
      <c r="T8" s="9"/>
      <c r="U8" s="9"/>
      <c r="V8" s="9"/>
      <c r="W8" s="9"/>
      <c r="X8" s="9"/>
      <c r="Y8" s="9"/>
      <c r="Z8" s="9"/>
    </row>
    <row r="9" spans="1:26" ht="30" customHeight="1">
      <c r="A9" s="1"/>
      <c r="B9" s="14"/>
      <c r="C9" s="15"/>
      <c r="D9" s="15"/>
      <c r="E9" s="15"/>
      <c r="F9" s="16">
        <v>1</v>
      </c>
      <c r="G9" s="16">
        <v>0</v>
      </c>
      <c r="H9" s="17">
        <f t="shared" ref="H9:H12" si="0">G9/F9*100</f>
        <v>0</v>
      </c>
      <c r="I9" s="1"/>
      <c r="J9" s="32" t="str">
        <f t="shared" ref="J9:J12" si="1">IF(H9&gt;=50,"CONSIDERAR","NO")</f>
        <v>NO</v>
      </c>
      <c r="K9" s="1"/>
      <c r="L9" s="16">
        <f>COUNT(F9:F12)+COUNT(F17:F18)+COUNT(F23)+COUNT(F30:F31)+COUNT(F36)+COUNT(F55:F56)+COUNT(F75:F76)+COUNT(F81:F82)+COUNT(F107:F110)+COUNT(F41:F42)+COUNT(F47)+COUNT(F61:F62)+COUNT(F67:F68)+COUNT(F87:F88)+COUNT(F93:F94)+COUNT(F99:F100)+COUNT(F115:F118)</f>
        <v>1</v>
      </c>
      <c r="M9" s="16">
        <f>COUNTIF(J9:J110,"CONSIDERAR")</f>
        <v>0</v>
      </c>
      <c r="N9" s="15"/>
      <c r="O9" s="1"/>
      <c r="P9" s="54" t="s">
        <v>28</v>
      </c>
      <c r="Q9" s="52"/>
      <c r="R9" s="53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"/>
      <c r="B10" s="15"/>
      <c r="C10" s="15"/>
      <c r="D10" s="15"/>
      <c r="E10" s="15"/>
      <c r="F10" s="16"/>
      <c r="G10" s="16"/>
      <c r="H10" s="17" t="e">
        <f t="shared" si="0"/>
        <v>#DIV/0!</v>
      </c>
      <c r="I10" s="1"/>
      <c r="J10" s="32" t="e">
        <f t="shared" si="1"/>
        <v>#DIV/0!</v>
      </c>
      <c r="K10" s="1"/>
      <c r="L10" s="1"/>
      <c r="M10" s="1"/>
      <c r="N10" s="1"/>
      <c r="O10" s="1"/>
      <c r="P10" s="55" t="s">
        <v>34</v>
      </c>
      <c r="Q10" s="56"/>
      <c r="R10" s="57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4"/>
      <c r="C11" s="14"/>
      <c r="D11" s="15"/>
      <c r="E11" s="15"/>
      <c r="F11" s="16"/>
      <c r="G11" s="16"/>
      <c r="H11" s="17" t="e">
        <f t="shared" si="0"/>
        <v>#DIV/0!</v>
      </c>
      <c r="I11" s="1"/>
      <c r="J11" s="32" t="e">
        <f t="shared" si="1"/>
        <v>#DIV/0!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75" customHeight="1">
      <c r="A12" s="1"/>
      <c r="B12" s="14"/>
      <c r="C12" s="15"/>
      <c r="D12" s="15"/>
      <c r="E12" s="15"/>
      <c r="F12" s="16"/>
      <c r="G12" s="16"/>
      <c r="H12" s="17" t="e">
        <f t="shared" si="0"/>
        <v>#DIV/0!</v>
      </c>
      <c r="I12" s="1"/>
      <c r="J12" s="32" t="e">
        <f t="shared" si="1"/>
        <v>#DIV/0!</v>
      </c>
      <c r="K12" s="1"/>
      <c r="L12" s="1"/>
      <c r="M12" s="1"/>
      <c r="N12" s="1"/>
      <c r="O12" s="1"/>
      <c r="P12" s="3" t="s">
        <v>22</v>
      </c>
      <c r="Q12" s="50" t="s">
        <v>45</v>
      </c>
      <c r="R12" s="46"/>
      <c r="S12" s="44"/>
      <c r="T12" s="1"/>
      <c r="U12" s="1"/>
      <c r="V12" s="1"/>
      <c r="W12" s="1"/>
      <c r="X12" s="1"/>
      <c r="Y12" s="1"/>
      <c r="Z12" s="1"/>
    </row>
    <row r="13" spans="1:26" ht="9.75" customHeight="1">
      <c r="A13" s="1"/>
      <c r="B13" s="58"/>
      <c r="C13" s="59"/>
      <c r="D13" s="59"/>
      <c r="E13" s="59"/>
      <c r="F13" s="59"/>
      <c r="G13" s="59"/>
      <c r="H13" s="59"/>
      <c r="I13" s="1"/>
      <c r="J13" s="32"/>
      <c r="K13" s="1"/>
      <c r="L13" s="1"/>
      <c r="M13" s="1"/>
      <c r="N13" s="1"/>
      <c r="O13" s="1"/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"/>
      <c r="B14" s="68" t="s">
        <v>46</v>
      </c>
      <c r="C14" s="44"/>
      <c r="D14" s="45"/>
      <c r="E14" s="46"/>
      <c r="F14" s="46"/>
      <c r="G14" s="46"/>
      <c r="H14" s="44"/>
      <c r="I14" s="1"/>
      <c r="J14" s="32"/>
      <c r="K14" s="1"/>
      <c r="L14" s="1"/>
      <c r="M14" s="1"/>
      <c r="N14" s="1"/>
      <c r="O14" s="1"/>
      <c r="P14" s="3" t="s">
        <v>48</v>
      </c>
      <c r="Q14" s="60" t="s">
        <v>49</v>
      </c>
      <c r="R14" s="46"/>
      <c r="S14" s="46"/>
      <c r="T14" s="46"/>
      <c r="U14" s="46"/>
      <c r="V14" s="46"/>
      <c r="W14" s="44"/>
      <c r="X14" s="1"/>
      <c r="Y14" s="1"/>
      <c r="Z14" s="1"/>
    </row>
    <row r="15" spans="1:26" ht="9.75" customHeight="1">
      <c r="A15" s="1"/>
      <c r="B15" s="41"/>
      <c r="C15" s="42"/>
      <c r="D15" s="42"/>
      <c r="E15" s="42"/>
      <c r="F15" s="42"/>
      <c r="G15" s="42"/>
      <c r="H15" s="42"/>
      <c r="I15" s="1"/>
      <c r="J15" s="32"/>
      <c r="K15" s="1"/>
      <c r="L15" s="1"/>
      <c r="M15" s="1"/>
      <c r="N15" s="1"/>
      <c r="O15" s="1"/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>
      <c r="A16" s="1"/>
      <c r="B16" s="11" t="s">
        <v>15</v>
      </c>
      <c r="C16" s="11" t="s">
        <v>16</v>
      </c>
      <c r="D16" s="11" t="s">
        <v>17</v>
      </c>
      <c r="E16" s="11" t="s">
        <v>18</v>
      </c>
      <c r="F16" s="11" t="s">
        <v>19</v>
      </c>
      <c r="G16" s="11" t="s">
        <v>20</v>
      </c>
      <c r="H16" s="11" t="s">
        <v>21</v>
      </c>
      <c r="I16" s="1"/>
      <c r="J16" s="32"/>
      <c r="K16" s="1"/>
      <c r="L16" s="1"/>
      <c r="M16" s="1"/>
      <c r="N16" s="1"/>
      <c r="O16" s="1"/>
      <c r="P16" s="3" t="s">
        <v>50</v>
      </c>
      <c r="Q16" s="50" t="s">
        <v>51</v>
      </c>
      <c r="R16" s="46"/>
      <c r="S16" s="44"/>
      <c r="T16" s="1"/>
      <c r="U16" s="1"/>
      <c r="V16" s="1"/>
      <c r="W16" s="1"/>
      <c r="X16" s="1"/>
      <c r="Y16" s="1"/>
      <c r="Z16" s="1"/>
    </row>
    <row r="17" spans="1:26" ht="30" customHeight="1">
      <c r="A17" s="1"/>
      <c r="B17" s="14"/>
      <c r="C17" s="15"/>
      <c r="D17" s="15"/>
      <c r="E17" s="14"/>
      <c r="F17" s="16"/>
      <c r="G17" s="16"/>
      <c r="H17" s="17" t="e">
        <f t="shared" ref="H17:H18" si="2">G17/F17*100</f>
        <v>#DIV/0!</v>
      </c>
      <c r="I17" s="1"/>
      <c r="J17" s="32" t="e">
        <f t="shared" ref="J17:J18" si="3">IF(H17&gt;=50,"CONSIDERAR","NO")</f>
        <v>#DIV/0!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>
      <c r="A18" s="1"/>
      <c r="B18" s="14"/>
      <c r="C18" s="14"/>
      <c r="D18" s="15"/>
      <c r="E18" s="15"/>
      <c r="F18" s="16"/>
      <c r="G18" s="16"/>
      <c r="H18" s="17" t="e">
        <f t="shared" si="2"/>
        <v>#DIV/0!</v>
      </c>
      <c r="I18" s="1"/>
      <c r="J18" s="32" t="e">
        <f t="shared" si="3"/>
        <v>#DIV/0!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.75" customHeight="1">
      <c r="A19" s="1"/>
      <c r="B19" s="41"/>
      <c r="C19" s="42"/>
      <c r="D19" s="42"/>
      <c r="E19" s="42"/>
      <c r="F19" s="42"/>
      <c r="G19" s="42"/>
      <c r="H19" s="42"/>
      <c r="I19" s="1"/>
      <c r="J19" s="3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"/>
      <c r="B20" s="68" t="s">
        <v>64</v>
      </c>
      <c r="C20" s="44"/>
      <c r="D20" s="45"/>
      <c r="E20" s="46"/>
      <c r="F20" s="46"/>
      <c r="G20" s="46"/>
      <c r="H20" s="44"/>
      <c r="I20" s="1"/>
      <c r="J20" s="3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.75" customHeight="1">
      <c r="A21" s="1"/>
      <c r="B21" s="41"/>
      <c r="C21" s="42"/>
      <c r="D21" s="42"/>
      <c r="E21" s="42"/>
      <c r="F21" s="42"/>
      <c r="G21" s="42"/>
      <c r="H21" s="42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" customHeight="1">
      <c r="A22" s="1"/>
      <c r="B22" s="11" t="s">
        <v>15</v>
      </c>
      <c r="C22" s="11" t="s">
        <v>16</v>
      </c>
      <c r="D22" s="11" t="s">
        <v>17</v>
      </c>
      <c r="E22" s="11" t="s">
        <v>18</v>
      </c>
      <c r="F22" s="11" t="s">
        <v>19</v>
      </c>
      <c r="G22" s="11" t="s">
        <v>20</v>
      </c>
      <c r="H22" s="11" t="s">
        <v>21</v>
      </c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"/>
      <c r="B23" s="15"/>
      <c r="C23" s="15"/>
      <c r="D23" s="15"/>
      <c r="E23" s="15"/>
      <c r="F23" s="16"/>
      <c r="G23" s="16"/>
      <c r="H23" s="17" t="e">
        <f>G23/F23*100</f>
        <v>#DIV/0!</v>
      </c>
      <c r="I23" s="1"/>
      <c r="J23" s="32" t="e">
        <f>IF(H23&gt;=50,"CONSIDERAR","NO")</f>
        <v>#DIV/0!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.75" customHeight="1">
      <c r="A24" s="1"/>
      <c r="B24" s="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75" customHeight="1">
      <c r="A25" s="1"/>
      <c r="B25" s="69" t="s">
        <v>62</v>
      </c>
      <c r="C25" s="44"/>
      <c r="D25" s="45"/>
      <c r="E25" s="46"/>
      <c r="F25" s="46"/>
      <c r="G25" s="46"/>
      <c r="H25" s="44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.75" customHeight="1">
      <c r="A26" s="1"/>
      <c r="B26" s="41"/>
      <c r="C26" s="42"/>
      <c r="D26" s="42"/>
      <c r="E26" s="42"/>
      <c r="F26" s="42"/>
      <c r="G26" s="42"/>
      <c r="H26" s="42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69" t="s">
        <v>152</v>
      </c>
      <c r="C27" s="44"/>
      <c r="D27" s="45"/>
      <c r="E27" s="46"/>
      <c r="F27" s="46"/>
      <c r="G27" s="46"/>
      <c r="H27" s="44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.75" customHeight="1">
      <c r="A28" s="1"/>
      <c r="B28" s="41"/>
      <c r="C28" s="42"/>
      <c r="D28" s="42"/>
      <c r="E28" s="42"/>
      <c r="F28" s="42"/>
      <c r="G28" s="42"/>
      <c r="H28" s="42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" customHeight="1">
      <c r="A29" s="1"/>
      <c r="B29" s="11" t="s">
        <v>15</v>
      </c>
      <c r="C29" s="11" t="s">
        <v>16</v>
      </c>
      <c r="D29" s="11" t="s">
        <v>17</v>
      </c>
      <c r="E29" s="11" t="s">
        <v>18</v>
      </c>
      <c r="F29" s="11" t="s">
        <v>19</v>
      </c>
      <c r="G29" s="11" t="s">
        <v>20</v>
      </c>
      <c r="H29" s="11" t="s">
        <v>21</v>
      </c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4"/>
      <c r="C30" s="15"/>
      <c r="D30" s="15"/>
      <c r="E30" s="15"/>
      <c r="F30" s="16"/>
      <c r="G30" s="16"/>
      <c r="H30" s="17" t="e">
        <f t="shared" ref="H30:H31" si="4">G30/F30*100</f>
        <v>#DIV/0!</v>
      </c>
      <c r="I30" s="1"/>
      <c r="J30" s="32" t="e">
        <f t="shared" ref="J30:J31" si="5">IF(H30&gt;=50,"CONSIDERAR","NO")</f>
        <v>#DIV/0!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1"/>
      <c r="B31" s="15"/>
      <c r="C31" s="15"/>
      <c r="D31" s="15"/>
      <c r="E31" s="15"/>
      <c r="F31" s="16"/>
      <c r="G31" s="16"/>
      <c r="H31" s="17" t="e">
        <f t="shared" si="4"/>
        <v>#DIV/0!</v>
      </c>
      <c r="I31" s="1"/>
      <c r="J31" s="32" t="e">
        <f t="shared" si="5"/>
        <v>#DIV/0!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.75" customHeight="1">
      <c r="A32" s="1"/>
      <c r="B32" s="58"/>
      <c r="C32" s="59"/>
      <c r="D32" s="59"/>
      <c r="E32" s="59"/>
      <c r="F32" s="59"/>
      <c r="G32" s="59"/>
      <c r="H32" s="59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69" t="s">
        <v>87</v>
      </c>
      <c r="C33" s="44"/>
      <c r="D33" s="45"/>
      <c r="E33" s="46"/>
      <c r="F33" s="46"/>
      <c r="G33" s="46"/>
      <c r="H33" s="44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.75" customHeight="1">
      <c r="A34" s="1"/>
      <c r="B34" s="41"/>
      <c r="C34" s="42"/>
      <c r="D34" s="42"/>
      <c r="E34" s="42"/>
      <c r="F34" s="42"/>
      <c r="G34" s="42"/>
      <c r="H34" s="42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11" t="s">
        <v>15</v>
      </c>
      <c r="C35" s="11" t="s">
        <v>16</v>
      </c>
      <c r="D35" s="11" t="s">
        <v>17</v>
      </c>
      <c r="E35" s="11" t="s">
        <v>18</v>
      </c>
      <c r="F35" s="11" t="s">
        <v>19</v>
      </c>
      <c r="G35" s="11" t="s">
        <v>20</v>
      </c>
      <c r="H35" s="11" t="s">
        <v>21</v>
      </c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"/>
      <c r="B36" s="14"/>
      <c r="C36" s="14"/>
      <c r="D36" s="15"/>
      <c r="E36" s="15"/>
      <c r="F36" s="16"/>
      <c r="G36" s="16"/>
      <c r="H36" s="17" t="e">
        <f>G36/F36*100</f>
        <v>#DIV/0!</v>
      </c>
      <c r="I36" s="1"/>
      <c r="J36" s="32" t="e">
        <f>IF(H36&gt;=50,"CONSIDERAR","NO")</f>
        <v>#DIV/0!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1"/>
      <c r="B37" s="41"/>
      <c r="C37" s="42"/>
      <c r="D37" s="42"/>
      <c r="E37" s="42"/>
      <c r="F37" s="42"/>
      <c r="G37" s="42"/>
      <c r="H37" s="42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"/>
      <c r="B38" s="69" t="s">
        <v>90</v>
      </c>
      <c r="C38" s="44"/>
      <c r="D38" s="45"/>
      <c r="E38" s="46"/>
      <c r="F38" s="46"/>
      <c r="G38" s="46"/>
      <c r="H38" s="44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.75" customHeight="1">
      <c r="A39" s="1"/>
      <c r="B39" s="41"/>
      <c r="C39" s="42"/>
      <c r="D39" s="42"/>
      <c r="E39" s="42"/>
      <c r="F39" s="42"/>
      <c r="G39" s="42"/>
      <c r="H39" s="42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5" customHeight="1">
      <c r="A40" s="1"/>
      <c r="B40" s="11" t="s">
        <v>15</v>
      </c>
      <c r="C40" s="11" t="s">
        <v>16</v>
      </c>
      <c r="D40" s="11" t="s">
        <v>17</v>
      </c>
      <c r="E40" s="11" t="s">
        <v>18</v>
      </c>
      <c r="F40" s="11" t="s">
        <v>19</v>
      </c>
      <c r="G40" s="11" t="s">
        <v>20</v>
      </c>
      <c r="H40" s="11" t="s">
        <v>21</v>
      </c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14"/>
      <c r="C41" s="15"/>
      <c r="D41" s="15"/>
      <c r="E41" s="15"/>
      <c r="F41" s="16"/>
      <c r="G41" s="16"/>
      <c r="H41" s="17" t="e">
        <f t="shared" ref="H41:H42" si="6">G41/F41*100</f>
        <v>#DIV/0!</v>
      </c>
      <c r="I41" s="1"/>
      <c r="J41" s="32" t="e">
        <f t="shared" ref="J41:J42" si="7">IF(H41&gt;=50,"CONSIDERAR","NO")</f>
        <v>#DIV/0!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"/>
      <c r="B42" s="15"/>
      <c r="C42" s="15"/>
      <c r="D42" s="15"/>
      <c r="E42" s="15"/>
      <c r="F42" s="16"/>
      <c r="G42" s="16"/>
      <c r="H42" s="17" t="e">
        <f t="shared" si="6"/>
        <v>#DIV/0!</v>
      </c>
      <c r="I42" s="1"/>
      <c r="J42" s="32" t="e">
        <f t="shared" si="7"/>
        <v>#DIV/0!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.75" customHeight="1">
      <c r="A43" s="1"/>
      <c r="B43" s="58"/>
      <c r="C43" s="59"/>
      <c r="D43" s="59"/>
      <c r="E43" s="59"/>
      <c r="F43" s="59"/>
      <c r="G43" s="59"/>
      <c r="H43" s="59"/>
      <c r="I43" s="1"/>
      <c r="J43" s="3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"/>
      <c r="B44" s="69" t="s">
        <v>97</v>
      </c>
      <c r="C44" s="44"/>
      <c r="D44" s="45"/>
      <c r="E44" s="46"/>
      <c r="F44" s="46"/>
      <c r="G44" s="46"/>
      <c r="H44" s="44"/>
      <c r="I44" s="1"/>
      <c r="J44" s="3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.75" customHeight="1">
      <c r="A45" s="1"/>
      <c r="B45" s="41"/>
      <c r="C45" s="42"/>
      <c r="D45" s="42"/>
      <c r="E45" s="42"/>
      <c r="F45" s="42"/>
      <c r="G45" s="42"/>
      <c r="H45" s="42"/>
      <c r="I45" s="1"/>
      <c r="J45" s="3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5" customHeight="1">
      <c r="A46" s="1"/>
      <c r="B46" s="11" t="s">
        <v>15</v>
      </c>
      <c r="C46" s="11" t="s">
        <v>16</v>
      </c>
      <c r="D46" s="11" t="s">
        <v>17</v>
      </c>
      <c r="E46" s="11" t="s">
        <v>18</v>
      </c>
      <c r="F46" s="11" t="s">
        <v>19</v>
      </c>
      <c r="G46" s="11" t="s">
        <v>20</v>
      </c>
      <c r="H46" s="11" t="s">
        <v>21</v>
      </c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1"/>
      <c r="B47" s="14"/>
      <c r="C47" s="14"/>
      <c r="D47" s="15"/>
      <c r="E47" s="15"/>
      <c r="F47" s="16"/>
      <c r="G47" s="16"/>
      <c r="H47" s="17" t="e">
        <f>G47/F47*100</f>
        <v>#DIV/0!</v>
      </c>
      <c r="I47" s="1"/>
      <c r="J47" s="32" t="e">
        <f>IF(H47&gt;=50,"CONSIDERAR","NO")</f>
        <v>#DIV/0!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7.5" customHeight="1">
      <c r="A48" s="1"/>
      <c r="B48" s="25"/>
      <c r="C48" s="25"/>
      <c r="D48" s="26"/>
      <c r="E48" s="26"/>
      <c r="F48" s="27"/>
      <c r="G48" s="27"/>
      <c r="H48" s="28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.75" customHeight="1">
      <c r="A49" s="1"/>
      <c r="B49" s="41"/>
      <c r="C49" s="42"/>
      <c r="D49" s="42"/>
      <c r="E49" s="42"/>
      <c r="F49" s="42"/>
      <c r="G49" s="42"/>
      <c r="H49" s="42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.75" customHeight="1">
      <c r="A50" s="1"/>
      <c r="B50" s="66" t="s">
        <v>95</v>
      </c>
      <c r="C50" s="44"/>
      <c r="D50" s="45"/>
      <c r="E50" s="46"/>
      <c r="F50" s="46"/>
      <c r="G50" s="46"/>
      <c r="H50" s="44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.75" customHeight="1">
      <c r="A51" s="1"/>
      <c r="B51" s="41"/>
      <c r="C51" s="42"/>
      <c r="D51" s="42"/>
      <c r="E51" s="42"/>
      <c r="F51" s="42"/>
      <c r="G51" s="42"/>
      <c r="H51" s="42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>
      <c r="A52" s="1"/>
      <c r="B52" s="66" t="s">
        <v>113</v>
      </c>
      <c r="C52" s="44"/>
      <c r="D52" s="45"/>
      <c r="E52" s="46"/>
      <c r="F52" s="46"/>
      <c r="G52" s="46"/>
      <c r="H52" s="44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.75" customHeight="1">
      <c r="A53" s="1"/>
      <c r="B53" s="41"/>
      <c r="C53" s="42"/>
      <c r="D53" s="42"/>
      <c r="E53" s="42"/>
      <c r="F53" s="42"/>
      <c r="G53" s="42"/>
      <c r="H53" s="42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2.75" customHeight="1">
      <c r="A54" s="1"/>
      <c r="B54" s="11" t="s">
        <v>15</v>
      </c>
      <c r="C54" s="11" t="s">
        <v>16</v>
      </c>
      <c r="D54" s="11" t="s">
        <v>17</v>
      </c>
      <c r="E54" s="11" t="s">
        <v>18</v>
      </c>
      <c r="F54" s="11" t="s">
        <v>19</v>
      </c>
      <c r="G54" s="11" t="s">
        <v>20</v>
      </c>
      <c r="H54" s="11" t="s">
        <v>21</v>
      </c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>
      <c r="A55" s="1"/>
      <c r="B55" s="14"/>
      <c r="C55" s="15"/>
      <c r="D55" s="15"/>
      <c r="E55" s="15"/>
      <c r="F55" s="16"/>
      <c r="G55" s="16"/>
      <c r="H55" s="17" t="e">
        <f t="shared" ref="H55:H56" si="8">G55/F55*100</f>
        <v>#DIV/0!</v>
      </c>
      <c r="I55" s="1"/>
      <c r="J55" s="32" t="e">
        <f t="shared" ref="J55:J56" si="9">IF(H55&gt;=50,"CONSIDERAR","NO")</f>
        <v>#DIV/0!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>
      <c r="A56" s="1"/>
      <c r="B56" s="14"/>
      <c r="C56" s="15"/>
      <c r="D56" s="15"/>
      <c r="E56" s="15"/>
      <c r="F56" s="16"/>
      <c r="G56" s="16"/>
      <c r="H56" s="17" t="e">
        <f t="shared" si="8"/>
        <v>#DIV/0!</v>
      </c>
      <c r="I56" s="1"/>
      <c r="J56" s="32" t="e">
        <f t="shared" si="9"/>
        <v>#DIV/0!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.75" customHeight="1">
      <c r="A57" s="1"/>
      <c r="B57" s="41"/>
      <c r="C57" s="42"/>
      <c r="D57" s="42"/>
      <c r="E57" s="42"/>
      <c r="F57" s="42"/>
      <c r="G57" s="42"/>
      <c r="H57" s="42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66" t="s">
        <v>153</v>
      </c>
      <c r="C58" s="44"/>
      <c r="D58" s="45"/>
      <c r="E58" s="46"/>
      <c r="F58" s="46"/>
      <c r="G58" s="46"/>
      <c r="H58" s="44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.75" customHeight="1">
      <c r="A59" s="1"/>
      <c r="B59" s="41"/>
      <c r="C59" s="42"/>
      <c r="D59" s="42"/>
      <c r="E59" s="42"/>
      <c r="F59" s="42"/>
      <c r="G59" s="42"/>
      <c r="H59" s="42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2.75" customHeight="1">
      <c r="A60" s="1"/>
      <c r="B60" s="11" t="s">
        <v>15</v>
      </c>
      <c r="C60" s="11" t="s">
        <v>16</v>
      </c>
      <c r="D60" s="11" t="s">
        <v>17</v>
      </c>
      <c r="E60" s="11" t="s">
        <v>18</v>
      </c>
      <c r="F60" s="11" t="s">
        <v>19</v>
      </c>
      <c r="G60" s="11" t="s">
        <v>20</v>
      </c>
      <c r="H60" s="11" t="s">
        <v>21</v>
      </c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>
      <c r="A61" s="1"/>
      <c r="B61" s="14"/>
      <c r="C61" s="15"/>
      <c r="D61" s="15"/>
      <c r="E61" s="15"/>
      <c r="F61" s="16"/>
      <c r="G61" s="16"/>
      <c r="H61" s="17" t="e">
        <f t="shared" ref="H61:H62" si="10">G61/F61*100</f>
        <v>#DIV/0!</v>
      </c>
      <c r="I61" s="1"/>
      <c r="J61" s="32" t="e">
        <f t="shared" ref="J61:J62" si="11">IF(H61&gt;=50,"CONSIDERAR","NO")</f>
        <v>#DIV/0!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>
      <c r="A62" s="1"/>
      <c r="B62" s="14"/>
      <c r="C62" s="15"/>
      <c r="D62" s="15"/>
      <c r="E62" s="15"/>
      <c r="F62" s="16"/>
      <c r="G62" s="16"/>
      <c r="H62" s="17" t="e">
        <f t="shared" si="10"/>
        <v>#DIV/0!</v>
      </c>
      <c r="I62" s="1"/>
      <c r="J62" s="32" t="e">
        <f t="shared" si="11"/>
        <v>#DIV/0!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.75" customHeight="1">
      <c r="A63" s="1"/>
      <c r="B63" s="41"/>
      <c r="C63" s="42"/>
      <c r="D63" s="42"/>
      <c r="E63" s="42"/>
      <c r="F63" s="42"/>
      <c r="G63" s="42"/>
      <c r="H63" s="42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>
      <c r="A64" s="1"/>
      <c r="B64" s="66" t="s">
        <v>134</v>
      </c>
      <c r="C64" s="44"/>
      <c r="D64" s="45"/>
      <c r="E64" s="46"/>
      <c r="F64" s="46"/>
      <c r="G64" s="46"/>
      <c r="H64" s="44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9.75" customHeight="1">
      <c r="A65" s="1"/>
      <c r="B65" s="41"/>
      <c r="C65" s="42"/>
      <c r="D65" s="42"/>
      <c r="E65" s="42"/>
      <c r="F65" s="42"/>
      <c r="G65" s="42"/>
      <c r="H65" s="42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2.75" customHeight="1">
      <c r="A66" s="1"/>
      <c r="B66" s="11" t="s">
        <v>15</v>
      </c>
      <c r="C66" s="11" t="s">
        <v>16</v>
      </c>
      <c r="D66" s="11" t="s">
        <v>17</v>
      </c>
      <c r="E66" s="11" t="s">
        <v>18</v>
      </c>
      <c r="F66" s="11" t="s">
        <v>19</v>
      </c>
      <c r="G66" s="11" t="s">
        <v>20</v>
      </c>
      <c r="H66" s="11" t="s">
        <v>21</v>
      </c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>
      <c r="A67" s="1"/>
      <c r="B67" s="14"/>
      <c r="C67" s="15"/>
      <c r="D67" s="15"/>
      <c r="E67" s="15"/>
      <c r="F67" s="16"/>
      <c r="G67" s="16"/>
      <c r="H67" s="17" t="e">
        <f t="shared" ref="H67:H68" si="12">G67/F67*100</f>
        <v>#DIV/0!</v>
      </c>
      <c r="I67" s="1"/>
      <c r="J67" s="32" t="e">
        <f t="shared" ref="J67:J68" si="13">IF(H67&gt;=50,"CONSIDERAR","NO")</f>
        <v>#DIV/0!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14"/>
      <c r="C68" s="15"/>
      <c r="D68" s="15"/>
      <c r="E68" s="15"/>
      <c r="F68" s="16"/>
      <c r="G68" s="16"/>
      <c r="H68" s="17" t="e">
        <f t="shared" si="12"/>
        <v>#DIV/0!</v>
      </c>
      <c r="I68" s="1"/>
      <c r="J68" s="32" t="e">
        <f t="shared" si="13"/>
        <v>#DIV/0!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9.75" customHeight="1">
      <c r="A69" s="1"/>
      <c r="B69" s="1"/>
      <c r="C69" s="1"/>
      <c r="D69" s="1"/>
      <c r="E69" s="1"/>
      <c r="F69" s="1"/>
      <c r="G69" s="1"/>
      <c r="H69" s="1"/>
      <c r="I69" s="1"/>
      <c r="J69" s="3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>
      <c r="A70" s="1"/>
      <c r="B70" s="47" t="s">
        <v>125</v>
      </c>
      <c r="C70" s="44"/>
      <c r="D70" s="45"/>
      <c r="E70" s="46"/>
      <c r="F70" s="46"/>
      <c r="G70" s="46"/>
      <c r="H70" s="44"/>
      <c r="I70" s="1"/>
      <c r="J70" s="3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customHeight="1">
      <c r="A71" s="1"/>
      <c r="B71" s="41"/>
      <c r="C71" s="42"/>
      <c r="D71" s="42"/>
      <c r="E71" s="42"/>
      <c r="F71" s="42"/>
      <c r="G71" s="42"/>
      <c r="H71" s="42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47" t="s">
        <v>154</v>
      </c>
      <c r="C72" s="44"/>
      <c r="D72" s="45"/>
      <c r="E72" s="46"/>
      <c r="F72" s="46"/>
      <c r="G72" s="46"/>
      <c r="H72" s="44"/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9.75" customHeight="1">
      <c r="A73" s="1"/>
      <c r="B73" s="41"/>
      <c r="C73" s="42"/>
      <c r="D73" s="42"/>
      <c r="E73" s="42"/>
      <c r="F73" s="42"/>
      <c r="G73" s="42"/>
      <c r="H73" s="42"/>
      <c r="I73" s="1"/>
      <c r="J73" s="3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2.75" customHeight="1">
      <c r="A74" s="1"/>
      <c r="B74" s="11" t="s">
        <v>15</v>
      </c>
      <c r="C74" s="11" t="s">
        <v>16</v>
      </c>
      <c r="D74" s="11" t="s">
        <v>17</v>
      </c>
      <c r="E74" s="11" t="s">
        <v>18</v>
      </c>
      <c r="F74" s="11" t="s">
        <v>19</v>
      </c>
      <c r="G74" s="11" t="s">
        <v>20</v>
      </c>
      <c r="H74" s="11" t="s">
        <v>21</v>
      </c>
      <c r="I74" s="1"/>
      <c r="J74" s="3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>
      <c r="A75" s="1"/>
      <c r="B75" s="14"/>
      <c r="C75" s="15"/>
      <c r="D75" s="15"/>
      <c r="E75" s="15"/>
      <c r="F75" s="16"/>
      <c r="G75" s="16"/>
      <c r="H75" s="17" t="e">
        <f t="shared" ref="H75:H76" si="14">G75/F75*100</f>
        <v>#DIV/0!</v>
      </c>
      <c r="I75" s="1"/>
      <c r="J75" s="32" t="e">
        <f t="shared" ref="J75:J76" si="15">IF(H75&gt;=50,"CONSIDERAR","NO")</f>
        <v>#DIV/0!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>
      <c r="A76" s="1"/>
      <c r="B76" s="14"/>
      <c r="C76" s="15"/>
      <c r="D76" s="15"/>
      <c r="E76" s="14"/>
      <c r="F76" s="16"/>
      <c r="G76" s="16"/>
      <c r="H76" s="17" t="e">
        <f t="shared" si="14"/>
        <v>#DIV/0!</v>
      </c>
      <c r="I76" s="1"/>
      <c r="J76" s="32" t="e">
        <f t="shared" si="15"/>
        <v>#DIV/0!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.75" customHeight="1">
      <c r="A77" s="1"/>
      <c r="B77" s="41"/>
      <c r="C77" s="42"/>
      <c r="D77" s="42"/>
      <c r="E77" s="42"/>
      <c r="F77" s="42"/>
      <c r="G77" s="42"/>
      <c r="H77" s="42"/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>
      <c r="A78" s="1"/>
      <c r="B78" s="47" t="s">
        <v>138</v>
      </c>
      <c r="C78" s="44"/>
      <c r="D78" s="45"/>
      <c r="E78" s="46"/>
      <c r="F78" s="46"/>
      <c r="G78" s="46"/>
      <c r="H78" s="44"/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9.75" customHeight="1">
      <c r="A79" s="1"/>
      <c r="B79" s="41"/>
      <c r="C79" s="42"/>
      <c r="D79" s="42"/>
      <c r="E79" s="42"/>
      <c r="F79" s="42"/>
      <c r="G79" s="42"/>
      <c r="H79" s="42"/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2.75" customHeight="1">
      <c r="A80" s="1"/>
      <c r="B80" s="11" t="s">
        <v>15</v>
      </c>
      <c r="C80" s="11" t="s">
        <v>16</v>
      </c>
      <c r="D80" s="11" t="s">
        <v>17</v>
      </c>
      <c r="E80" s="11" t="s">
        <v>18</v>
      </c>
      <c r="F80" s="11" t="s">
        <v>19</v>
      </c>
      <c r="G80" s="11" t="s">
        <v>20</v>
      </c>
      <c r="H80" s="11" t="s">
        <v>21</v>
      </c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2.25" customHeight="1">
      <c r="A81" s="1"/>
      <c r="B81" s="14"/>
      <c r="C81" s="15"/>
      <c r="D81" s="15"/>
      <c r="E81" s="14"/>
      <c r="F81" s="16"/>
      <c r="G81" s="16"/>
      <c r="H81" s="17" t="e">
        <f t="shared" ref="H81:H82" si="16">G81/F81*100</f>
        <v>#DIV/0!</v>
      </c>
      <c r="I81" s="1"/>
      <c r="J81" s="32" t="e">
        <f t="shared" ref="J81:J82" si="17">IF(H81&gt;=50,"CONSIDERAR","NO")</f>
        <v>#DIV/0!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9.5" customHeight="1">
      <c r="A82" s="1"/>
      <c r="B82" s="14"/>
      <c r="C82" s="15"/>
      <c r="D82" s="15"/>
      <c r="E82" s="14"/>
      <c r="F82" s="33"/>
      <c r="G82" s="33"/>
      <c r="H82" s="17" t="e">
        <f t="shared" si="16"/>
        <v>#DIV/0!</v>
      </c>
      <c r="I82" s="1"/>
      <c r="J82" s="32" t="e">
        <f t="shared" si="17"/>
        <v>#DIV/0!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9.75" customHeight="1">
      <c r="A83" s="1"/>
      <c r="B83" s="41"/>
      <c r="C83" s="42"/>
      <c r="D83" s="42"/>
      <c r="E83" s="42"/>
      <c r="F83" s="42"/>
      <c r="G83" s="42"/>
      <c r="H83" s="42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47" t="s">
        <v>155</v>
      </c>
      <c r="C84" s="44"/>
      <c r="D84" s="45"/>
      <c r="E84" s="46"/>
      <c r="F84" s="46"/>
      <c r="G84" s="46"/>
      <c r="H84" s="44"/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9.75" customHeight="1">
      <c r="A85" s="1"/>
      <c r="B85" s="41"/>
      <c r="C85" s="42"/>
      <c r="D85" s="42"/>
      <c r="E85" s="42"/>
      <c r="F85" s="42"/>
      <c r="G85" s="42"/>
      <c r="H85" s="42"/>
      <c r="I85" s="1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2.75" customHeight="1">
      <c r="A86" s="1"/>
      <c r="B86" s="11" t="s">
        <v>15</v>
      </c>
      <c r="C86" s="11" t="s">
        <v>16</v>
      </c>
      <c r="D86" s="11" t="s">
        <v>17</v>
      </c>
      <c r="E86" s="11" t="s">
        <v>18</v>
      </c>
      <c r="F86" s="11" t="s">
        <v>19</v>
      </c>
      <c r="G86" s="11" t="s">
        <v>20</v>
      </c>
      <c r="H86" s="11" t="s">
        <v>21</v>
      </c>
      <c r="I86" s="1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>
      <c r="A87" s="1"/>
      <c r="B87" s="14"/>
      <c r="C87" s="15"/>
      <c r="D87" s="15"/>
      <c r="E87" s="15"/>
      <c r="F87" s="16"/>
      <c r="G87" s="16"/>
      <c r="H87" s="17" t="e">
        <f t="shared" ref="H87:H88" si="18">G87/F87*100</f>
        <v>#DIV/0!</v>
      </c>
      <c r="I87" s="1"/>
      <c r="J87" s="32" t="e">
        <f t="shared" ref="J87:J88" si="19">IF(H87&gt;=50,"CONSIDERAR","NO")</f>
        <v>#DIV/0!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customHeight="1">
      <c r="A88" s="1"/>
      <c r="B88" s="14"/>
      <c r="C88" s="15"/>
      <c r="D88" s="15"/>
      <c r="E88" s="14"/>
      <c r="F88" s="16"/>
      <c r="G88" s="16"/>
      <c r="H88" s="17" t="e">
        <f t="shared" si="18"/>
        <v>#DIV/0!</v>
      </c>
      <c r="I88" s="1"/>
      <c r="J88" s="32" t="e">
        <f t="shared" si="19"/>
        <v>#DIV/0!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9.75" customHeight="1">
      <c r="A89" s="1"/>
      <c r="B89" s="41"/>
      <c r="C89" s="42"/>
      <c r="D89" s="42"/>
      <c r="E89" s="42"/>
      <c r="F89" s="42"/>
      <c r="G89" s="42"/>
      <c r="H89" s="42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customHeight="1">
      <c r="A90" s="1"/>
      <c r="B90" s="47" t="s">
        <v>156</v>
      </c>
      <c r="C90" s="44"/>
      <c r="D90" s="45"/>
      <c r="E90" s="46"/>
      <c r="F90" s="46"/>
      <c r="G90" s="46"/>
      <c r="H90" s="44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9.75" customHeight="1">
      <c r="A91" s="1"/>
      <c r="B91" s="41"/>
      <c r="C91" s="42"/>
      <c r="D91" s="42"/>
      <c r="E91" s="42"/>
      <c r="F91" s="42"/>
      <c r="G91" s="42"/>
      <c r="H91" s="42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2.75" customHeight="1">
      <c r="A92" s="1"/>
      <c r="B92" s="11" t="s">
        <v>15</v>
      </c>
      <c r="C92" s="11" t="s">
        <v>16</v>
      </c>
      <c r="D92" s="11" t="s">
        <v>17</v>
      </c>
      <c r="E92" s="11" t="s">
        <v>18</v>
      </c>
      <c r="F92" s="11" t="s">
        <v>19</v>
      </c>
      <c r="G92" s="11" t="s">
        <v>20</v>
      </c>
      <c r="H92" s="11" t="s">
        <v>21</v>
      </c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customHeight="1">
      <c r="A93" s="1"/>
      <c r="B93" s="14"/>
      <c r="C93" s="15"/>
      <c r="D93" s="15"/>
      <c r="E93" s="15"/>
      <c r="F93" s="16"/>
      <c r="G93" s="16"/>
      <c r="H93" s="17" t="e">
        <f t="shared" ref="H93:H94" si="20">G93/F93*100</f>
        <v>#DIV/0!</v>
      </c>
      <c r="I93" s="1"/>
      <c r="J93" s="32" t="e">
        <f t="shared" ref="J93:J94" si="21">IF(H93&gt;=50,"CONSIDERAR","NO")</f>
        <v>#DIV/0!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customHeight="1">
      <c r="A94" s="1"/>
      <c r="B94" s="14"/>
      <c r="C94" s="15"/>
      <c r="D94" s="15"/>
      <c r="E94" s="14"/>
      <c r="F94" s="16"/>
      <c r="G94" s="16"/>
      <c r="H94" s="17" t="e">
        <f t="shared" si="20"/>
        <v>#DIV/0!</v>
      </c>
      <c r="I94" s="1"/>
      <c r="J94" s="32" t="e">
        <f t="shared" si="21"/>
        <v>#DIV/0!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.75" customHeight="1">
      <c r="A95" s="1"/>
      <c r="B95" s="41"/>
      <c r="C95" s="42"/>
      <c r="D95" s="42"/>
      <c r="E95" s="42"/>
      <c r="F95" s="42"/>
      <c r="G95" s="42"/>
      <c r="H95" s="42"/>
      <c r="I95" s="1"/>
      <c r="J95" s="3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47" t="s">
        <v>143</v>
      </c>
      <c r="C96" s="44"/>
      <c r="D96" s="45"/>
      <c r="E96" s="46"/>
      <c r="F96" s="46"/>
      <c r="G96" s="46"/>
      <c r="H96" s="44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.75" customHeight="1">
      <c r="A97" s="1"/>
      <c r="B97" s="41"/>
      <c r="C97" s="42"/>
      <c r="D97" s="42"/>
      <c r="E97" s="42"/>
      <c r="F97" s="42"/>
      <c r="G97" s="42"/>
      <c r="H97" s="42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2.75" customHeight="1">
      <c r="A98" s="1"/>
      <c r="B98" s="11" t="s">
        <v>15</v>
      </c>
      <c r="C98" s="11" t="s">
        <v>16</v>
      </c>
      <c r="D98" s="11" t="s">
        <v>17</v>
      </c>
      <c r="E98" s="11" t="s">
        <v>18</v>
      </c>
      <c r="F98" s="11" t="s">
        <v>19</v>
      </c>
      <c r="G98" s="11" t="s">
        <v>20</v>
      </c>
      <c r="H98" s="11" t="s">
        <v>21</v>
      </c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14"/>
      <c r="C99" s="15"/>
      <c r="D99" s="15"/>
      <c r="E99" s="15"/>
      <c r="F99" s="16"/>
      <c r="G99" s="16"/>
      <c r="H99" s="17" t="e">
        <f t="shared" ref="H99:H100" si="22">G99/F99*100</f>
        <v>#DIV/0!</v>
      </c>
      <c r="I99" s="1"/>
      <c r="J99" s="32" t="e">
        <f t="shared" ref="J99:J100" si="23">IF(H99&gt;=50,"CONSIDERAR","NO")</f>
        <v>#DIV/0!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customHeight="1">
      <c r="A100" s="1"/>
      <c r="B100" s="14"/>
      <c r="C100" s="15"/>
      <c r="D100" s="15"/>
      <c r="E100" s="14"/>
      <c r="F100" s="16"/>
      <c r="G100" s="16"/>
      <c r="H100" s="17" t="e">
        <f t="shared" si="22"/>
        <v>#DIV/0!</v>
      </c>
      <c r="I100" s="1"/>
      <c r="J100" s="32" t="e">
        <f t="shared" si="23"/>
        <v>#DIV/0!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.75" customHeight="1">
      <c r="A101" s="1"/>
      <c r="B101" s="49"/>
      <c r="C101" s="46"/>
      <c r="D101" s="46"/>
      <c r="E101" s="46"/>
      <c r="F101" s="46"/>
      <c r="G101" s="46"/>
      <c r="H101" s="46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9.75" customHeight="1">
      <c r="A102" s="1"/>
      <c r="B102" s="67" t="s">
        <v>141</v>
      </c>
      <c r="C102" s="44"/>
      <c r="D102" s="45"/>
      <c r="E102" s="46"/>
      <c r="F102" s="46"/>
      <c r="G102" s="46"/>
      <c r="H102" s="44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9.75" customHeight="1">
      <c r="A103" s="1"/>
      <c r="B103" s="41"/>
      <c r="C103" s="42"/>
      <c r="D103" s="42"/>
      <c r="E103" s="42"/>
      <c r="F103" s="42"/>
      <c r="G103" s="42"/>
      <c r="H103" s="42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customHeight="1">
      <c r="A104" s="1"/>
      <c r="B104" s="67" t="s">
        <v>157</v>
      </c>
      <c r="C104" s="44"/>
      <c r="D104" s="45"/>
      <c r="E104" s="46"/>
      <c r="F104" s="46"/>
      <c r="G104" s="46"/>
      <c r="H104" s="44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9.75" customHeight="1">
      <c r="A105" s="1"/>
      <c r="B105" s="41"/>
      <c r="C105" s="42"/>
      <c r="D105" s="42"/>
      <c r="E105" s="42"/>
      <c r="F105" s="42"/>
      <c r="G105" s="42"/>
      <c r="H105" s="42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9.75" customHeight="1">
      <c r="A106" s="1"/>
      <c r="B106" s="11" t="s">
        <v>15</v>
      </c>
      <c r="C106" s="11" t="s">
        <v>16</v>
      </c>
      <c r="D106" s="11" t="s">
        <v>17</v>
      </c>
      <c r="E106" s="11" t="s">
        <v>18</v>
      </c>
      <c r="F106" s="11" t="s">
        <v>19</v>
      </c>
      <c r="G106" s="11" t="s">
        <v>20</v>
      </c>
      <c r="H106" s="11" t="s">
        <v>21</v>
      </c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9.75" customHeight="1">
      <c r="A107" s="1"/>
      <c r="B107" s="14"/>
      <c r="C107" s="15"/>
      <c r="D107" s="15"/>
      <c r="E107" s="15"/>
      <c r="F107" s="16"/>
      <c r="G107" s="16"/>
      <c r="H107" s="17" t="e">
        <f t="shared" ref="H107:H110" si="24">G107/F107*100</f>
        <v>#DIV/0!</v>
      </c>
      <c r="I107" s="1"/>
      <c r="J107" s="32" t="e">
        <f t="shared" ref="J107:J110" si="25">IF(H107&gt;=50,"CONSIDERAR","NO")</f>
        <v>#DIV/0!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customHeight="1">
      <c r="A108" s="1"/>
      <c r="B108" s="14"/>
      <c r="C108" s="15"/>
      <c r="D108" s="15"/>
      <c r="E108" s="14"/>
      <c r="F108" s="16"/>
      <c r="G108" s="16"/>
      <c r="H108" s="17" t="e">
        <f t="shared" si="24"/>
        <v>#DIV/0!</v>
      </c>
      <c r="I108" s="1"/>
      <c r="J108" s="32" t="e">
        <f t="shared" si="25"/>
        <v>#DIV/0!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14"/>
      <c r="C109" s="15"/>
      <c r="D109" s="15"/>
      <c r="E109" s="15"/>
      <c r="F109" s="16"/>
      <c r="G109" s="16"/>
      <c r="H109" s="17" t="e">
        <f t="shared" si="24"/>
        <v>#DIV/0!</v>
      </c>
      <c r="I109" s="1"/>
      <c r="J109" s="32" t="e">
        <f t="shared" si="25"/>
        <v>#DIV/0!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14"/>
      <c r="C110" s="15"/>
      <c r="D110" s="15"/>
      <c r="E110" s="15"/>
      <c r="F110" s="16"/>
      <c r="G110" s="16"/>
      <c r="H110" s="17" t="e">
        <f t="shared" si="24"/>
        <v>#DIV/0!</v>
      </c>
      <c r="I110" s="1"/>
      <c r="J110" s="32" t="e">
        <f t="shared" si="25"/>
        <v>#DIV/0!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9.75" customHeight="1">
      <c r="A111" s="1"/>
      <c r="B111" s="41"/>
      <c r="C111" s="42"/>
      <c r="D111" s="42"/>
      <c r="E111" s="42"/>
      <c r="F111" s="42"/>
      <c r="G111" s="42"/>
      <c r="H111" s="42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67" t="s">
        <v>158</v>
      </c>
      <c r="C112" s="44"/>
      <c r="D112" s="45"/>
      <c r="E112" s="46"/>
      <c r="F112" s="46"/>
      <c r="G112" s="46"/>
      <c r="H112" s="44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9.75" customHeight="1">
      <c r="A113" s="1"/>
      <c r="B113" s="41"/>
      <c r="C113" s="42"/>
      <c r="D113" s="42"/>
      <c r="E113" s="42"/>
      <c r="F113" s="42"/>
      <c r="G113" s="42"/>
      <c r="H113" s="42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9.75" customHeight="1">
      <c r="A114" s="1"/>
      <c r="B114" s="11" t="s">
        <v>15</v>
      </c>
      <c r="C114" s="11" t="s">
        <v>16</v>
      </c>
      <c r="D114" s="11" t="s">
        <v>17</v>
      </c>
      <c r="E114" s="11" t="s">
        <v>18</v>
      </c>
      <c r="F114" s="11" t="s">
        <v>19</v>
      </c>
      <c r="G114" s="11" t="s">
        <v>20</v>
      </c>
      <c r="H114" s="11" t="s">
        <v>21</v>
      </c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9.75" customHeight="1">
      <c r="A115" s="1"/>
      <c r="B115" s="14"/>
      <c r="C115" s="15"/>
      <c r="D115" s="15"/>
      <c r="E115" s="15"/>
      <c r="F115" s="16"/>
      <c r="G115" s="16"/>
      <c r="H115" s="17" t="e">
        <f t="shared" ref="H115:H118" si="26">G115/F115*100</f>
        <v>#DIV/0!</v>
      </c>
      <c r="I115" s="1"/>
      <c r="J115" s="32" t="e">
        <f t="shared" ref="J115:J118" si="27">IF(H115&gt;=50,"CONSIDERAR","NO")</f>
        <v>#DIV/0!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14"/>
      <c r="C116" s="15"/>
      <c r="D116" s="15"/>
      <c r="E116" s="14"/>
      <c r="F116" s="16"/>
      <c r="G116" s="16"/>
      <c r="H116" s="17" t="e">
        <f t="shared" si="26"/>
        <v>#DIV/0!</v>
      </c>
      <c r="I116" s="1"/>
      <c r="J116" s="32" t="e">
        <f t="shared" si="27"/>
        <v>#DIV/0!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14"/>
      <c r="C117" s="15"/>
      <c r="D117" s="15"/>
      <c r="E117" s="15"/>
      <c r="F117" s="16"/>
      <c r="G117" s="16"/>
      <c r="H117" s="17" t="e">
        <f t="shared" si="26"/>
        <v>#DIV/0!</v>
      </c>
      <c r="I117" s="1"/>
      <c r="J117" s="32" t="e">
        <f t="shared" si="27"/>
        <v>#DIV/0!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14"/>
      <c r="C118" s="15"/>
      <c r="D118" s="15"/>
      <c r="E118" s="15"/>
      <c r="F118" s="16"/>
      <c r="G118" s="16"/>
      <c r="H118" s="17" t="e">
        <f t="shared" si="26"/>
        <v>#DIV/0!</v>
      </c>
      <c r="I118" s="1"/>
      <c r="J118" s="32" t="e">
        <f t="shared" si="27"/>
        <v>#DIV/0!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3">
    <mergeCell ref="B44:C44"/>
    <mergeCell ref="D44:H44"/>
    <mergeCell ref="B45:H45"/>
    <mergeCell ref="B37:H37"/>
    <mergeCell ref="B38:C38"/>
    <mergeCell ref="D38:H38"/>
    <mergeCell ref="B39:H39"/>
    <mergeCell ref="B43:H43"/>
    <mergeCell ref="B28:H28"/>
    <mergeCell ref="B32:H32"/>
    <mergeCell ref="B33:C33"/>
    <mergeCell ref="D33:H33"/>
    <mergeCell ref="B34:H34"/>
    <mergeCell ref="D14:H14"/>
    <mergeCell ref="B25:C25"/>
    <mergeCell ref="B27:C27"/>
    <mergeCell ref="B15:H15"/>
    <mergeCell ref="B19:H19"/>
    <mergeCell ref="B20:C20"/>
    <mergeCell ref="D20:H20"/>
    <mergeCell ref="B21:H21"/>
    <mergeCell ref="D25:H25"/>
    <mergeCell ref="B26:H26"/>
    <mergeCell ref="D27:H27"/>
    <mergeCell ref="Q12:S12"/>
    <mergeCell ref="Q14:W14"/>
    <mergeCell ref="Q16:S16"/>
    <mergeCell ref="B1:H1"/>
    <mergeCell ref="B2:H2"/>
    <mergeCell ref="P2:Q2"/>
    <mergeCell ref="B3:H3"/>
    <mergeCell ref="D4:H4"/>
    <mergeCell ref="Q4:R4"/>
    <mergeCell ref="B5:H5"/>
    <mergeCell ref="B4:C4"/>
    <mergeCell ref="B6:C6"/>
    <mergeCell ref="D6:H6"/>
    <mergeCell ref="B7:H7"/>
    <mergeCell ref="B13:H13"/>
    <mergeCell ref="B14:C14"/>
    <mergeCell ref="L6:N6"/>
    <mergeCell ref="Q6:R6"/>
    <mergeCell ref="P8:R8"/>
    <mergeCell ref="P9:R9"/>
    <mergeCell ref="P10:R10"/>
    <mergeCell ref="B97:H97"/>
    <mergeCell ref="B101:H101"/>
    <mergeCell ref="B112:C112"/>
    <mergeCell ref="D112:H112"/>
    <mergeCell ref="B113:H113"/>
    <mergeCell ref="B102:C102"/>
    <mergeCell ref="D102:H102"/>
    <mergeCell ref="B103:H103"/>
    <mergeCell ref="B104:C104"/>
    <mergeCell ref="D104:H104"/>
    <mergeCell ref="B105:H105"/>
    <mergeCell ref="B111:H111"/>
    <mergeCell ref="B90:C90"/>
    <mergeCell ref="D90:H90"/>
    <mergeCell ref="B91:H91"/>
    <mergeCell ref="B95:H95"/>
    <mergeCell ref="B96:C96"/>
    <mergeCell ref="D96:H96"/>
    <mergeCell ref="B83:H83"/>
    <mergeCell ref="B84:C84"/>
    <mergeCell ref="D84:H84"/>
    <mergeCell ref="B85:H85"/>
    <mergeCell ref="B89:H89"/>
    <mergeCell ref="B73:H73"/>
    <mergeCell ref="B77:H77"/>
    <mergeCell ref="B78:C78"/>
    <mergeCell ref="D78:H78"/>
    <mergeCell ref="B79:H79"/>
    <mergeCell ref="B53:H53"/>
    <mergeCell ref="B64:C64"/>
    <mergeCell ref="B70:C70"/>
    <mergeCell ref="B72:C72"/>
    <mergeCell ref="B57:H57"/>
    <mergeCell ref="B58:C58"/>
    <mergeCell ref="D58:H58"/>
    <mergeCell ref="B59:H59"/>
    <mergeCell ref="B63:H63"/>
    <mergeCell ref="D64:H64"/>
    <mergeCell ref="B65:H65"/>
    <mergeCell ref="D70:H70"/>
    <mergeCell ref="B71:H71"/>
    <mergeCell ref="D72:H72"/>
    <mergeCell ref="B49:H49"/>
    <mergeCell ref="B50:C50"/>
    <mergeCell ref="D50:H50"/>
    <mergeCell ref="B51:H51"/>
    <mergeCell ref="B52:C52"/>
    <mergeCell ref="D52:H52"/>
  </mergeCells>
  <conditionalFormatting sqref="H9:H12 H17:H18 H23 H30:H31 H36 H47:H48 H55:H56 H75:H76 H81:H82 H107:H110">
    <cfRule type="cellIs" dxfId="101" priority="1" operator="lessThan">
      <formula>75</formula>
    </cfRule>
    <cfRule type="cellIs" dxfId="100" priority="2" operator="between">
      <formula>75</formula>
      <formula>94</formula>
    </cfRule>
    <cfRule type="cellIs" dxfId="99" priority="3" operator="greaterThanOrEqual">
      <formula>95</formula>
    </cfRule>
  </conditionalFormatting>
  <conditionalFormatting sqref="H41:H42">
    <cfRule type="cellIs" dxfId="98" priority="4" operator="lessThan">
      <formula>75</formula>
    </cfRule>
    <cfRule type="cellIs" dxfId="97" priority="5" operator="between">
      <formula>75</formula>
      <formula>94</formula>
    </cfRule>
    <cfRule type="cellIs" dxfId="96" priority="6" operator="greaterThanOrEqual">
      <formula>95</formula>
    </cfRule>
  </conditionalFormatting>
  <conditionalFormatting sqref="H61:H62">
    <cfRule type="cellIs" dxfId="95" priority="7" operator="lessThan">
      <formula>75</formula>
    </cfRule>
    <cfRule type="cellIs" dxfId="94" priority="8" operator="between">
      <formula>75</formula>
      <formula>94</formula>
    </cfRule>
    <cfRule type="cellIs" dxfId="93" priority="9" operator="greaterThanOrEqual">
      <formula>95</formula>
    </cfRule>
  </conditionalFormatting>
  <conditionalFormatting sqref="H67:H68">
    <cfRule type="cellIs" dxfId="92" priority="10" operator="lessThan">
      <formula>75</formula>
    </cfRule>
    <cfRule type="cellIs" dxfId="91" priority="11" operator="between">
      <formula>75</formula>
      <formula>94</formula>
    </cfRule>
    <cfRule type="cellIs" dxfId="90" priority="12" operator="greaterThanOrEqual">
      <formula>95</formula>
    </cfRule>
  </conditionalFormatting>
  <conditionalFormatting sqref="H87:H88">
    <cfRule type="cellIs" dxfId="89" priority="13" operator="lessThan">
      <formula>75</formula>
    </cfRule>
    <cfRule type="cellIs" dxfId="88" priority="14" operator="between">
      <formula>75</formula>
      <formula>94</formula>
    </cfRule>
    <cfRule type="cellIs" dxfId="87" priority="15" operator="greaterThanOrEqual">
      <formula>95</formula>
    </cfRule>
  </conditionalFormatting>
  <conditionalFormatting sqref="H93:H94">
    <cfRule type="cellIs" dxfId="86" priority="16" operator="lessThan">
      <formula>75</formula>
    </cfRule>
    <cfRule type="cellIs" dxfId="85" priority="17" operator="between">
      <formula>75</formula>
      <formula>94</formula>
    </cfRule>
    <cfRule type="cellIs" dxfId="84" priority="18" operator="greaterThanOrEqual">
      <formula>95</formula>
    </cfRule>
  </conditionalFormatting>
  <conditionalFormatting sqref="H99:H100">
    <cfRule type="cellIs" dxfId="83" priority="19" operator="lessThan">
      <formula>75</formula>
    </cfRule>
    <cfRule type="cellIs" dxfId="82" priority="20" operator="between">
      <formula>75</formula>
      <formula>94</formula>
    </cfRule>
    <cfRule type="cellIs" dxfId="81" priority="21" operator="greaterThanOrEqual">
      <formula>95</formula>
    </cfRule>
  </conditionalFormatting>
  <conditionalFormatting sqref="H115:H118">
    <cfRule type="cellIs" dxfId="80" priority="22" operator="lessThan">
      <formula>75</formula>
    </cfRule>
    <cfRule type="cellIs" dxfId="79" priority="23" operator="between">
      <formula>75</formula>
      <formula>94</formula>
    </cfRule>
    <cfRule type="cellIs" dxfId="78" priority="24" operator="greaterThanOrEqual">
      <formula>95</formula>
    </cfRule>
  </conditionalFormatting>
  <pageMargins left="0.7" right="0.7" top="0.75" bottom="0.75" header="0" footer="0"/>
  <pageSetup paperSize="9" orientation="portrait"/>
  <headerFooter>
    <oddHeader>&amp;CEste documento tiene carácter de Declaración Jurada</oddHeader>
    <oddFooter>&amp;CEste documento tiene carácter de Declaración Jurada</oddFooter>
  </headerFooter>
  <rowBreaks count="2" manualBreakCount="2">
    <brk id="53" man="1"/>
    <brk id="24" man="1"/>
  </rowBreaks>
  <colBreaks count="1" manualBreakCount="1">
    <brk id="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44140625" defaultRowHeight="15" customHeight="1"/>
  <cols>
    <col min="1" max="1" width="10.6640625" customWidth="1"/>
    <col min="2" max="2" width="35.6640625" customWidth="1"/>
    <col min="3" max="4" width="25.6640625" customWidth="1"/>
    <col min="5" max="7" width="15.6640625" customWidth="1"/>
    <col min="8" max="8" width="15.6640625" hidden="1" customWidth="1"/>
    <col min="9" max="9" width="15.6640625" customWidth="1"/>
    <col min="10" max="10" width="16.88671875" hidden="1" customWidth="1"/>
    <col min="11" max="13" width="11.44140625" customWidth="1"/>
    <col min="14" max="14" width="16.6640625" customWidth="1"/>
    <col min="15" max="15" width="11.44140625" customWidth="1"/>
    <col min="16" max="16" width="12.33203125" hidden="1" customWidth="1"/>
    <col min="17" max="17" width="11.88671875" hidden="1" customWidth="1"/>
    <col min="18" max="23" width="11.44140625" hidden="1" customWidth="1"/>
    <col min="24" max="26" width="10.6640625" customWidth="1"/>
  </cols>
  <sheetData>
    <row r="1" spans="1:26" ht="9.75" customHeight="1">
      <c r="A1" s="1"/>
      <c r="B1" s="62"/>
      <c r="C1" s="63"/>
      <c r="D1" s="63"/>
      <c r="E1" s="63"/>
      <c r="F1" s="63"/>
      <c r="G1" s="63"/>
      <c r="H1" s="6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64" t="s">
        <v>148</v>
      </c>
      <c r="C2" s="46"/>
      <c r="D2" s="46"/>
      <c r="E2" s="46"/>
      <c r="F2" s="46"/>
      <c r="G2" s="46"/>
      <c r="H2" s="44"/>
      <c r="I2" s="1"/>
      <c r="J2" s="1"/>
      <c r="K2" s="1"/>
      <c r="L2" s="1"/>
      <c r="M2" s="1"/>
      <c r="N2" s="1"/>
      <c r="O2" s="1"/>
      <c r="P2" s="64" t="s">
        <v>1</v>
      </c>
      <c r="Q2" s="44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41"/>
      <c r="C3" s="42"/>
      <c r="D3" s="42"/>
      <c r="E3" s="42"/>
      <c r="F3" s="42"/>
      <c r="G3" s="42"/>
      <c r="H3" s="4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>
      <c r="A4" s="1"/>
      <c r="B4" s="68" t="s">
        <v>3</v>
      </c>
      <c r="C4" s="44"/>
      <c r="D4" s="48"/>
      <c r="E4" s="46"/>
      <c r="F4" s="46"/>
      <c r="G4" s="46"/>
      <c r="H4" s="44"/>
      <c r="I4" s="1"/>
      <c r="J4" s="1"/>
      <c r="K4" s="1"/>
      <c r="L4" s="1"/>
      <c r="M4" s="1"/>
      <c r="N4" s="1"/>
      <c r="O4" s="1"/>
      <c r="P4" s="3" t="s">
        <v>5</v>
      </c>
      <c r="Q4" s="50" t="s">
        <v>6</v>
      </c>
      <c r="R4" s="44"/>
      <c r="S4" s="1"/>
      <c r="T4" s="1"/>
      <c r="U4" s="1"/>
      <c r="V4" s="1"/>
      <c r="W4" s="1"/>
      <c r="X4" s="1"/>
      <c r="Y4" s="1"/>
      <c r="Z4" s="1"/>
    </row>
    <row r="5" spans="1:26" ht="9.75" customHeight="1">
      <c r="A5" s="1"/>
      <c r="B5" s="41"/>
      <c r="C5" s="42"/>
      <c r="D5" s="42"/>
      <c r="E5" s="42"/>
      <c r="F5" s="42"/>
      <c r="G5" s="42"/>
      <c r="H5" s="4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68" t="s">
        <v>11</v>
      </c>
      <c r="C6" s="44"/>
      <c r="D6" s="45"/>
      <c r="E6" s="46"/>
      <c r="F6" s="46"/>
      <c r="G6" s="46"/>
      <c r="H6" s="44"/>
      <c r="I6" s="1"/>
      <c r="J6" s="1"/>
      <c r="K6" s="1"/>
      <c r="L6" s="64" t="s">
        <v>149</v>
      </c>
      <c r="M6" s="46"/>
      <c r="N6" s="44"/>
      <c r="O6" s="1"/>
      <c r="P6" s="5" t="s">
        <v>13</v>
      </c>
      <c r="Q6" s="50" t="s">
        <v>14</v>
      </c>
      <c r="R6" s="44"/>
      <c r="S6" s="1"/>
      <c r="T6" s="1"/>
      <c r="U6" s="1"/>
      <c r="V6" s="1"/>
      <c r="W6" s="1"/>
      <c r="X6" s="1"/>
      <c r="Y6" s="1"/>
      <c r="Z6" s="1"/>
    </row>
    <row r="7" spans="1:26" ht="9.75" customHeight="1">
      <c r="A7" s="1"/>
      <c r="B7" s="41"/>
      <c r="C7" s="42"/>
      <c r="D7" s="42"/>
      <c r="E7" s="42"/>
      <c r="F7" s="42"/>
      <c r="G7" s="42"/>
      <c r="H7" s="42"/>
      <c r="I7" s="1"/>
      <c r="J7" s="1"/>
      <c r="K7" s="1"/>
      <c r="L7" s="1"/>
      <c r="M7" s="1"/>
      <c r="N7" s="1"/>
      <c r="O7" s="1"/>
      <c r="P7" s="6"/>
      <c r="Q7" s="7"/>
      <c r="R7" s="8"/>
      <c r="S7" s="1"/>
      <c r="T7" s="1"/>
      <c r="U7" s="1"/>
      <c r="V7" s="1"/>
      <c r="W7" s="1"/>
      <c r="X7" s="1"/>
      <c r="Y7" s="1"/>
      <c r="Z7" s="1"/>
    </row>
    <row r="8" spans="1:26" ht="43.2">
      <c r="A8" s="9"/>
      <c r="B8" s="11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21</v>
      </c>
      <c r="I8" s="9"/>
      <c r="J8" s="11" t="s">
        <v>22</v>
      </c>
      <c r="K8" s="9"/>
      <c r="L8" s="11" t="s">
        <v>150</v>
      </c>
      <c r="M8" s="11" t="s">
        <v>50</v>
      </c>
      <c r="N8" s="11" t="s">
        <v>151</v>
      </c>
      <c r="O8" s="9"/>
      <c r="P8" s="51" t="s">
        <v>23</v>
      </c>
      <c r="Q8" s="52"/>
      <c r="R8" s="53"/>
      <c r="S8" s="12"/>
      <c r="T8" s="9"/>
      <c r="U8" s="9"/>
      <c r="V8" s="9"/>
      <c r="W8" s="9"/>
      <c r="X8" s="9"/>
      <c r="Y8" s="9"/>
      <c r="Z8" s="9"/>
    </row>
    <row r="9" spans="1:26" ht="30" customHeight="1">
      <c r="A9" s="1"/>
      <c r="B9" s="14"/>
      <c r="C9" s="15"/>
      <c r="D9" s="15"/>
      <c r="E9" s="15"/>
      <c r="F9" s="16">
        <v>1</v>
      </c>
      <c r="G9" s="16">
        <v>0</v>
      </c>
      <c r="H9" s="17">
        <f t="shared" ref="H9:H12" si="0">G9/F9*100</f>
        <v>0</v>
      </c>
      <c r="I9" s="1"/>
      <c r="J9" s="32" t="str">
        <f t="shared" ref="J9:J12" si="1">IF(H9&gt;=50,"CONSIDERAR","NO")</f>
        <v>NO</v>
      </c>
      <c r="K9" s="1"/>
      <c r="L9" s="16">
        <f>COUNT(F9:F12)+COUNT(F17:F18)+COUNT(F23)+COUNT(F30:F31)+COUNT(F36)+COUNT(F55:F56)+COUNT(F75:F76)+COUNT(F81:F82)+COUNT(F107:F110)+COUNT(F41:F42)+COUNT(F47)+COUNT(F61:F62)+COUNT(F67:F68)+COUNT(F87:F88)+COUNT(F93:F94)+COUNT(F99:F100)+COUNT(F115:F118)</f>
        <v>1</v>
      </c>
      <c r="M9" s="16">
        <f>COUNTIF(J9:J110,"CONSIDERAR")</f>
        <v>0</v>
      </c>
      <c r="N9" s="15"/>
      <c r="O9" s="1"/>
      <c r="P9" s="54" t="s">
        <v>28</v>
      </c>
      <c r="Q9" s="52"/>
      <c r="R9" s="53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"/>
      <c r="B10" s="15"/>
      <c r="C10" s="15"/>
      <c r="D10" s="15"/>
      <c r="E10" s="15"/>
      <c r="F10" s="16"/>
      <c r="G10" s="16"/>
      <c r="H10" s="17" t="e">
        <f t="shared" si="0"/>
        <v>#DIV/0!</v>
      </c>
      <c r="I10" s="1"/>
      <c r="J10" s="32" t="e">
        <f t="shared" si="1"/>
        <v>#DIV/0!</v>
      </c>
      <c r="K10" s="1"/>
      <c r="L10" s="1"/>
      <c r="M10" s="1"/>
      <c r="N10" s="1"/>
      <c r="O10" s="1"/>
      <c r="P10" s="55" t="s">
        <v>34</v>
      </c>
      <c r="Q10" s="56"/>
      <c r="R10" s="57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4"/>
      <c r="C11" s="14"/>
      <c r="D11" s="15"/>
      <c r="E11" s="15"/>
      <c r="F11" s="16"/>
      <c r="G11" s="16"/>
      <c r="H11" s="17" t="e">
        <f t="shared" si="0"/>
        <v>#DIV/0!</v>
      </c>
      <c r="I11" s="1"/>
      <c r="J11" s="32" t="e">
        <f t="shared" si="1"/>
        <v>#DIV/0!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75" customHeight="1">
      <c r="A12" s="1"/>
      <c r="B12" s="14"/>
      <c r="C12" s="15"/>
      <c r="D12" s="15"/>
      <c r="E12" s="15"/>
      <c r="F12" s="16"/>
      <c r="G12" s="16"/>
      <c r="H12" s="17" t="e">
        <f t="shared" si="0"/>
        <v>#DIV/0!</v>
      </c>
      <c r="I12" s="1"/>
      <c r="J12" s="32" t="e">
        <f t="shared" si="1"/>
        <v>#DIV/0!</v>
      </c>
      <c r="K12" s="1"/>
      <c r="L12" s="1"/>
      <c r="M12" s="1"/>
      <c r="N12" s="1"/>
      <c r="O12" s="1"/>
      <c r="P12" s="3" t="s">
        <v>22</v>
      </c>
      <c r="Q12" s="50" t="s">
        <v>45</v>
      </c>
      <c r="R12" s="46"/>
      <c r="S12" s="44"/>
      <c r="T12" s="1"/>
      <c r="U12" s="1"/>
      <c r="V12" s="1"/>
      <c r="W12" s="1"/>
      <c r="X12" s="1"/>
      <c r="Y12" s="1"/>
      <c r="Z12" s="1"/>
    </row>
    <row r="13" spans="1:26" ht="9.75" customHeight="1">
      <c r="A13" s="1"/>
      <c r="B13" s="58"/>
      <c r="C13" s="59"/>
      <c r="D13" s="59"/>
      <c r="E13" s="59"/>
      <c r="F13" s="59"/>
      <c r="G13" s="59"/>
      <c r="H13" s="59"/>
      <c r="I13" s="1"/>
      <c r="J13" s="32"/>
      <c r="K13" s="1"/>
      <c r="L13" s="1"/>
      <c r="M13" s="1"/>
      <c r="N13" s="1"/>
      <c r="O13" s="1"/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"/>
      <c r="B14" s="68" t="s">
        <v>46</v>
      </c>
      <c r="C14" s="44"/>
      <c r="D14" s="45"/>
      <c r="E14" s="46"/>
      <c r="F14" s="46"/>
      <c r="G14" s="46"/>
      <c r="H14" s="44"/>
      <c r="I14" s="1"/>
      <c r="J14" s="32"/>
      <c r="K14" s="1"/>
      <c r="L14" s="1"/>
      <c r="M14" s="1"/>
      <c r="N14" s="1"/>
      <c r="O14" s="1"/>
      <c r="P14" s="3" t="s">
        <v>48</v>
      </c>
      <c r="Q14" s="60" t="s">
        <v>49</v>
      </c>
      <c r="R14" s="46"/>
      <c r="S14" s="46"/>
      <c r="T14" s="46"/>
      <c r="U14" s="46"/>
      <c r="V14" s="46"/>
      <c r="W14" s="44"/>
      <c r="X14" s="1"/>
      <c r="Y14" s="1"/>
      <c r="Z14" s="1"/>
    </row>
    <row r="15" spans="1:26" ht="9.75" customHeight="1">
      <c r="A15" s="1"/>
      <c r="B15" s="41"/>
      <c r="C15" s="42"/>
      <c r="D15" s="42"/>
      <c r="E15" s="42"/>
      <c r="F15" s="42"/>
      <c r="G15" s="42"/>
      <c r="H15" s="42"/>
      <c r="I15" s="1"/>
      <c r="J15" s="32"/>
      <c r="K15" s="1"/>
      <c r="L15" s="1"/>
      <c r="M15" s="1"/>
      <c r="N15" s="1"/>
      <c r="O15" s="1"/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>
      <c r="A16" s="1"/>
      <c r="B16" s="11" t="s">
        <v>15</v>
      </c>
      <c r="C16" s="11" t="s">
        <v>16</v>
      </c>
      <c r="D16" s="11" t="s">
        <v>17</v>
      </c>
      <c r="E16" s="11" t="s">
        <v>18</v>
      </c>
      <c r="F16" s="11" t="s">
        <v>19</v>
      </c>
      <c r="G16" s="11" t="s">
        <v>20</v>
      </c>
      <c r="H16" s="11" t="s">
        <v>21</v>
      </c>
      <c r="I16" s="1"/>
      <c r="J16" s="32"/>
      <c r="K16" s="1"/>
      <c r="L16" s="1"/>
      <c r="M16" s="1"/>
      <c r="N16" s="1"/>
      <c r="O16" s="1"/>
      <c r="P16" s="3" t="s">
        <v>50</v>
      </c>
      <c r="Q16" s="50" t="s">
        <v>51</v>
      </c>
      <c r="R16" s="46"/>
      <c r="S16" s="44"/>
      <c r="T16" s="1"/>
      <c r="U16" s="1"/>
      <c r="V16" s="1"/>
      <c r="W16" s="1"/>
      <c r="X16" s="1"/>
      <c r="Y16" s="1"/>
      <c r="Z16" s="1"/>
    </row>
    <row r="17" spans="1:26" ht="30" customHeight="1">
      <c r="A17" s="1"/>
      <c r="B17" s="14"/>
      <c r="C17" s="15"/>
      <c r="D17" s="15"/>
      <c r="E17" s="14"/>
      <c r="F17" s="16"/>
      <c r="G17" s="16"/>
      <c r="H17" s="17" t="e">
        <f t="shared" ref="H17:H18" si="2">G17/F17*100</f>
        <v>#DIV/0!</v>
      </c>
      <c r="I17" s="1"/>
      <c r="J17" s="32" t="e">
        <f t="shared" ref="J17:J18" si="3">IF(H17&gt;=50,"CONSIDERAR","NO")</f>
        <v>#DIV/0!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>
      <c r="A18" s="1"/>
      <c r="B18" s="14"/>
      <c r="C18" s="14"/>
      <c r="D18" s="15"/>
      <c r="E18" s="15"/>
      <c r="F18" s="16"/>
      <c r="G18" s="16"/>
      <c r="H18" s="17" t="e">
        <f t="shared" si="2"/>
        <v>#DIV/0!</v>
      </c>
      <c r="I18" s="1"/>
      <c r="J18" s="32" t="e">
        <f t="shared" si="3"/>
        <v>#DIV/0!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.75" customHeight="1">
      <c r="A19" s="1"/>
      <c r="B19" s="41"/>
      <c r="C19" s="42"/>
      <c r="D19" s="42"/>
      <c r="E19" s="42"/>
      <c r="F19" s="42"/>
      <c r="G19" s="42"/>
      <c r="H19" s="42"/>
      <c r="I19" s="1"/>
      <c r="J19" s="3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"/>
      <c r="B20" s="68" t="s">
        <v>64</v>
      </c>
      <c r="C20" s="44"/>
      <c r="D20" s="45"/>
      <c r="E20" s="46"/>
      <c r="F20" s="46"/>
      <c r="G20" s="46"/>
      <c r="H20" s="44"/>
      <c r="I20" s="1"/>
      <c r="J20" s="3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.75" customHeight="1">
      <c r="A21" s="1"/>
      <c r="B21" s="41"/>
      <c r="C21" s="42"/>
      <c r="D21" s="42"/>
      <c r="E21" s="42"/>
      <c r="F21" s="42"/>
      <c r="G21" s="42"/>
      <c r="H21" s="42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" customHeight="1">
      <c r="A22" s="1"/>
      <c r="B22" s="11" t="s">
        <v>15</v>
      </c>
      <c r="C22" s="11" t="s">
        <v>16</v>
      </c>
      <c r="D22" s="11" t="s">
        <v>17</v>
      </c>
      <c r="E22" s="11" t="s">
        <v>18</v>
      </c>
      <c r="F22" s="11" t="s">
        <v>19</v>
      </c>
      <c r="G22" s="11" t="s">
        <v>20</v>
      </c>
      <c r="H22" s="11" t="s">
        <v>21</v>
      </c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"/>
      <c r="B23" s="15"/>
      <c r="C23" s="15"/>
      <c r="D23" s="15"/>
      <c r="E23" s="15"/>
      <c r="F23" s="16"/>
      <c r="G23" s="16"/>
      <c r="H23" s="17" t="e">
        <f>G23/F23*100</f>
        <v>#DIV/0!</v>
      </c>
      <c r="I23" s="1"/>
      <c r="J23" s="32" t="e">
        <f>IF(H23&gt;=50,"CONSIDERAR","NO")</f>
        <v>#DIV/0!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.75" customHeight="1">
      <c r="A24" s="1"/>
      <c r="B24" s="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75" customHeight="1">
      <c r="A25" s="1"/>
      <c r="B25" s="69" t="s">
        <v>62</v>
      </c>
      <c r="C25" s="44"/>
      <c r="D25" s="45"/>
      <c r="E25" s="46"/>
      <c r="F25" s="46"/>
      <c r="G25" s="46"/>
      <c r="H25" s="44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.75" customHeight="1">
      <c r="A26" s="1"/>
      <c r="B26" s="41"/>
      <c r="C26" s="42"/>
      <c r="D26" s="42"/>
      <c r="E26" s="42"/>
      <c r="F26" s="42"/>
      <c r="G26" s="42"/>
      <c r="H26" s="42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69" t="s">
        <v>152</v>
      </c>
      <c r="C27" s="44"/>
      <c r="D27" s="45"/>
      <c r="E27" s="46"/>
      <c r="F27" s="46"/>
      <c r="G27" s="46"/>
      <c r="H27" s="44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.75" customHeight="1">
      <c r="A28" s="1"/>
      <c r="B28" s="41"/>
      <c r="C28" s="42"/>
      <c r="D28" s="42"/>
      <c r="E28" s="42"/>
      <c r="F28" s="42"/>
      <c r="G28" s="42"/>
      <c r="H28" s="42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" customHeight="1">
      <c r="A29" s="1"/>
      <c r="B29" s="11" t="s">
        <v>15</v>
      </c>
      <c r="C29" s="11" t="s">
        <v>16</v>
      </c>
      <c r="D29" s="11" t="s">
        <v>17</v>
      </c>
      <c r="E29" s="11" t="s">
        <v>18</v>
      </c>
      <c r="F29" s="11" t="s">
        <v>19</v>
      </c>
      <c r="G29" s="11" t="s">
        <v>20</v>
      </c>
      <c r="H29" s="11" t="s">
        <v>21</v>
      </c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4"/>
      <c r="C30" s="15"/>
      <c r="D30" s="15"/>
      <c r="E30" s="15"/>
      <c r="F30" s="16"/>
      <c r="G30" s="16"/>
      <c r="H30" s="17" t="e">
        <f t="shared" ref="H30:H31" si="4">G30/F30*100</f>
        <v>#DIV/0!</v>
      </c>
      <c r="I30" s="1"/>
      <c r="J30" s="32" t="e">
        <f t="shared" ref="J30:J31" si="5">IF(H30&gt;=50,"CONSIDERAR","NO")</f>
        <v>#DIV/0!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1"/>
      <c r="B31" s="15"/>
      <c r="C31" s="15"/>
      <c r="D31" s="15"/>
      <c r="E31" s="15"/>
      <c r="F31" s="16"/>
      <c r="G31" s="16"/>
      <c r="H31" s="17" t="e">
        <f t="shared" si="4"/>
        <v>#DIV/0!</v>
      </c>
      <c r="I31" s="1"/>
      <c r="J31" s="32" t="e">
        <f t="shared" si="5"/>
        <v>#DIV/0!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.75" customHeight="1">
      <c r="A32" s="1"/>
      <c r="B32" s="58"/>
      <c r="C32" s="59"/>
      <c r="D32" s="59"/>
      <c r="E32" s="59"/>
      <c r="F32" s="59"/>
      <c r="G32" s="59"/>
      <c r="H32" s="59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69" t="s">
        <v>87</v>
      </c>
      <c r="C33" s="44"/>
      <c r="D33" s="45"/>
      <c r="E33" s="46"/>
      <c r="F33" s="46"/>
      <c r="G33" s="46"/>
      <c r="H33" s="44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.75" customHeight="1">
      <c r="A34" s="1"/>
      <c r="B34" s="41"/>
      <c r="C34" s="42"/>
      <c r="D34" s="42"/>
      <c r="E34" s="42"/>
      <c r="F34" s="42"/>
      <c r="G34" s="42"/>
      <c r="H34" s="42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11" t="s">
        <v>15</v>
      </c>
      <c r="C35" s="11" t="s">
        <v>16</v>
      </c>
      <c r="D35" s="11" t="s">
        <v>17</v>
      </c>
      <c r="E35" s="11" t="s">
        <v>18</v>
      </c>
      <c r="F35" s="11" t="s">
        <v>19</v>
      </c>
      <c r="G35" s="11" t="s">
        <v>20</v>
      </c>
      <c r="H35" s="11" t="s">
        <v>21</v>
      </c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"/>
      <c r="B36" s="14"/>
      <c r="C36" s="14"/>
      <c r="D36" s="15"/>
      <c r="E36" s="15"/>
      <c r="F36" s="16"/>
      <c r="G36" s="16"/>
      <c r="H36" s="17" t="e">
        <f>G36/F36*100</f>
        <v>#DIV/0!</v>
      </c>
      <c r="I36" s="1"/>
      <c r="J36" s="32" t="e">
        <f>IF(H36&gt;=50,"CONSIDERAR","NO")</f>
        <v>#DIV/0!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1"/>
      <c r="B37" s="41"/>
      <c r="C37" s="42"/>
      <c r="D37" s="42"/>
      <c r="E37" s="42"/>
      <c r="F37" s="42"/>
      <c r="G37" s="42"/>
      <c r="H37" s="42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"/>
      <c r="B38" s="69" t="s">
        <v>90</v>
      </c>
      <c r="C38" s="44"/>
      <c r="D38" s="45"/>
      <c r="E38" s="46"/>
      <c r="F38" s="46"/>
      <c r="G38" s="46"/>
      <c r="H38" s="44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.75" customHeight="1">
      <c r="A39" s="1"/>
      <c r="B39" s="41"/>
      <c r="C39" s="42"/>
      <c r="D39" s="42"/>
      <c r="E39" s="42"/>
      <c r="F39" s="42"/>
      <c r="G39" s="42"/>
      <c r="H39" s="42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5" customHeight="1">
      <c r="A40" s="1"/>
      <c r="B40" s="11" t="s">
        <v>15</v>
      </c>
      <c r="C40" s="11" t="s">
        <v>16</v>
      </c>
      <c r="D40" s="11" t="s">
        <v>17</v>
      </c>
      <c r="E40" s="11" t="s">
        <v>18</v>
      </c>
      <c r="F40" s="11" t="s">
        <v>19</v>
      </c>
      <c r="G40" s="11" t="s">
        <v>20</v>
      </c>
      <c r="H40" s="11" t="s">
        <v>21</v>
      </c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14"/>
      <c r="C41" s="15"/>
      <c r="D41" s="15"/>
      <c r="E41" s="15"/>
      <c r="F41" s="16"/>
      <c r="G41" s="16"/>
      <c r="H41" s="17" t="e">
        <f t="shared" ref="H41:H42" si="6">G41/F41*100</f>
        <v>#DIV/0!</v>
      </c>
      <c r="I41" s="1"/>
      <c r="J41" s="32" t="e">
        <f t="shared" ref="J41:J42" si="7">IF(H41&gt;=50,"CONSIDERAR","NO")</f>
        <v>#DIV/0!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"/>
      <c r="B42" s="15"/>
      <c r="C42" s="15"/>
      <c r="D42" s="15"/>
      <c r="E42" s="15"/>
      <c r="F42" s="16"/>
      <c r="G42" s="16"/>
      <c r="H42" s="17" t="e">
        <f t="shared" si="6"/>
        <v>#DIV/0!</v>
      </c>
      <c r="I42" s="1"/>
      <c r="J42" s="32" t="e">
        <f t="shared" si="7"/>
        <v>#DIV/0!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.75" customHeight="1">
      <c r="A43" s="1"/>
      <c r="B43" s="58"/>
      <c r="C43" s="59"/>
      <c r="D43" s="59"/>
      <c r="E43" s="59"/>
      <c r="F43" s="59"/>
      <c r="G43" s="59"/>
      <c r="H43" s="59"/>
      <c r="I43" s="1"/>
      <c r="J43" s="3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"/>
      <c r="B44" s="69" t="s">
        <v>97</v>
      </c>
      <c r="C44" s="44"/>
      <c r="D44" s="45"/>
      <c r="E44" s="46"/>
      <c r="F44" s="46"/>
      <c r="G44" s="46"/>
      <c r="H44" s="44"/>
      <c r="I44" s="1"/>
      <c r="J44" s="3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.75" customHeight="1">
      <c r="A45" s="1"/>
      <c r="B45" s="41"/>
      <c r="C45" s="42"/>
      <c r="D45" s="42"/>
      <c r="E45" s="42"/>
      <c r="F45" s="42"/>
      <c r="G45" s="42"/>
      <c r="H45" s="42"/>
      <c r="I45" s="1"/>
      <c r="J45" s="3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5" customHeight="1">
      <c r="A46" s="1"/>
      <c r="B46" s="11" t="s">
        <v>15</v>
      </c>
      <c r="C46" s="11" t="s">
        <v>16</v>
      </c>
      <c r="D46" s="11" t="s">
        <v>17</v>
      </c>
      <c r="E46" s="11" t="s">
        <v>18</v>
      </c>
      <c r="F46" s="11" t="s">
        <v>19</v>
      </c>
      <c r="G46" s="11" t="s">
        <v>20</v>
      </c>
      <c r="H46" s="11" t="s">
        <v>21</v>
      </c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1"/>
      <c r="B47" s="14"/>
      <c r="C47" s="14"/>
      <c r="D47" s="15"/>
      <c r="E47" s="15"/>
      <c r="F47" s="16"/>
      <c r="G47" s="16"/>
      <c r="H47" s="17" t="e">
        <f>G47/F47*100</f>
        <v>#DIV/0!</v>
      </c>
      <c r="I47" s="1"/>
      <c r="J47" s="32" t="e">
        <f>IF(H47&gt;=50,"CONSIDERAR","NO")</f>
        <v>#DIV/0!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7.5" customHeight="1">
      <c r="A48" s="1"/>
      <c r="B48" s="25"/>
      <c r="C48" s="25"/>
      <c r="D48" s="26"/>
      <c r="E48" s="26"/>
      <c r="F48" s="27"/>
      <c r="G48" s="27"/>
      <c r="H48" s="28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.75" customHeight="1">
      <c r="A49" s="1"/>
      <c r="B49" s="41"/>
      <c r="C49" s="42"/>
      <c r="D49" s="42"/>
      <c r="E49" s="42"/>
      <c r="F49" s="42"/>
      <c r="G49" s="42"/>
      <c r="H49" s="42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.75" customHeight="1">
      <c r="A50" s="1"/>
      <c r="B50" s="66" t="s">
        <v>95</v>
      </c>
      <c r="C50" s="44"/>
      <c r="D50" s="45"/>
      <c r="E50" s="46"/>
      <c r="F50" s="46"/>
      <c r="G50" s="46"/>
      <c r="H50" s="44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.75" customHeight="1">
      <c r="A51" s="1"/>
      <c r="B51" s="41"/>
      <c r="C51" s="42"/>
      <c r="D51" s="42"/>
      <c r="E51" s="42"/>
      <c r="F51" s="42"/>
      <c r="G51" s="42"/>
      <c r="H51" s="42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>
      <c r="A52" s="1"/>
      <c r="B52" s="66" t="s">
        <v>113</v>
      </c>
      <c r="C52" s="44"/>
      <c r="D52" s="45"/>
      <c r="E52" s="46"/>
      <c r="F52" s="46"/>
      <c r="G52" s="46"/>
      <c r="H52" s="44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.75" customHeight="1">
      <c r="A53" s="1"/>
      <c r="B53" s="41"/>
      <c r="C53" s="42"/>
      <c r="D53" s="42"/>
      <c r="E53" s="42"/>
      <c r="F53" s="42"/>
      <c r="G53" s="42"/>
      <c r="H53" s="42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2.75" customHeight="1">
      <c r="A54" s="1"/>
      <c r="B54" s="11" t="s">
        <v>15</v>
      </c>
      <c r="C54" s="11" t="s">
        <v>16</v>
      </c>
      <c r="D54" s="11" t="s">
        <v>17</v>
      </c>
      <c r="E54" s="11" t="s">
        <v>18</v>
      </c>
      <c r="F54" s="11" t="s">
        <v>19</v>
      </c>
      <c r="G54" s="11" t="s">
        <v>20</v>
      </c>
      <c r="H54" s="11" t="s">
        <v>21</v>
      </c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>
      <c r="A55" s="1"/>
      <c r="B55" s="14"/>
      <c r="C55" s="15"/>
      <c r="D55" s="15"/>
      <c r="E55" s="15"/>
      <c r="F55" s="16"/>
      <c r="G55" s="16"/>
      <c r="H55" s="17" t="e">
        <f t="shared" ref="H55:H56" si="8">G55/F55*100</f>
        <v>#DIV/0!</v>
      </c>
      <c r="I55" s="1"/>
      <c r="J55" s="32" t="e">
        <f t="shared" ref="J55:J56" si="9">IF(H55&gt;=50,"CONSIDERAR","NO")</f>
        <v>#DIV/0!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>
      <c r="A56" s="1"/>
      <c r="B56" s="14"/>
      <c r="C56" s="15"/>
      <c r="D56" s="15"/>
      <c r="E56" s="15"/>
      <c r="F56" s="16"/>
      <c r="G56" s="16"/>
      <c r="H56" s="17" t="e">
        <f t="shared" si="8"/>
        <v>#DIV/0!</v>
      </c>
      <c r="I56" s="1"/>
      <c r="J56" s="32" t="e">
        <f t="shared" si="9"/>
        <v>#DIV/0!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.75" customHeight="1">
      <c r="A57" s="1"/>
      <c r="B57" s="41"/>
      <c r="C57" s="42"/>
      <c r="D57" s="42"/>
      <c r="E57" s="42"/>
      <c r="F57" s="42"/>
      <c r="G57" s="42"/>
      <c r="H57" s="42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66" t="s">
        <v>153</v>
      </c>
      <c r="C58" s="44"/>
      <c r="D58" s="45"/>
      <c r="E58" s="46"/>
      <c r="F58" s="46"/>
      <c r="G58" s="46"/>
      <c r="H58" s="44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.75" customHeight="1">
      <c r="A59" s="1"/>
      <c r="B59" s="41"/>
      <c r="C59" s="42"/>
      <c r="D59" s="42"/>
      <c r="E59" s="42"/>
      <c r="F59" s="42"/>
      <c r="G59" s="42"/>
      <c r="H59" s="42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2.75" customHeight="1">
      <c r="A60" s="1"/>
      <c r="B60" s="11" t="s">
        <v>15</v>
      </c>
      <c r="C60" s="11" t="s">
        <v>16</v>
      </c>
      <c r="D60" s="11" t="s">
        <v>17</v>
      </c>
      <c r="E60" s="11" t="s">
        <v>18</v>
      </c>
      <c r="F60" s="11" t="s">
        <v>19</v>
      </c>
      <c r="G60" s="11" t="s">
        <v>20</v>
      </c>
      <c r="H60" s="11" t="s">
        <v>21</v>
      </c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>
      <c r="A61" s="1"/>
      <c r="B61" s="14"/>
      <c r="C61" s="15"/>
      <c r="D61" s="15"/>
      <c r="E61" s="15"/>
      <c r="F61" s="16"/>
      <c r="G61" s="16"/>
      <c r="H61" s="17" t="e">
        <f t="shared" ref="H61:H62" si="10">G61/F61*100</f>
        <v>#DIV/0!</v>
      </c>
      <c r="I61" s="1"/>
      <c r="J61" s="32" t="e">
        <f t="shared" ref="J61:J62" si="11">IF(H61&gt;=50,"CONSIDERAR","NO")</f>
        <v>#DIV/0!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>
      <c r="A62" s="1"/>
      <c r="B62" s="14"/>
      <c r="C62" s="15"/>
      <c r="D62" s="15"/>
      <c r="E62" s="15"/>
      <c r="F62" s="16"/>
      <c r="G62" s="16"/>
      <c r="H62" s="17" t="e">
        <f t="shared" si="10"/>
        <v>#DIV/0!</v>
      </c>
      <c r="I62" s="1"/>
      <c r="J62" s="32" t="e">
        <f t="shared" si="11"/>
        <v>#DIV/0!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.75" customHeight="1">
      <c r="A63" s="1"/>
      <c r="B63" s="41"/>
      <c r="C63" s="42"/>
      <c r="D63" s="42"/>
      <c r="E63" s="42"/>
      <c r="F63" s="42"/>
      <c r="G63" s="42"/>
      <c r="H63" s="42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>
      <c r="A64" s="1"/>
      <c r="B64" s="66" t="s">
        <v>134</v>
      </c>
      <c r="C64" s="44"/>
      <c r="D64" s="45"/>
      <c r="E64" s="46"/>
      <c r="F64" s="46"/>
      <c r="G64" s="46"/>
      <c r="H64" s="44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9.75" customHeight="1">
      <c r="A65" s="1"/>
      <c r="B65" s="41"/>
      <c r="C65" s="42"/>
      <c r="D65" s="42"/>
      <c r="E65" s="42"/>
      <c r="F65" s="42"/>
      <c r="G65" s="42"/>
      <c r="H65" s="42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2.75" customHeight="1">
      <c r="A66" s="1"/>
      <c r="B66" s="11" t="s">
        <v>15</v>
      </c>
      <c r="C66" s="11" t="s">
        <v>16</v>
      </c>
      <c r="D66" s="11" t="s">
        <v>17</v>
      </c>
      <c r="E66" s="11" t="s">
        <v>18</v>
      </c>
      <c r="F66" s="11" t="s">
        <v>19</v>
      </c>
      <c r="G66" s="11" t="s">
        <v>20</v>
      </c>
      <c r="H66" s="11" t="s">
        <v>21</v>
      </c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>
      <c r="A67" s="1"/>
      <c r="B67" s="14"/>
      <c r="C67" s="15"/>
      <c r="D67" s="15"/>
      <c r="E67" s="15"/>
      <c r="F67" s="16"/>
      <c r="G67" s="16"/>
      <c r="H67" s="17" t="e">
        <f t="shared" ref="H67:H68" si="12">G67/F67*100</f>
        <v>#DIV/0!</v>
      </c>
      <c r="I67" s="1"/>
      <c r="J67" s="32" t="e">
        <f t="shared" ref="J67:J68" si="13">IF(H67&gt;=50,"CONSIDERAR","NO")</f>
        <v>#DIV/0!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14"/>
      <c r="C68" s="15"/>
      <c r="D68" s="15"/>
      <c r="E68" s="15"/>
      <c r="F68" s="16"/>
      <c r="G68" s="16"/>
      <c r="H68" s="17" t="e">
        <f t="shared" si="12"/>
        <v>#DIV/0!</v>
      </c>
      <c r="I68" s="1"/>
      <c r="J68" s="32" t="e">
        <f t="shared" si="13"/>
        <v>#DIV/0!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9.75" customHeight="1">
      <c r="A69" s="1"/>
      <c r="B69" s="1"/>
      <c r="C69" s="1"/>
      <c r="D69" s="1"/>
      <c r="E69" s="1"/>
      <c r="F69" s="1"/>
      <c r="G69" s="1"/>
      <c r="H69" s="1"/>
      <c r="I69" s="1"/>
      <c r="J69" s="3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>
      <c r="A70" s="1"/>
      <c r="B70" s="47" t="s">
        <v>125</v>
      </c>
      <c r="C70" s="44"/>
      <c r="D70" s="45"/>
      <c r="E70" s="46"/>
      <c r="F70" s="46"/>
      <c r="G70" s="46"/>
      <c r="H70" s="44"/>
      <c r="I70" s="1"/>
      <c r="J70" s="3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customHeight="1">
      <c r="A71" s="1"/>
      <c r="B71" s="41"/>
      <c r="C71" s="42"/>
      <c r="D71" s="42"/>
      <c r="E71" s="42"/>
      <c r="F71" s="42"/>
      <c r="G71" s="42"/>
      <c r="H71" s="42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47" t="s">
        <v>154</v>
      </c>
      <c r="C72" s="44"/>
      <c r="D72" s="45"/>
      <c r="E72" s="46"/>
      <c r="F72" s="46"/>
      <c r="G72" s="46"/>
      <c r="H72" s="44"/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9.75" customHeight="1">
      <c r="A73" s="1"/>
      <c r="B73" s="41"/>
      <c r="C73" s="42"/>
      <c r="D73" s="42"/>
      <c r="E73" s="42"/>
      <c r="F73" s="42"/>
      <c r="G73" s="42"/>
      <c r="H73" s="42"/>
      <c r="I73" s="1"/>
      <c r="J73" s="3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2.75" customHeight="1">
      <c r="A74" s="1"/>
      <c r="B74" s="11" t="s">
        <v>15</v>
      </c>
      <c r="C74" s="11" t="s">
        <v>16</v>
      </c>
      <c r="D74" s="11" t="s">
        <v>17</v>
      </c>
      <c r="E74" s="11" t="s">
        <v>18</v>
      </c>
      <c r="F74" s="11" t="s">
        <v>19</v>
      </c>
      <c r="G74" s="11" t="s">
        <v>20</v>
      </c>
      <c r="H74" s="11" t="s">
        <v>21</v>
      </c>
      <c r="I74" s="1"/>
      <c r="J74" s="3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>
      <c r="A75" s="1"/>
      <c r="B75" s="14"/>
      <c r="C75" s="15"/>
      <c r="D75" s="15"/>
      <c r="E75" s="15"/>
      <c r="F75" s="16"/>
      <c r="G75" s="16"/>
      <c r="H75" s="17" t="e">
        <f t="shared" ref="H75:H76" si="14">G75/F75*100</f>
        <v>#DIV/0!</v>
      </c>
      <c r="I75" s="1"/>
      <c r="J75" s="32" t="e">
        <f t="shared" ref="J75:J76" si="15">IF(H75&gt;=50,"CONSIDERAR","NO")</f>
        <v>#DIV/0!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>
      <c r="A76" s="1"/>
      <c r="B76" s="14"/>
      <c r="C76" s="15"/>
      <c r="D76" s="15"/>
      <c r="E76" s="14"/>
      <c r="F76" s="16"/>
      <c r="G76" s="16"/>
      <c r="H76" s="17" t="e">
        <f t="shared" si="14"/>
        <v>#DIV/0!</v>
      </c>
      <c r="I76" s="1"/>
      <c r="J76" s="32" t="e">
        <f t="shared" si="15"/>
        <v>#DIV/0!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.75" customHeight="1">
      <c r="A77" s="1"/>
      <c r="B77" s="41"/>
      <c r="C77" s="42"/>
      <c r="D77" s="42"/>
      <c r="E77" s="42"/>
      <c r="F77" s="42"/>
      <c r="G77" s="42"/>
      <c r="H77" s="42"/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>
      <c r="A78" s="1"/>
      <c r="B78" s="47" t="s">
        <v>138</v>
      </c>
      <c r="C78" s="44"/>
      <c r="D78" s="45"/>
      <c r="E78" s="46"/>
      <c r="F78" s="46"/>
      <c r="G78" s="46"/>
      <c r="H78" s="44"/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9.75" customHeight="1">
      <c r="A79" s="1"/>
      <c r="B79" s="41"/>
      <c r="C79" s="42"/>
      <c r="D79" s="42"/>
      <c r="E79" s="42"/>
      <c r="F79" s="42"/>
      <c r="G79" s="42"/>
      <c r="H79" s="42"/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2.75" customHeight="1">
      <c r="A80" s="1"/>
      <c r="B80" s="11" t="s">
        <v>15</v>
      </c>
      <c r="C80" s="11" t="s">
        <v>16</v>
      </c>
      <c r="D80" s="11" t="s">
        <v>17</v>
      </c>
      <c r="E80" s="11" t="s">
        <v>18</v>
      </c>
      <c r="F80" s="11" t="s">
        <v>19</v>
      </c>
      <c r="G80" s="11" t="s">
        <v>20</v>
      </c>
      <c r="H80" s="11" t="s">
        <v>21</v>
      </c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2.25" customHeight="1">
      <c r="A81" s="1"/>
      <c r="B81" s="14"/>
      <c r="C81" s="15"/>
      <c r="D81" s="15"/>
      <c r="E81" s="14"/>
      <c r="F81" s="16"/>
      <c r="G81" s="16"/>
      <c r="H81" s="17" t="e">
        <f t="shared" ref="H81:H82" si="16">G81/F81*100</f>
        <v>#DIV/0!</v>
      </c>
      <c r="I81" s="1"/>
      <c r="J81" s="32" t="e">
        <f t="shared" ref="J81:J82" si="17">IF(H81&gt;=50,"CONSIDERAR","NO")</f>
        <v>#DIV/0!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9.5" customHeight="1">
      <c r="A82" s="1"/>
      <c r="B82" s="14"/>
      <c r="C82" s="15"/>
      <c r="D82" s="15"/>
      <c r="E82" s="14"/>
      <c r="F82" s="33"/>
      <c r="G82" s="33"/>
      <c r="H82" s="17" t="e">
        <f t="shared" si="16"/>
        <v>#DIV/0!</v>
      </c>
      <c r="I82" s="1"/>
      <c r="J82" s="32" t="e">
        <f t="shared" si="17"/>
        <v>#DIV/0!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9.75" customHeight="1">
      <c r="A83" s="1"/>
      <c r="B83" s="41"/>
      <c r="C83" s="42"/>
      <c r="D83" s="42"/>
      <c r="E83" s="42"/>
      <c r="F83" s="42"/>
      <c r="G83" s="42"/>
      <c r="H83" s="42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47" t="s">
        <v>155</v>
      </c>
      <c r="C84" s="44"/>
      <c r="D84" s="45"/>
      <c r="E84" s="46"/>
      <c r="F84" s="46"/>
      <c r="G84" s="46"/>
      <c r="H84" s="44"/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9.75" customHeight="1">
      <c r="A85" s="1"/>
      <c r="B85" s="41"/>
      <c r="C85" s="42"/>
      <c r="D85" s="42"/>
      <c r="E85" s="42"/>
      <c r="F85" s="42"/>
      <c r="G85" s="42"/>
      <c r="H85" s="42"/>
      <c r="I85" s="1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2.75" customHeight="1">
      <c r="A86" s="1"/>
      <c r="B86" s="11" t="s">
        <v>15</v>
      </c>
      <c r="C86" s="11" t="s">
        <v>16</v>
      </c>
      <c r="D86" s="11" t="s">
        <v>17</v>
      </c>
      <c r="E86" s="11" t="s">
        <v>18</v>
      </c>
      <c r="F86" s="11" t="s">
        <v>19</v>
      </c>
      <c r="G86" s="11" t="s">
        <v>20</v>
      </c>
      <c r="H86" s="11" t="s">
        <v>21</v>
      </c>
      <c r="I86" s="1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>
      <c r="A87" s="1"/>
      <c r="B87" s="14"/>
      <c r="C87" s="15"/>
      <c r="D87" s="15"/>
      <c r="E87" s="15"/>
      <c r="F87" s="16"/>
      <c r="G87" s="16"/>
      <c r="H87" s="17" t="e">
        <f t="shared" ref="H87:H88" si="18">G87/F87*100</f>
        <v>#DIV/0!</v>
      </c>
      <c r="I87" s="1"/>
      <c r="J87" s="32" t="e">
        <f t="shared" ref="J87:J88" si="19">IF(H87&gt;=50,"CONSIDERAR","NO")</f>
        <v>#DIV/0!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customHeight="1">
      <c r="A88" s="1"/>
      <c r="B88" s="14"/>
      <c r="C88" s="15"/>
      <c r="D88" s="15"/>
      <c r="E88" s="14"/>
      <c r="F88" s="16"/>
      <c r="G88" s="16"/>
      <c r="H88" s="17" t="e">
        <f t="shared" si="18"/>
        <v>#DIV/0!</v>
      </c>
      <c r="I88" s="1"/>
      <c r="J88" s="32" t="e">
        <f t="shared" si="19"/>
        <v>#DIV/0!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9.75" customHeight="1">
      <c r="A89" s="1"/>
      <c r="B89" s="41"/>
      <c r="C89" s="42"/>
      <c r="D89" s="42"/>
      <c r="E89" s="42"/>
      <c r="F89" s="42"/>
      <c r="G89" s="42"/>
      <c r="H89" s="42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customHeight="1">
      <c r="A90" s="1"/>
      <c r="B90" s="47" t="s">
        <v>156</v>
      </c>
      <c r="C90" s="44"/>
      <c r="D90" s="45"/>
      <c r="E90" s="46"/>
      <c r="F90" s="46"/>
      <c r="G90" s="46"/>
      <c r="H90" s="44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9.75" customHeight="1">
      <c r="A91" s="1"/>
      <c r="B91" s="41"/>
      <c r="C91" s="42"/>
      <c r="D91" s="42"/>
      <c r="E91" s="42"/>
      <c r="F91" s="42"/>
      <c r="G91" s="42"/>
      <c r="H91" s="42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2.75" customHeight="1">
      <c r="A92" s="1"/>
      <c r="B92" s="11" t="s">
        <v>15</v>
      </c>
      <c r="C92" s="11" t="s">
        <v>16</v>
      </c>
      <c r="D92" s="11" t="s">
        <v>17</v>
      </c>
      <c r="E92" s="11" t="s">
        <v>18</v>
      </c>
      <c r="F92" s="11" t="s">
        <v>19</v>
      </c>
      <c r="G92" s="11" t="s">
        <v>20</v>
      </c>
      <c r="H92" s="11" t="s">
        <v>21</v>
      </c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customHeight="1">
      <c r="A93" s="1"/>
      <c r="B93" s="14"/>
      <c r="C93" s="15"/>
      <c r="D93" s="15"/>
      <c r="E93" s="15"/>
      <c r="F93" s="16"/>
      <c r="G93" s="16"/>
      <c r="H93" s="17" t="e">
        <f t="shared" ref="H93:H94" si="20">G93/F93*100</f>
        <v>#DIV/0!</v>
      </c>
      <c r="I93" s="1"/>
      <c r="J93" s="32" t="e">
        <f t="shared" ref="J93:J94" si="21">IF(H93&gt;=50,"CONSIDERAR","NO")</f>
        <v>#DIV/0!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customHeight="1">
      <c r="A94" s="1"/>
      <c r="B94" s="14"/>
      <c r="C94" s="15"/>
      <c r="D94" s="15"/>
      <c r="E94" s="14"/>
      <c r="F94" s="16"/>
      <c r="G94" s="16"/>
      <c r="H94" s="17" t="e">
        <f t="shared" si="20"/>
        <v>#DIV/0!</v>
      </c>
      <c r="I94" s="1"/>
      <c r="J94" s="32" t="e">
        <f t="shared" si="21"/>
        <v>#DIV/0!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.75" customHeight="1">
      <c r="A95" s="1"/>
      <c r="B95" s="41"/>
      <c r="C95" s="42"/>
      <c r="D95" s="42"/>
      <c r="E95" s="42"/>
      <c r="F95" s="42"/>
      <c r="G95" s="42"/>
      <c r="H95" s="42"/>
      <c r="I95" s="1"/>
      <c r="J95" s="3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47" t="s">
        <v>143</v>
      </c>
      <c r="C96" s="44"/>
      <c r="D96" s="45"/>
      <c r="E96" s="46"/>
      <c r="F96" s="46"/>
      <c r="G96" s="46"/>
      <c r="H96" s="44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.75" customHeight="1">
      <c r="A97" s="1"/>
      <c r="B97" s="41"/>
      <c r="C97" s="42"/>
      <c r="D97" s="42"/>
      <c r="E97" s="42"/>
      <c r="F97" s="42"/>
      <c r="G97" s="42"/>
      <c r="H97" s="42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2.75" customHeight="1">
      <c r="A98" s="1"/>
      <c r="B98" s="11" t="s">
        <v>15</v>
      </c>
      <c r="C98" s="11" t="s">
        <v>16</v>
      </c>
      <c r="D98" s="11" t="s">
        <v>17</v>
      </c>
      <c r="E98" s="11" t="s">
        <v>18</v>
      </c>
      <c r="F98" s="11" t="s">
        <v>19</v>
      </c>
      <c r="G98" s="11" t="s">
        <v>20</v>
      </c>
      <c r="H98" s="11" t="s">
        <v>21</v>
      </c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14"/>
      <c r="C99" s="15"/>
      <c r="D99" s="15"/>
      <c r="E99" s="15"/>
      <c r="F99" s="16"/>
      <c r="G99" s="16"/>
      <c r="H99" s="17" t="e">
        <f t="shared" ref="H99:H100" si="22">G99/F99*100</f>
        <v>#DIV/0!</v>
      </c>
      <c r="I99" s="1"/>
      <c r="J99" s="32" t="e">
        <f t="shared" ref="J99:J100" si="23">IF(H99&gt;=50,"CONSIDERAR","NO")</f>
        <v>#DIV/0!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customHeight="1">
      <c r="A100" s="1"/>
      <c r="B100" s="14"/>
      <c r="C100" s="15"/>
      <c r="D100" s="15"/>
      <c r="E100" s="14"/>
      <c r="F100" s="16"/>
      <c r="G100" s="16"/>
      <c r="H100" s="17" t="e">
        <f t="shared" si="22"/>
        <v>#DIV/0!</v>
      </c>
      <c r="I100" s="1"/>
      <c r="J100" s="32" t="e">
        <f t="shared" si="23"/>
        <v>#DIV/0!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.75" customHeight="1">
      <c r="A101" s="1"/>
      <c r="B101" s="49"/>
      <c r="C101" s="46"/>
      <c r="D101" s="46"/>
      <c r="E101" s="46"/>
      <c r="F101" s="46"/>
      <c r="G101" s="46"/>
      <c r="H101" s="46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9.75" customHeight="1">
      <c r="A102" s="1"/>
      <c r="B102" s="67" t="s">
        <v>141</v>
      </c>
      <c r="C102" s="44"/>
      <c r="D102" s="45"/>
      <c r="E102" s="46"/>
      <c r="F102" s="46"/>
      <c r="G102" s="46"/>
      <c r="H102" s="44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9.75" customHeight="1">
      <c r="A103" s="1"/>
      <c r="B103" s="41"/>
      <c r="C103" s="42"/>
      <c r="D103" s="42"/>
      <c r="E103" s="42"/>
      <c r="F103" s="42"/>
      <c r="G103" s="42"/>
      <c r="H103" s="42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customHeight="1">
      <c r="A104" s="1"/>
      <c r="B104" s="67" t="s">
        <v>157</v>
      </c>
      <c r="C104" s="44"/>
      <c r="D104" s="45"/>
      <c r="E104" s="46"/>
      <c r="F104" s="46"/>
      <c r="G104" s="46"/>
      <c r="H104" s="44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9.75" customHeight="1">
      <c r="A105" s="1"/>
      <c r="B105" s="41"/>
      <c r="C105" s="42"/>
      <c r="D105" s="42"/>
      <c r="E105" s="42"/>
      <c r="F105" s="42"/>
      <c r="G105" s="42"/>
      <c r="H105" s="42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9.75" customHeight="1">
      <c r="A106" s="1"/>
      <c r="B106" s="11" t="s">
        <v>15</v>
      </c>
      <c r="C106" s="11" t="s">
        <v>16</v>
      </c>
      <c r="D106" s="11" t="s">
        <v>17</v>
      </c>
      <c r="E106" s="11" t="s">
        <v>18</v>
      </c>
      <c r="F106" s="11" t="s">
        <v>19</v>
      </c>
      <c r="G106" s="11" t="s">
        <v>20</v>
      </c>
      <c r="H106" s="11" t="s">
        <v>21</v>
      </c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9.75" customHeight="1">
      <c r="A107" s="1"/>
      <c r="B107" s="14"/>
      <c r="C107" s="15"/>
      <c r="D107" s="15"/>
      <c r="E107" s="15"/>
      <c r="F107" s="16"/>
      <c r="G107" s="16"/>
      <c r="H107" s="17" t="e">
        <f t="shared" ref="H107:H110" si="24">G107/F107*100</f>
        <v>#DIV/0!</v>
      </c>
      <c r="I107" s="1"/>
      <c r="J107" s="32" t="e">
        <f t="shared" ref="J107:J110" si="25">IF(H107&gt;=50,"CONSIDERAR","NO")</f>
        <v>#DIV/0!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customHeight="1">
      <c r="A108" s="1"/>
      <c r="B108" s="14"/>
      <c r="C108" s="15"/>
      <c r="D108" s="15"/>
      <c r="E108" s="14"/>
      <c r="F108" s="16"/>
      <c r="G108" s="16"/>
      <c r="H108" s="17" t="e">
        <f t="shared" si="24"/>
        <v>#DIV/0!</v>
      </c>
      <c r="I108" s="1"/>
      <c r="J108" s="32" t="e">
        <f t="shared" si="25"/>
        <v>#DIV/0!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14"/>
      <c r="C109" s="15"/>
      <c r="D109" s="15"/>
      <c r="E109" s="15"/>
      <c r="F109" s="16"/>
      <c r="G109" s="16"/>
      <c r="H109" s="17" t="e">
        <f t="shared" si="24"/>
        <v>#DIV/0!</v>
      </c>
      <c r="I109" s="1"/>
      <c r="J109" s="32" t="e">
        <f t="shared" si="25"/>
        <v>#DIV/0!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14"/>
      <c r="C110" s="15"/>
      <c r="D110" s="15"/>
      <c r="E110" s="15"/>
      <c r="F110" s="16"/>
      <c r="G110" s="16"/>
      <c r="H110" s="17" t="e">
        <f t="shared" si="24"/>
        <v>#DIV/0!</v>
      </c>
      <c r="I110" s="1"/>
      <c r="J110" s="32" t="e">
        <f t="shared" si="25"/>
        <v>#DIV/0!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9.75" customHeight="1">
      <c r="A111" s="1"/>
      <c r="B111" s="41"/>
      <c r="C111" s="42"/>
      <c r="D111" s="42"/>
      <c r="E111" s="42"/>
      <c r="F111" s="42"/>
      <c r="G111" s="42"/>
      <c r="H111" s="42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67" t="s">
        <v>158</v>
      </c>
      <c r="C112" s="44"/>
      <c r="D112" s="45"/>
      <c r="E112" s="46"/>
      <c r="F112" s="46"/>
      <c r="G112" s="46"/>
      <c r="H112" s="44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9.75" customHeight="1">
      <c r="A113" s="1"/>
      <c r="B113" s="41"/>
      <c r="C113" s="42"/>
      <c r="D113" s="42"/>
      <c r="E113" s="42"/>
      <c r="F113" s="42"/>
      <c r="G113" s="42"/>
      <c r="H113" s="42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9.75" customHeight="1">
      <c r="A114" s="1"/>
      <c r="B114" s="11" t="s">
        <v>15</v>
      </c>
      <c r="C114" s="11" t="s">
        <v>16</v>
      </c>
      <c r="D114" s="11" t="s">
        <v>17</v>
      </c>
      <c r="E114" s="11" t="s">
        <v>18</v>
      </c>
      <c r="F114" s="11" t="s">
        <v>19</v>
      </c>
      <c r="G114" s="11" t="s">
        <v>20</v>
      </c>
      <c r="H114" s="11" t="s">
        <v>21</v>
      </c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9.75" customHeight="1">
      <c r="A115" s="1"/>
      <c r="B115" s="14"/>
      <c r="C115" s="15"/>
      <c r="D115" s="15"/>
      <c r="E115" s="15"/>
      <c r="F115" s="16"/>
      <c r="G115" s="16"/>
      <c r="H115" s="17" t="e">
        <f t="shared" ref="H115:H118" si="26">G115/F115*100</f>
        <v>#DIV/0!</v>
      </c>
      <c r="I115" s="1"/>
      <c r="J115" s="32" t="e">
        <f t="shared" ref="J115:J118" si="27">IF(H115&gt;=50,"CONSIDERAR","NO")</f>
        <v>#DIV/0!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14"/>
      <c r="C116" s="15"/>
      <c r="D116" s="15"/>
      <c r="E116" s="14"/>
      <c r="F116" s="16"/>
      <c r="G116" s="16"/>
      <c r="H116" s="17" t="e">
        <f t="shared" si="26"/>
        <v>#DIV/0!</v>
      </c>
      <c r="I116" s="1"/>
      <c r="J116" s="32" t="e">
        <f t="shared" si="27"/>
        <v>#DIV/0!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14"/>
      <c r="C117" s="15"/>
      <c r="D117" s="15"/>
      <c r="E117" s="15"/>
      <c r="F117" s="16"/>
      <c r="G117" s="16"/>
      <c r="H117" s="17" t="e">
        <f t="shared" si="26"/>
        <v>#DIV/0!</v>
      </c>
      <c r="I117" s="1"/>
      <c r="J117" s="32" t="e">
        <f t="shared" si="27"/>
        <v>#DIV/0!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14"/>
      <c r="C118" s="15"/>
      <c r="D118" s="15"/>
      <c r="E118" s="15"/>
      <c r="F118" s="16"/>
      <c r="G118" s="16"/>
      <c r="H118" s="17" t="e">
        <f t="shared" si="26"/>
        <v>#DIV/0!</v>
      </c>
      <c r="I118" s="1"/>
      <c r="J118" s="32" t="e">
        <f t="shared" si="27"/>
        <v>#DIV/0!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3">
    <mergeCell ref="B44:C44"/>
    <mergeCell ref="D44:H44"/>
    <mergeCell ref="B45:H45"/>
    <mergeCell ref="B37:H37"/>
    <mergeCell ref="B38:C38"/>
    <mergeCell ref="D38:H38"/>
    <mergeCell ref="B39:H39"/>
    <mergeCell ref="B43:H43"/>
    <mergeCell ref="B28:H28"/>
    <mergeCell ref="B32:H32"/>
    <mergeCell ref="B33:C33"/>
    <mergeCell ref="D33:H33"/>
    <mergeCell ref="B34:H34"/>
    <mergeCell ref="D14:H14"/>
    <mergeCell ref="B25:C25"/>
    <mergeCell ref="B27:C27"/>
    <mergeCell ref="B15:H15"/>
    <mergeCell ref="B19:H19"/>
    <mergeCell ref="B20:C20"/>
    <mergeCell ref="D20:H20"/>
    <mergeCell ref="B21:H21"/>
    <mergeCell ref="D25:H25"/>
    <mergeCell ref="B26:H26"/>
    <mergeCell ref="D27:H27"/>
    <mergeCell ref="Q12:S12"/>
    <mergeCell ref="Q14:W14"/>
    <mergeCell ref="Q16:S16"/>
    <mergeCell ref="B1:H1"/>
    <mergeCell ref="B2:H2"/>
    <mergeCell ref="P2:Q2"/>
    <mergeCell ref="B3:H3"/>
    <mergeCell ref="D4:H4"/>
    <mergeCell ref="Q4:R4"/>
    <mergeCell ref="B5:H5"/>
    <mergeCell ref="B4:C4"/>
    <mergeCell ref="B6:C6"/>
    <mergeCell ref="D6:H6"/>
    <mergeCell ref="B7:H7"/>
    <mergeCell ref="B13:H13"/>
    <mergeCell ref="B14:C14"/>
    <mergeCell ref="L6:N6"/>
    <mergeCell ref="Q6:R6"/>
    <mergeCell ref="P8:R8"/>
    <mergeCell ref="P9:R9"/>
    <mergeCell ref="P10:R10"/>
    <mergeCell ref="B97:H97"/>
    <mergeCell ref="B101:H101"/>
    <mergeCell ref="B112:C112"/>
    <mergeCell ref="D112:H112"/>
    <mergeCell ref="B113:H113"/>
    <mergeCell ref="B102:C102"/>
    <mergeCell ref="D102:H102"/>
    <mergeCell ref="B103:H103"/>
    <mergeCell ref="B104:C104"/>
    <mergeCell ref="D104:H104"/>
    <mergeCell ref="B105:H105"/>
    <mergeCell ref="B111:H111"/>
    <mergeCell ref="B90:C90"/>
    <mergeCell ref="D90:H90"/>
    <mergeCell ref="B91:H91"/>
    <mergeCell ref="B95:H95"/>
    <mergeCell ref="B96:C96"/>
    <mergeCell ref="D96:H96"/>
    <mergeCell ref="B83:H83"/>
    <mergeCell ref="B84:C84"/>
    <mergeCell ref="D84:H84"/>
    <mergeCell ref="B85:H85"/>
    <mergeCell ref="B89:H89"/>
    <mergeCell ref="B73:H73"/>
    <mergeCell ref="B77:H77"/>
    <mergeCell ref="B78:C78"/>
    <mergeCell ref="D78:H78"/>
    <mergeCell ref="B79:H79"/>
    <mergeCell ref="B53:H53"/>
    <mergeCell ref="B64:C64"/>
    <mergeCell ref="B70:C70"/>
    <mergeCell ref="B72:C72"/>
    <mergeCell ref="B57:H57"/>
    <mergeCell ref="B58:C58"/>
    <mergeCell ref="D58:H58"/>
    <mergeCell ref="B59:H59"/>
    <mergeCell ref="B63:H63"/>
    <mergeCell ref="D64:H64"/>
    <mergeCell ref="B65:H65"/>
    <mergeCell ref="D70:H70"/>
    <mergeCell ref="B71:H71"/>
    <mergeCell ref="D72:H72"/>
    <mergeCell ref="B49:H49"/>
    <mergeCell ref="B50:C50"/>
    <mergeCell ref="D50:H50"/>
    <mergeCell ref="B51:H51"/>
    <mergeCell ref="B52:C52"/>
    <mergeCell ref="D52:H52"/>
  </mergeCells>
  <conditionalFormatting sqref="H9:H12 H17:H18 H23 H30:H31 H36 H47:H48 H55:H56 H75:H76 H81:H82 H107:H110">
    <cfRule type="cellIs" dxfId="77" priority="1" operator="lessThan">
      <formula>75</formula>
    </cfRule>
    <cfRule type="cellIs" dxfId="76" priority="2" operator="between">
      <formula>75</formula>
      <formula>94</formula>
    </cfRule>
    <cfRule type="cellIs" dxfId="75" priority="3" operator="greaterThanOrEqual">
      <formula>95</formula>
    </cfRule>
  </conditionalFormatting>
  <conditionalFormatting sqref="H41:H42">
    <cfRule type="cellIs" dxfId="74" priority="4" operator="lessThan">
      <formula>75</formula>
    </cfRule>
    <cfRule type="cellIs" dxfId="73" priority="5" operator="between">
      <formula>75</formula>
      <formula>94</formula>
    </cfRule>
    <cfRule type="cellIs" dxfId="72" priority="6" operator="greaterThanOrEqual">
      <formula>95</formula>
    </cfRule>
  </conditionalFormatting>
  <conditionalFormatting sqref="H61:H62">
    <cfRule type="cellIs" dxfId="71" priority="7" operator="lessThan">
      <formula>75</formula>
    </cfRule>
    <cfRule type="cellIs" dxfId="70" priority="8" operator="between">
      <formula>75</formula>
      <formula>94</formula>
    </cfRule>
    <cfRule type="cellIs" dxfId="69" priority="9" operator="greaterThanOrEqual">
      <formula>95</formula>
    </cfRule>
  </conditionalFormatting>
  <conditionalFormatting sqref="H67:H68">
    <cfRule type="cellIs" dxfId="68" priority="10" operator="lessThan">
      <formula>75</formula>
    </cfRule>
    <cfRule type="cellIs" dxfId="67" priority="11" operator="between">
      <formula>75</formula>
      <formula>94</formula>
    </cfRule>
    <cfRule type="cellIs" dxfId="66" priority="12" operator="greaterThanOrEqual">
      <formula>95</formula>
    </cfRule>
  </conditionalFormatting>
  <conditionalFormatting sqref="H87:H88">
    <cfRule type="cellIs" dxfId="65" priority="13" operator="lessThan">
      <formula>75</formula>
    </cfRule>
    <cfRule type="cellIs" dxfId="64" priority="14" operator="between">
      <formula>75</formula>
      <formula>94</formula>
    </cfRule>
    <cfRule type="cellIs" dxfId="63" priority="15" operator="greaterThanOrEqual">
      <formula>95</formula>
    </cfRule>
  </conditionalFormatting>
  <conditionalFormatting sqref="H93:H94">
    <cfRule type="cellIs" dxfId="62" priority="16" operator="lessThan">
      <formula>75</formula>
    </cfRule>
    <cfRule type="cellIs" dxfId="61" priority="17" operator="between">
      <formula>75</formula>
      <formula>94</formula>
    </cfRule>
    <cfRule type="cellIs" dxfId="60" priority="18" operator="greaterThanOrEqual">
      <formula>95</formula>
    </cfRule>
  </conditionalFormatting>
  <conditionalFormatting sqref="H99:H100">
    <cfRule type="cellIs" dxfId="59" priority="19" operator="lessThan">
      <formula>75</formula>
    </cfRule>
    <cfRule type="cellIs" dxfId="58" priority="20" operator="between">
      <formula>75</formula>
      <formula>94</formula>
    </cfRule>
    <cfRule type="cellIs" dxfId="57" priority="21" operator="greaterThanOrEqual">
      <formula>95</formula>
    </cfRule>
  </conditionalFormatting>
  <conditionalFormatting sqref="H115:H118">
    <cfRule type="cellIs" dxfId="56" priority="22" operator="lessThan">
      <formula>75</formula>
    </cfRule>
    <cfRule type="cellIs" dxfId="55" priority="23" operator="between">
      <formula>75</formula>
      <formula>94</formula>
    </cfRule>
    <cfRule type="cellIs" dxfId="54" priority="24" operator="greaterThanOrEqual">
      <formula>95</formula>
    </cfRule>
  </conditionalFormatting>
  <pageMargins left="0.7" right="0.7" top="0.75" bottom="0.75" header="0" footer="0"/>
  <pageSetup paperSize="9" orientation="portrait"/>
  <headerFooter>
    <oddHeader>&amp;CEste documento tiene carácter de Declaración Jurada</oddHeader>
    <oddFooter>&amp;CEste documento tiene carácter de Declaración Jurada</oddFooter>
  </headerFooter>
  <rowBreaks count="1" manualBreakCount="1">
    <brk id="45" man="1"/>
  </rowBreaks>
  <colBreaks count="1" manualBreakCount="1">
    <brk id="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44140625" defaultRowHeight="15" customHeight="1"/>
  <cols>
    <col min="1" max="1" width="10.6640625" customWidth="1"/>
    <col min="2" max="2" width="35.6640625" customWidth="1"/>
    <col min="3" max="4" width="25.6640625" customWidth="1"/>
    <col min="5" max="7" width="15.6640625" customWidth="1"/>
    <col min="8" max="8" width="15.6640625" hidden="1" customWidth="1"/>
    <col min="9" max="9" width="15.6640625" customWidth="1"/>
    <col min="10" max="10" width="16.88671875" hidden="1" customWidth="1"/>
    <col min="11" max="13" width="11.44140625" customWidth="1"/>
    <col min="14" max="14" width="16.6640625" customWidth="1"/>
    <col min="15" max="15" width="11.44140625" customWidth="1"/>
    <col min="16" max="16" width="12.33203125" hidden="1" customWidth="1"/>
    <col min="17" max="17" width="11.88671875" hidden="1" customWidth="1"/>
    <col min="18" max="23" width="11.44140625" hidden="1" customWidth="1"/>
    <col min="24" max="26" width="10.6640625" customWidth="1"/>
  </cols>
  <sheetData>
    <row r="1" spans="1:26" ht="9.75" customHeight="1">
      <c r="A1" s="1"/>
      <c r="B1" s="62"/>
      <c r="C1" s="63"/>
      <c r="D1" s="63"/>
      <c r="E1" s="63"/>
      <c r="F1" s="63"/>
      <c r="G1" s="63"/>
      <c r="H1" s="6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64" t="s">
        <v>148</v>
      </c>
      <c r="C2" s="46"/>
      <c r="D2" s="46"/>
      <c r="E2" s="46"/>
      <c r="F2" s="46"/>
      <c r="G2" s="46"/>
      <c r="H2" s="44"/>
      <c r="I2" s="1"/>
      <c r="J2" s="1"/>
      <c r="K2" s="1"/>
      <c r="L2" s="1"/>
      <c r="M2" s="1"/>
      <c r="N2" s="1"/>
      <c r="O2" s="1"/>
      <c r="P2" s="64" t="s">
        <v>1</v>
      </c>
      <c r="Q2" s="44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41"/>
      <c r="C3" s="42"/>
      <c r="D3" s="42"/>
      <c r="E3" s="42"/>
      <c r="F3" s="42"/>
      <c r="G3" s="42"/>
      <c r="H3" s="4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>
      <c r="A4" s="1"/>
      <c r="B4" s="68" t="s">
        <v>3</v>
      </c>
      <c r="C4" s="44"/>
      <c r="D4" s="48"/>
      <c r="E4" s="46"/>
      <c r="F4" s="46"/>
      <c r="G4" s="46"/>
      <c r="H4" s="44"/>
      <c r="I4" s="1"/>
      <c r="J4" s="1"/>
      <c r="K4" s="1"/>
      <c r="L4" s="1"/>
      <c r="M4" s="1"/>
      <c r="N4" s="1"/>
      <c r="O4" s="1"/>
      <c r="P4" s="3" t="s">
        <v>5</v>
      </c>
      <c r="Q4" s="50" t="s">
        <v>6</v>
      </c>
      <c r="R4" s="44"/>
      <c r="S4" s="1"/>
      <c r="T4" s="1"/>
      <c r="U4" s="1"/>
      <c r="V4" s="1"/>
      <c r="W4" s="1"/>
      <c r="X4" s="1"/>
      <c r="Y4" s="1"/>
      <c r="Z4" s="1"/>
    </row>
    <row r="5" spans="1:26" ht="9.75" customHeight="1">
      <c r="A5" s="1"/>
      <c r="B5" s="41"/>
      <c r="C5" s="42"/>
      <c r="D5" s="42"/>
      <c r="E5" s="42"/>
      <c r="F5" s="42"/>
      <c r="G5" s="42"/>
      <c r="H5" s="4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68" t="s">
        <v>11</v>
      </c>
      <c r="C6" s="44"/>
      <c r="D6" s="45"/>
      <c r="E6" s="46"/>
      <c r="F6" s="46"/>
      <c r="G6" s="46"/>
      <c r="H6" s="44"/>
      <c r="I6" s="1"/>
      <c r="J6" s="1"/>
      <c r="K6" s="1"/>
      <c r="L6" s="64" t="s">
        <v>149</v>
      </c>
      <c r="M6" s="46"/>
      <c r="N6" s="44"/>
      <c r="O6" s="1"/>
      <c r="P6" s="5" t="s">
        <v>13</v>
      </c>
      <c r="Q6" s="50" t="s">
        <v>14</v>
      </c>
      <c r="R6" s="44"/>
      <c r="S6" s="1"/>
      <c r="T6" s="1"/>
      <c r="U6" s="1"/>
      <c r="V6" s="1"/>
      <c r="W6" s="1"/>
      <c r="X6" s="1"/>
      <c r="Y6" s="1"/>
      <c r="Z6" s="1"/>
    </row>
    <row r="7" spans="1:26" ht="9.75" customHeight="1">
      <c r="A7" s="1"/>
      <c r="B7" s="41"/>
      <c r="C7" s="42"/>
      <c r="D7" s="42"/>
      <c r="E7" s="42"/>
      <c r="F7" s="42"/>
      <c r="G7" s="42"/>
      <c r="H7" s="42"/>
      <c r="I7" s="1"/>
      <c r="J7" s="1"/>
      <c r="K7" s="1"/>
      <c r="L7" s="1"/>
      <c r="M7" s="1"/>
      <c r="N7" s="1"/>
      <c r="O7" s="1"/>
      <c r="P7" s="6"/>
      <c r="Q7" s="7"/>
      <c r="R7" s="8"/>
      <c r="S7" s="1"/>
      <c r="T7" s="1"/>
      <c r="U7" s="1"/>
      <c r="V7" s="1"/>
      <c r="W7" s="1"/>
      <c r="X7" s="1"/>
      <c r="Y7" s="1"/>
      <c r="Z7" s="1"/>
    </row>
    <row r="8" spans="1:26" ht="43.2">
      <c r="A8" s="9"/>
      <c r="B8" s="11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21</v>
      </c>
      <c r="I8" s="9"/>
      <c r="J8" s="11" t="s">
        <v>22</v>
      </c>
      <c r="K8" s="9"/>
      <c r="L8" s="11" t="s">
        <v>150</v>
      </c>
      <c r="M8" s="11" t="s">
        <v>50</v>
      </c>
      <c r="N8" s="11" t="s">
        <v>151</v>
      </c>
      <c r="O8" s="9"/>
      <c r="P8" s="51" t="s">
        <v>23</v>
      </c>
      <c r="Q8" s="52"/>
      <c r="R8" s="53"/>
      <c r="S8" s="12"/>
      <c r="T8" s="9"/>
      <c r="U8" s="9"/>
      <c r="V8" s="9"/>
      <c r="W8" s="9"/>
      <c r="X8" s="9"/>
      <c r="Y8" s="9"/>
      <c r="Z8" s="9"/>
    </row>
    <row r="9" spans="1:26" ht="30" customHeight="1">
      <c r="A9" s="1"/>
      <c r="B9" s="14"/>
      <c r="C9" s="15"/>
      <c r="D9" s="15"/>
      <c r="E9" s="15"/>
      <c r="F9" s="16">
        <v>1</v>
      </c>
      <c r="G9" s="16">
        <v>0</v>
      </c>
      <c r="H9" s="17">
        <f t="shared" ref="H9:H12" si="0">G9/F9*100</f>
        <v>0</v>
      </c>
      <c r="I9" s="1"/>
      <c r="J9" s="32" t="str">
        <f t="shared" ref="J9:J12" si="1">IF(H9&gt;=50,"CONSIDERAR","NO")</f>
        <v>NO</v>
      </c>
      <c r="K9" s="1"/>
      <c r="L9" s="16">
        <f>COUNT(F9:F12)+COUNT(F17:F18)+COUNT(F23)+COUNT(F30:F31)+COUNT(F36)+COUNT(F55:F56)+COUNT(F75:F76)+COUNT(F81:F82)+COUNT(F107:F110)+COUNT(F41:F42)+COUNT(F47)+COUNT(F61:F62)+COUNT(F67:F68)+COUNT(F87:F88)+COUNT(F93:F94)+COUNT(F99:F100)+COUNT(F115:F118)</f>
        <v>1</v>
      </c>
      <c r="M9" s="16">
        <f>COUNTIF(J9:J110,"CONSIDERAR")</f>
        <v>0</v>
      </c>
      <c r="N9" s="15"/>
      <c r="O9" s="1"/>
      <c r="P9" s="54" t="s">
        <v>28</v>
      </c>
      <c r="Q9" s="52"/>
      <c r="R9" s="53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"/>
      <c r="B10" s="15"/>
      <c r="C10" s="15"/>
      <c r="D10" s="15"/>
      <c r="E10" s="15"/>
      <c r="F10" s="16"/>
      <c r="G10" s="16"/>
      <c r="H10" s="17" t="e">
        <f t="shared" si="0"/>
        <v>#DIV/0!</v>
      </c>
      <c r="I10" s="1"/>
      <c r="J10" s="32" t="e">
        <f t="shared" si="1"/>
        <v>#DIV/0!</v>
      </c>
      <c r="K10" s="1"/>
      <c r="L10" s="1"/>
      <c r="M10" s="1"/>
      <c r="N10" s="1"/>
      <c r="O10" s="1"/>
      <c r="P10" s="55" t="s">
        <v>34</v>
      </c>
      <c r="Q10" s="56"/>
      <c r="R10" s="57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4"/>
      <c r="C11" s="14"/>
      <c r="D11" s="15"/>
      <c r="E11" s="15"/>
      <c r="F11" s="16"/>
      <c r="G11" s="16"/>
      <c r="H11" s="17" t="e">
        <f t="shared" si="0"/>
        <v>#DIV/0!</v>
      </c>
      <c r="I11" s="1"/>
      <c r="J11" s="32" t="e">
        <f t="shared" si="1"/>
        <v>#DIV/0!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75" customHeight="1">
      <c r="A12" s="1"/>
      <c r="B12" s="14"/>
      <c r="C12" s="15"/>
      <c r="D12" s="15"/>
      <c r="E12" s="15"/>
      <c r="F12" s="16"/>
      <c r="G12" s="16"/>
      <c r="H12" s="17" t="e">
        <f t="shared" si="0"/>
        <v>#DIV/0!</v>
      </c>
      <c r="I12" s="1"/>
      <c r="J12" s="32" t="e">
        <f t="shared" si="1"/>
        <v>#DIV/0!</v>
      </c>
      <c r="K12" s="1"/>
      <c r="L12" s="1"/>
      <c r="M12" s="1"/>
      <c r="N12" s="1"/>
      <c r="O12" s="1"/>
      <c r="P12" s="3" t="s">
        <v>22</v>
      </c>
      <c r="Q12" s="50" t="s">
        <v>45</v>
      </c>
      <c r="R12" s="46"/>
      <c r="S12" s="44"/>
      <c r="T12" s="1"/>
      <c r="U12" s="1"/>
      <c r="V12" s="1"/>
      <c r="W12" s="1"/>
      <c r="X12" s="1"/>
      <c r="Y12" s="1"/>
      <c r="Z12" s="1"/>
    </row>
    <row r="13" spans="1:26" ht="9.75" customHeight="1">
      <c r="A13" s="1"/>
      <c r="B13" s="58"/>
      <c r="C13" s="59"/>
      <c r="D13" s="59"/>
      <c r="E13" s="59"/>
      <c r="F13" s="59"/>
      <c r="G13" s="59"/>
      <c r="H13" s="59"/>
      <c r="I13" s="1"/>
      <c r="J13" s="32"/>
      <c r="K13" s="1"/>
      <c r="L13" s="1"/>
      <c r="M13" s="1"/>
      <c r="N13" s="1"/>
      <c r="O13" s="1"/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"/>
      <c r="B14" s="68" t="s">
        <v>46</v>
      </c>
      <c r="C14" s="44"/>
      <c r="D14" s="45"/>
      <c r="E14" s="46"/>
      <c r="F14" s="46"/>
      <c r="G14" s="46"/>
      <c r="H14" s="44"/>
      <c r="I14" s="1"/>
      <c r="J14" s="32"/>
      <c r="K14" s="1"/>
      <c r="L14" s="1"/>
      <c r="M14" s="1"/>
      <c r="N14" s="1"/>
      <c r="O14" s="1"/>
      <c r="P14" s="3" t="s">
        <v>48</v>
      </c>
      <c r="Q14" s="60" t="s">
        <v>49</v>
      </c>
      <c r="R14" s="46"/>
      <c r="S14" s="46"/>
      <c r="T14" s="46"/>
      <c r="U14" s="46"/>
      <c r="V14" s="46"/>
      <c r="W14" s="44"/>
      <c r="X14" s="1"/>
      <c r="Y14" s="1"/>
      <c r="Z14" s="1"/>
    </row>
    <row r="15" spans="1:26" ht="9.75" customHeight="1">
      <c r="A15" s="1"/>
      <c r="B15" s="41"/>
      <c r="C15" s="42"/>
      <c r="D15" s="42"/>
      <c r="E15" s="42"/>
      <c r="F15" s="42"/>
      <c r="G15" s="42"/>
      <c r="H15" s="42"/>
      <c r="I15" s="1"/>
      <c r="J15" s="32"/>
      <c r="K15" s="1"/>
      <c r="L15" s="1"/>
      <c r="M15" s="1"/>
      <c r="N15" s="1"/>
      <c r="O15" s="1"/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>
      <c r="A16" s="1"/>
      <c r="B16" s="11" t="s">
        <v>15</v>
      </c>
      <c r="C16" s="11" t="s">
        <v>16</v>
      </c>
      <c r="D16" s="11" t="s">
        <v>17</v>
      </c>
      <c r="E16" s="11" t="s">
        <v>18</v>
      </c>
      <c r="F16" s="11" t="s">
        <v>19</v>
      </c>
      <c r="G16" s="11" t="s">
        <v>20</v>
      </c>
      <c r="H16" s="11" t="s">
        <v>21</v>
      </c>
      <c r="I16" s="1"/>
      <c r="J16" s="32"/>
      <c r="K16" s="1"/>
      <c r="L16" s="1"/>
      <c r="M16" s="1"/>
      <c r="N16" s="1"/>
      <c r="O16" s="1"/>
      <c r="P16" s="3" t="s">
        <v>50</v>
      </c>
      <c r="Q16" s="50" t="s">
        <v>51</v>
      </c>
      <c r="R16" s="46"/>
      <c r="S16" s="44"/>
      <c r="T16" s="1"/>
      <c r="U16" s="1"/>
      <c r="V16" s="1"/>
      <c r="W16" s="1"/>
      <c r="X16" s="1"/>
      <c r="Y16" s="1"/>
      <c r="Z16" s="1"/>
    </row>
    <row r="17" spans="1:26" ht="30" customHeight="1">
      <c r="A17" s="1"/>
      <c r="B17" s="14"/>
      <c r="C17" s="15"/>
      <c r="D17" s="15"/>
      <c r="E17" s="14"/>
      <c r="F17" s="16"/>
      <c r="G17" s="16"/>
      <c r="H17" s="17" t="e">
        <f t="shared" ref="H17:H18" si="2">G17/F17*100</f>
        <v>#DIV/0!</v>
      </c>
      <c r="I17" s="1"/>
      <c r="J17" s="32" t="e">
        <f t="shared" ref="J17:J18" si="3">IF(H17&gt;=50,"CONSIDERAR","NO")</f>
        <v>#DIV/0!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>
      <c r="A18" s="1"/>
      <c r="B18" s="14"/>
      <c r="C18" s="14"/>
      <c r="D18" s="15"/>
      <c r="E18" s="15"/>
      <c r="F18" s="16"/>
      <c r="G18" s="16"/>
      <c r="H18" s="17" t="e">
        <f t="shared" si="2"/>
        <v>#DIV/0!</v>
      </c>
      <c r="I18" s="1"/>
      <c r="J18" s="32" t="e">
        <f t="shared" si="3"/>
        <v>#DIV/0!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.75" customHeight="1">
      <c r="A19" s="1"/>
      <c r="B19" s="41"/>
      <c r="C19" s="42"/>
      <c r="D19" s="42"/>
      <c r="E19" s="42"/>
      <c r="F19" s="42"/>
      <c r="G19" s="42"/>
      <c r="H19" s="42"/>
      <c r="I19" s="1"/>
      <c r="J19" s="3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"/>
      <c r="B20" s="68" t="s">
        <v>64</v>
      </c>
      <c r="C20" s="44"/>
      <c r="D20" s="45"/>
      <c r="E20" s="46"/>
      <c r="F20" s="46"/>
      <c r="G20" s="46"/>
      <c r="H20" s="44"/>
      <c r="I20" s="1"/>
      <c r="J20" s="3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.75" customHeight="1">
      <c r="A21" s="1"/>
      <c r="B21" s="41"/>
      <c r="C21" s="42"/>
      <c r="D21" s="42"/>
      <c r="E21" s="42"/>
      <c r="F21" s="42"/>
      <c r="G21" s="42"/>
      <c r="H21" s="42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" customHeight="1">
      <c r="A22" s="1"/>
      <c r="B22" s="11" t="s">
        <v>15</v>
      </c>
      <c r="C22" s="11" t="s">
        <v>16</v>
      </c>
      <c r="D22" s="11" t="s">
        <v>17</v>
      </c>
      <c r="E22" s="11" t="s">
        <v>18</v>
      </c>
      <c r="F22" s="11" t="s">
        <v>19</v>
      </c>
      <c r="G22" s="11" t="s">
        <v>20</v>
      </c>
      <c r="H22" s="11" t="s">
        <v>21</v>
      </c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"/>
      <c r="B23" s="15"/>
      <c r="C23" s="15"/>
      <c r="D23" s="15"/>
      <c r="E23" s="15"/>
      <c r="F23" s="16"/>
      <c r="G23" s="16"/>
      <c r="H23" s="17" t="e">
        <f>G23/F23*100</f>
        <v>#DIV/0!</v>
      </c>
      <c r="I23" s="1"/>
      <c r="J23" s="32" t="e">
        <f>IF(H23&gt;=50,"CONSIDERAR","NO")</f>
        <v>#DIV/0!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.75" customHeight="1">
      <c r="A24" s="1"/>
      <c r="B24" s="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75" customHeight="1">
      <c r="A25" s="1"/>
      <c r="B25" s="69" t="s">
        <v>62</v>
      </c>
      <c r="C25" s="44"/>
      <c r="D25" s="45"/>
      <c r="E25" s="46"/>
      <c r="F25" s="46"/>
      <c r="G25" s="46"/>
      <c r="H25" s="44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.75" customHeight="1">
      <c r="A26" s="1"/>
      <c r="B26" s="41"/>
      <c r="C26" s="42"/>
      <c r="D26" s="42"/>
      <c r="E26" s="42"/>
      <c r="F26" s="42"/>
      <c r="G26" s="42"/>
      <c r="H26" s="42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69" t="s">
        <v>152</v>
      </c>
      <c r="C27" s="44"/>
      <c r="D27" s="45"/>
      <c r="E27" s="46"/>
      <c r="F27" s="46"/>
      <c r="G27" s="46"/>
      <c r="H27" s="44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.75" customHeight="1">
      <c r="A28" s="1"/>
      <c r="B28" s="41"/>
      <c r="C28" s="42"/>
      <c r="D28" s="42"/>
      <c r="E28" s="42"/>
      <c r="F28" s="42"/>
      <c r="G28" s="42"/>
      <c r="H28" s="42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" customHeight="1">
      <c r="A29" s="1"/>
      <c r="B29" s="11" t="s">
        <v>15</v>
      </c>
      <c r="C29" s="11" t="s">
        <v>16</v>
      </c>
      <c r="D29" s="11" t="s">
        <v>17</v>
      </c>
      <c r="E29" s="11" t="s">
        <v>18</v>
      </c>
      <c r="F29" s="11" t="s">
        <v>19</v>
      </c>
      <c r="G29" s="11" t="s">
        <v>20</v>
      </c>
      <c r="H29" s="11" t="s">
        <v>21</v>
      </c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4"/>
      <c r="C30" s="15"/>
      <c r="D30" s="15"/>
      <c r="E30" s="15"/>
      <c r="F30" s="16"/>
      <c r="G30" s="16"/>
      <c r="H30" s="17" t="e">
        <f t="shared" ref="H30:H31" si="4">G30/F30*100</f>
        <v>#DIV/0!</v>
      </c>
      <c r="I30" s="1"/>
      <c r="J30" s="32" t="e">
        <f t="shared" ref="J30:J31" si="5">IF(H30&gt;=50,"CONSIDERAR","NO")</f>
        <v>#DIV/0!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1"/>
      <c r="B31" s="15"/>
      <c r="C31" s="15"/>
      <c r="D31" s="15"/>
      <c r="E31" s="15"/>
      <c r="F31" s="16"/>
      <c r="G31" s="16"/>
      <c r="H31" s="17" t="e">
        <f t="shared" si="4"/>
        <v>#DIV/0!</v>
      </c>
      <c r="I31" s="1"/>
      <c r="J31" s="32" t="e">
        <f t="shared" si="5"/>
        <v>#DIV/0!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.75" customHeight="1">
      <c r="A32" s="1"/>
      <c r="B32" s="58"/>
      <c r="C32" s="59"/>
      <c r="D32" s="59"/>
      <c r="E32" s="59"/>
      <c r="F32" s="59"/>
      <c r="G32" s="59"/>
      <c r="H32" s="59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69" t="s">
        <v>87</v>
      </c>
      <c r="C33" s="44"/>
      <c r="D33" s="45"/>
      <c r="E33" s="46"/>
      <c r="F33" s="46"/>
      <c r="G33" s="46"/>
      <c r="H33" s="44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.75" customHeight="1">
      <c r="A34" s="1"/>
      <c r="B34" s="41"/>
      <c r="C34" s="42"/>
      <c r="D34" s="42"/>
      <c r="E34" s="42"/>
      <c r="F34" s="42"/>
      <c r="G34" s="42"/>
      <c r="H34" s="42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11" t="s">
        <v>15</v>
      </c>
      <c r="C35" s="11" t="s">
        <v>16</v>
      </c>
      <c r="D35" s="11" t="s">
        <v>17</v>
      </c>
      <c r="E35" s="11" t="s">
        <v>18</v>
      </c>
      <c r="F35" s="11" t="s">
        <v>19</v>
      </c>
      <c r="G35" s="11" t="s">
        <v>20</v>
      </c>
      <c r="H35" s="11" t="s">
        <v>21</v>
      </c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"/>
      <c r="B36" s="14"/>
      <c r="C36" s="14"/>
      <c r="D36" s="15"/>
      <c r="E36" s="15"/>
      <c r="F36" s="16"/>
      <c r="G36" s="16"/>
      <c r="H36" s="17" t="e">
        <f>G36/F36*100</f>
        <v>#DIV/0!</v>
      </c>
      <c r="I36" s="1"/>
      <c r="J36" s="32" t="e">
        <f>IF(H36&gt;=50,"CONSIDERAR","NO")</f>
        <v>#DIV/0!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1"/>
      <c r="B37" s="41"/>
      <c r="C37" s="42"/>
      <c r="D37" s="42"/>
      <c r="E37" s="42"/>
      <c r="F37" s="42"/>
      <c r="G37" s="42"/>
      <c r="H37" s="42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"/>
      <c r="B38" s="69" t="s">
        <v>90</v>
      </c>
      <c r="C38" s="44"/>
      <c r="D38" s="45"/>
      <c r="E38" s="46"/>
      <c r="F38" s="46"/>
      <c r="G38" s="46"/>
      <c r="H38" s="44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.75" customHeight="1">
      <c r="A39" s="1"/>
      <c r="B39" s="41"/>
      <c r="C39" s="42"/>
      <c r="D39" s="42"/>
      <c r="E39" s="42"/>
      <c r="F39" s="42"/>
      <c r="G39" s="42"/>
      <c r="H39" s="42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5" customHeight="1">
      <c r="A40" s="1"/>
      <c r="B40" s="11" t="s">
        <v>15</v>
      </c>
      <c r="C40" s="11" t="s">
        <v>16</v>
      </c>
      <c r="D40" s="11" t="s">
        <v>17</v>
      </c>
      <c r="E40" s="11" t="s">
        <v>18</v>
      </c>
      <c r="F40" s="11" t="s">
        <v>19</v>
      </c>
      <c r="G40" s="11" t="s">
        <v>20</v>
      </c>
      <c r="H40" s="11" t="s">
        <v>21</v>
      </c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14"/>
      <c r="C41" s="15"/>
      <c r="D41" s="15"/>
      <c r="E41" s="15"/>
      <c r="F41" s="16"/>
      <c r="G41" s="16"/>
      <c r="H41" s="17" t="e">
        <f t="shared" ref="H41:H42" si="6">G41/F41*100</f>
        <v>#DIV/0!</v>
      </c>
      <c r="I41" s="1"/>
      <c r="J41" s="32" t="e">
        <f t="shared" ref="J41:J42" si="7">IF(H41&gt;=50,"CONSIDERAR","NO")</f>
        <v>#DIV/0!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"/>
      <c r="B42" s="15"/>
      <c r="C42" s="15"/>
      <c r="D42" s="15"/>
      <c r="E42" s="15"/>
      <c r="F42" s="16"/>
      <c r="G42" s="16"/>
      <c r="H42" s="17" t="e">
        <f t="shared" si="6"/>
        <v>#DIV/0!</v>
      </c>
      <c r="I42" s="1"/>
      <c r="J42" s="32" t="e">
        <f t="shared" si="7"/>
        <v>#DIV/0!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.75" customHeight="1">
      <c r="A43" s="1"/>
      <c r="B43" s="58"/>
      <c r="C43" s="59"/>
      <c r="D43" s="59"/>
      <c r="E43" s="59"/>
      <c r="F43" s="59"/>
      <c r="G43" s="59"/>
      <c r="H43" s="59"/>
      <c r="I43" s="1"/>
      <c r="J43" s="3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"/>
      <c r="B44" s="69" t="s">
        <v>97</v>
      </c>
      <c r="C44" s="44"/>
      <c r="D44" s="45"/>
      <c r="E44" s="46"/>
      <c r="F44" s="46"/>
      <c r="G44" s="46"/>
      <c r="H44" s="44"/>
      <c r="I44" s="1"/>
      <c r="J44" s="3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.75" customHeight="1">
      <c r="A45" s="1"/>
      <c r="B45" s="41"/>
      <c r="C45" s="42"/>
      <c r="D45" s="42"/>
      <c r="E45" s="42"/>
      <c r="F45" s="42"/>
      <c r="G45" s="42"/>
      <c r="H45" s="42"/>
      <c r="I45" s="1"/>
      <c r="J45" s="3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5" customHeight="1">
      <c r="A46" s="1"/>
      <c r="B46" s="11" t="s">
        <v>15</v>
      </c>
      <c r="C46" s="11" t="s">
        <v>16</v>
      </c>
      <c r="D46" s="11" t="s">
        <v>17</v>
      </c>
      <c r="E46" s="11" t="s">
        <v>18</v>
      </c>
      <c r="F46" s="11" t="s">
        <v>19</v>
      </c>
      <c r="G46" s="11" t="s">
        <v>20</v>
      </c>
      <c r="H46" s="11" t="s">
        <v>21</v>
      </c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1"/>
      <c r="B47" s="14"/>
      <c r="C47" s="14"/>
      <c r="D47" s="15"/>
      <c r="E47" s="15"/>
      <c r="F47" s="16"/>
      <c r="G47" s="16"/>
      <c r="H47" s="17" t="e">
        <f>G47/F47*100</f>
        <v>#DIV/0!</v>
      </c>
      <c r="I47" s="1"/>
      <c r="J47" s="32" t="e">
        <f>IF(H47&gt;=50,"CONSIDERAR","NO")</f>
        <v>#DIV/0!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7.5" customHeight="1">
      <c r="A48" s="1"/>
      <c r="B48" s="25"/>
      <c r="C48" s="25"/>
      <c r="D48" s="26"/>
      <c r="E48" s="26"/>
      <c r="F48" s="27"/>
      <c r="G48" s="27"/>
      <c r="H48" s="28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.75" customHeight="1">
      <c r="A49" s="1"/>
      <c r="B49" s="41"/>
      <c r="C49" s="42"/>
      <c r="D49" s="42"/>
      <c r="E49" s="42"/>
      <c r="F49" s="42"/>
      <c r="G49" s="42"/>
      <c r="H49" s="42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.75" customHeight="1">
      <c r="A50" s="1"/>
      <c r="B50" s="66" t="s">
        <v>95</v>
      </c>
      <c r="C50" s="44"/>
      <c r="D50" s="45"/>
      <c r="E50" s="46"/>
      <c r="F50" s="46"/>
      <c r="G50" s="46"/>
      <c r="H50" s="44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.75" customHeight="1">
      <c r="A51" s="1"/>
      <c r="B51" s="41"/>
      <c r="C51" s="42"/>
      <c r="D51" s="42"/>
      <c r="E51" s="42"/>
      <c r="F51" s="42"/>
      <c r="G51" s="42"/>
      <c r="H51" s="42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>
      <c r="A52" s="1"/>
      <c r="B52" s="66" t="s">
        <v>113</v>
      </c>
      <c r="C52" s="44"/>
      <c r="D52" s="45"/>
      <c r="E52" s="46"/>
      <c r="F52" s="46"/>
      <c r="G52" s="46"/>
      <c r="H52" s="44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.75" customHeight="1">
      <c r="A53" s="1"/>
      <c r="B53" s="41"/>
      <c r="C53" s="42"/>
      <c r="D53" s="42"/>
      <c r="E53" s="42"/>
      <c r="F53" s="42"/>
      <c r="G53" s="42"/>
      <c r="H53" s="42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2.75" customHeight="1">
      <c r="A54" s="1"/>
      <c r="B54" s="11" t="s">
        <v>15</v>
      </c>
      <c r="C54" s="11" t="s">
        <v>16</v>
      </c>
      <c r="D54" s="11" t="s">
        <v>17</v>
      </c>
      <c r="E54" s="11" t="s">
        <v>18</v>
      </c>
      <c r="F54" s="11" t="s">
        <v>19</v>
      </c>
      <c r="G54" s="11" t="s">
        <v>20</v>
      </c>
      <c r="H54" s="11" t="s">
        <v>21</v>
      </c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>
      <c r="A55" s="1"/>
      <c r="B55" s="14"/>
      <c r="C55" s="15"/>
      <c r="D55" s="15"/>
      <c r="E55" s="15"/>
      <c r="F55" s="16"/>
      <c r="G55" s="16"/>
      <c r="H55" s="17" t="e">
        <f t="shared" ref="H55:H56" si="8">G55/F55*100</f>
        <v>#DIV/0!</v>
      </c>
      <c r="I55" s="1"/>
      <c r="J55" s="32" t="e">
        <f t="shared" ref="J55:J56" si="9">IF(H55&gt;=50,"CONSIDERAR","NO")</f>
        <v>#DIV/0!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>
      <c r="A56" s="1"/>
      <c r="B56" s="14"/>
      <c r="C56" s="15"/>
      <c r="D56" s="15"/>
      <c r="E56" s="15"/>
      <c r="F56" s="16"/>
      <c r="G56" s="16"/>
      <c r="H56" s="17" t="e">
        <f t="shared" si="8"/>
        <v>#DIV/0!</v>
      </c>
      <c r="I56" s="1"/>
      <c r="J56" s="32" t="e">
        <f t="shared" si="9"/>
        <v>#DIV/0!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.75" customHeight="1">
      <c r="A57" s="1"/>
      <c r="B57" s="41"/>
      <c r="C57" s="42"/>
      <c r="D57" s="42"/>
      <c r="E57" s="42"/>
      <c r="F57" s="42"/>
      <c r="G57" s="42"/>
      <c r="H57" s="42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66" t="s">
        <v>153</v>
      </c>
      <c r="C58" s="44"/>
      <c r="D58" s="45"/>
      <c r="E58" s="46"/>
      <c r="F58" s="46"/>
      <c r="G58" s="46"/>
      <c r="H58" s="44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.75" customHeight="1">
      <c r="A59" s="1"/>
      <c r="B59" s="41"/>
      <c r="C59" s="42"/>
      <c r="D59" s="42"/>
      <c r="E59" s="42"/>
      <c r="F59" s="42"/>
      <c r="G59" s="42"/>
      <c r="H59" s="42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2.75" customHeight="1">
      <c r="A60" s="1"/>
      <c r="B60" s="11" t="s">
        <v>15</v>
      </c>
      <c r="C60" s="11" t="s">
        <v>16</v>
      </c>
      <c r="D60" s="11" t="s">
        <v>17</v>
      </c>
      <c r="E60" s="11" t="s">
        <v>18</v>
      </c>
      <c r="F60" s="11" t="s">
        <v>19</v>
      </c>
      <c r="G60" s="11" t="s">
        <v>20</v>
      </c>
      <c r="H60" s="11" t="s">
        <v>21</v>
      </c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>
      <c r="A61" s="1"/>
      <c r="B61" s="14"/>
      <c r="C61" s="15"/>
      <c r="D61" s="15"/>
      <c r="E61" s="15"/>
      <c r="F61" s="16"/>
      <c r="G61" s="16"/>
      <c r="H61" s="17" t="e">
        <f t="shared" ref="H61:H62" si="10">G61/F61*100</f>
        <v>#DIV/0!</v>
      </c>
      <c r="I61" s="1"/>
      <c r="J61" s="32" t="e">
        <f t="shared" ref="J61:J62" si="11">IF(H61&gt;=50,"CONSIDERAR","NO")</f>
        <v>#DIV/0!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>
      <c r="A62" s="1"/>
      <c r="B62" s="14"/>
      <c r="C62" s="15"/>
      <c r="D62" s="15"/>
      <c r="E62" s="15"/>
      <c r="F62" s="16"/>
      <c r="G62" s="16"/>
      <c r="H62" s="17" t="e">
        <f t="shared" si="10"/>
        <v>#DIV/0!</v>
      </c>
      <c r="I62" s="1"/>
      <c r="J62" s="32" t="e">
        <f t="shared" si="11"/>
        <v>#DIV/0!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.75" customHeight="1">
      <c r="A63" s="1"/>
      <c r="B63" s="41"/>
      <c r="C63" s="42"/>
      <c r="D63" s="42"/>
      <c r="E63" s="42"/>
      <c r="F63" s="42"/>
      <c r="G63" s="42"/>
      <c r="H63" s="42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>
      <c r="A64" s="1"/>
      <c r="B64" s="66" t="s">
        <v>134</v>
      </c>
      <c r="C64" s="44"/>
      <c r="D64" s="45"/>
      <c r="E64" s="46"/>
      <c r="F64" s="46"/>
      <c r="G64" s="46"/>
      <c r="H64" s="44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9.75" customHeight="1">
      <c r="A65" s="1"/>
      <c r="B65" s="41"/>
      <c r="C65" s="42"/>
      <c r="D65" s="42"/>
      <c r="E65" s="42"/>
      <c r="F65" s="42"/>
      <c r="G65" s="42"/>
      <c r="H65" s="42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2.75" customHeight="1">
      <c r="A66" s="1"/>
      <c r="B66" s="11" t="s">
        <v>15</v>
      </c>
      <c r="C66" s="11" t="s">
        <v>16</v>
      </c>
      <c r="D66" s="11" t="s">
        <v>17</v>
      </c>
      <c r="E66" s="11" t="s">
        <v>18</v>
      </c>
      <c r="F66" s="11" t="s">
        <v>19</v>
      </c>
      <c r="G66" s="11" t="s">
        <v>20</v>
      </c>
      <c r="H66" s="11" t="s">
        <v>21</v>
      </c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>
      <c r="A67" s="1"/>
      <c r="B67" s="14"/>
      <c r="C67" s="15"/>
      <c r="D67" s="15"/>
      <c r="E67" s="15"/>
      <c r="F67" s="16"/>
      <c r="G67" s="16"/>
      <c r="H67" s="17" t="e">
        <f t="shared" ref="H67:H68" si="12">G67/F67*100</f>
        <v>#DIV/0!</v>
      </c>
      <c r="I67" s="1"/>
      <c r="J67" s="32" t="e">
        <f t="shared" ref="J67:J68" si="13">IF(H67&gt;=50,"CONSIDERAR","NO")</f>
        <v>#DIV/0!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14"/>
      <c r="C68" s="15"/>
      <c r="D68" s="15"/>
      <c r="E68" s="15"/>
      <c r="F68" s="16"/>
      <c r="G68" s="16"/>
      <c r="H68" s="17" t="e">
        <f t="shared" si="12"/>
        <v>#DIV/0!</v>
      </c>
      <c r="I68" s="1"/>
      <c r="J68" s="32" t="e">
        <f t="shared" si="13"/>
        <v>#DIV/0!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9.75" customHeight="1">
      <c r="A69" s="1"/>
      <c r="B69" s="1"/>
      <c r="C69" s="1"/>
      <c r="D69" s="1"/>
      <c r="E69" s="1"/>
      <c r="F69" s="1"/>
      <c r="G69" s="1"/>
      <c r="H69" s="1"/>
      <c r="I69" s="1"/>
      <c r="J69" s="3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>
      <c r="A70" s="1"/>
      <c r="B70" s="47" t="s">
        <v>125</v>
      </c>
      <c r="C70" s="44"/>
      <c r="D70" s="45"/>
      <c r="E70" s="46"/>
      <c r="F70" s="46"/>
      <c r="G70" s="46"/>
      <c r="H70" s="44"/>
      <c r="I70" s="1"/>
      <c r="J70" s="3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customHeight="1">
      <c r="A71" s="1"/>
      <c r="B71" s="41"/>
      <c r="C71" s="42"/>
      <c r="D71" s="42"/>
      <c r="E71" s="42"/>
      <c r="F71" s="42"/>
      <c r="G71" s="42"/>
      <c r="H71" s="42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47" t="s">
        <v>154</v>
      </c>
      <c r="C72" s="44"/>
      <c r="D72" s="45"/>
      <c r="E72" s="46"/>
      <c r="F72" s="46"/>
      <c r="G72" s="46"/>
      <c r="H72" s="44"/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9.75" customHeight="1">
      <c r="A73" s="1"/>
      <c r="B73" s="41"/>
      <c r="C73" s="42"/>
      <c r="D73" s="42"/>
      <c r="E73" s="42"/>
      <c r="F73" s="42"/>
      <c r="G73" s="42"/>
      <c r="H73" s="42"/>
      <c r="I73" s="1"/>
      <c r="J73" s="3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2.75" customHeight="1">
      <c r="A74" s="1"/>
      <c r="B74" s="11" t="s">
        <v>15</v>
      </c>
      <c r="C74" s="11" t="s">
        <v>16</v>
      </c>
      <c r="D74" s="11" t="s">
        <v>17</v>
      </c>
      <c r="E74" s="11" t="s">
        <v>18</v>
      </c>
      <c r="F74" s="11" t="s">
        <v>19</v>
      </c>
      <c r="G74" s="11" t="s">
        <v>20</v>
      </c>
      <c r="H74" s="11" t="s">
        <v>21</v>
      </c>
      <c r="I74" s="1"/>
      <c r="J74" s="3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>
      <c r="A75" s="1"/>
      <c r="B75" s="14"/>
      <c r="C75" s="15"/>
      <c r="D75" s="15"/>
      <c r="E75" s="15"/>
      <c r="F75" s="16"/>
      <c r="G75" s="16"/>
      <c r="H75" s="17" t="e">
        <f t="shared" ref="H75:H76" si="14">G75/F75*100</f>
        <v>#DIV/0!</v>
      </c>
      <c r="I75" s="1"/>
      <c r="J75" s="32" t="e">
        <f t="shared" ref="J75:J76" si="15">IF(H75&gt;=50,"CONSIDERAR","NO")</f>
        <v>#DIV/0!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>
      <c r="A76" s="1"/>
      <c r="B76" s="14"/>
      <c r="C76" s="15"/>
      <c r="D76" s="15"/>
      <c r="E76" s="14"/>
      <c r="F76" s="16"/>
      <c r="G76" s="16"/>
      <c r="H76" s="17" t="e">
        <f t="shared" si="14"/>
        <v>#DIV/0!</v>
      </c>
      <c r="I76" s="1"/>
      <c r="J76" s="32" t="e">
        <f t="shared" si="15"/>
        <v>#DIV/0!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.75" customHeight="1">
      <c r="A77" s="1"/>
      <c r="B77" s="41"/>
      <c r="C77" s="42"/>
      <c r="D77" s="42"/>
      <c r="E77" s="42"/>
      <c r="F77" s="42"/>
      <c r="G77" s="42"/>
      <c r="H77" s="42"/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>
      <c r="A78" s="1"/>
      <c r="B78" s="47" t="s">
        <v>138</v>
      </c>
      <c r="C78" s="44"/>
      <c r="D78" s="45"/>
      <c r="E78" s="46"/>
      <c r="F78" s="46"/>
      <c r="G78" s="46"/>
      <c r="H78" s="44"/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9.75" customHeight="1">
      <c r="A79" s="1"/>
      <c r="B79" s="41"/>
      <c r="C79" s="42"/>
      <c r="D79" s="42"/>
      <c r="E79" s="42"/>
      <c r="F79" s="42"/>
      <c r="G79" s="42"/>
      <c r="H79" s="42"/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2.75" customHeight="1">
      <c r="A80" s="1"/>
      <c r="B80" s="11" t="s">
        <v>15</v>
      </c>
      <c r="C80" s="11" t="s">
        <v>16</v>
      </c>
      <c r="D80" s="11" t="s">
        <v>17</v>
      </c>
      <c r="E80" s="11" t="s">
        <v>18</v>
      </c>
      <c r="F80" s="11" t="s">
        <v>19</v>
      </c>
      <c r="G80" s="11" t="s">
        <v>20</v>
      </c>
      <c r="H80" s="11" t="s">
        <v>21</v>
      </c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2.25" customHeight="1">
      <c r="A81" s="1"/>
      <c r="B81" s="14"/>
      <c r="C81" s="15"/>
      <c r="D81" s="15"/>
      <c r="E81" s="14"/>
      <c r="F81" s="16"/>
      <c r="G81" s="16"/>
      <c r="H81" s="17" t="e">
        <f t="shared" ref="H81:H82" si="16">G81/F81*100</f>
        <v>#DIV/0!</v>
      </c>
      <c r="I81" s="1"/>
      <c r="J81" s="32" t="e">
        <f t="shared" ref="J81:J82" si="17">IF(H81&gt;=50,"CONSIDERAR","NO")</f>
        <v>#DIV/0!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9.5" customHeight="1">
      <c r="A82" s="1"/>
      <c r="B82" s="14"/>
      <c r="C82" s="15"/>
      <c r="D82" s="15"/>
      <c r="E82" s="14"/>
      <c r="F82" s="33"/>
      <c r="G82" s="33"/>
      <c r="H82" s="17" t="e">
        <f t="shared" si="16"/>
        <v>#DIV/0!</v>
      </c>
      <c r="I82" s="1"/>
      <c r="J82" s="32" t="e">
        <f t="shared" si="17"/>
        <v>#DIV/0!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9.75" customHeight="1">
      <c r="A83" s="1"/>
      <c r="B83" s="41"/>
      <c r="C83" s="42"/>
      <c r="D83" s="42"/>
      <c r="E83" s="42"/>
      <c r="F83" s="42"/>
      <c r="G83" s="42"/>
      <c r="H83" s="42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47" t="s">
        <v>155</v>
      </c>
      <c r="C84" s="44"/>
      <c r="D84" s="45"/>
      <c r="E84" s="46"/>
      <c r="F84" s="46"/>
      <c r="G84" s="46"/>
      <c r="H84" s="44"/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9.75" customHeight="1">
      <c r="A85" s="1"/>
      <c r="B85" s="41"/>
      <c r="C85" s="42"/>
      <c r="D85" s="42"/>
      <c r="E85" s="42"/>
      <c r="F85" s="42"/>
      <c r="G85" s="42"/>
      <c r="H85" s="42"/>
      <c r="I85" s="1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2.75" customHeight="1">
      <c r="A86" s="1"/>
      <c r="B86" s="11" t="s">
        <v>15</v>
      </c>
      <c r="C86" s="11" t="s">
        <v>16</v>
      </c>
      <c r="D86" s="11" t="s">
        <v>17</v>
      </c>
      <c r="E86" s="11" t="s">
        <v>18</v>
      </c>
      <c r="F86" s="11" t="s">
        <v>19</v>
      </c>
      <c r="G86" s="11" t="s">
        <v>20</v>
      </c>
      <c r="H86" s="11" t="s">
        <v>21</v>
      </c>
      <c r="I86" s="1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>
      <c r="A87" s="1"/>
      <c r="B87" s="14"/>
      <c r="C87" s="15"/>
      <c r="D87" s="15"/>
      <c r="E87" s="15"/>
      <c r="F87" s="16"/>
      <c r="G87" s="16"/>
      <c r="H87" s="17" t="e">
        <f t="shared" ref="H87:H88" si="18">G87/F87*100</f>
        <v>#DIV/0!</v>
      </c>
      <c r="I87" s="1"/>
      <c r="J87" s="32" t="e">
        <f t="shared" ref="J87:J88" si="19">IF(H87&gt;=50,"CONSIDERAR","NO")</f>
        <v>#DIV/0!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customHeight="1">
      <c r="A88" s="1"/>
      <c r="B88" s="14"/>
      <c r="C88" s="15"/>
      <c r="D88" s="15"/>
      <c r="E88" s="14"/>
      <c r="F88" s="16"/>
      <c r="G88" s="16"/>
      <c r="H88" s="17" t="e">
        <f t="shared" si="18"/>
        <v>#DIV/0!</v>
      </c>
      <c r="I88" s="1"/>
      <c r="J88" s="32" t="e">
        <f t="shared" si="19"/>
        <v>#DIV/0!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9.75" customHeight="1">
      <c r="A89" s="1"/>
      <c r="B89" s="41"/>
      <c r="C89" s="42"/>
      <c r="D89" s="42"/>
      <c r="E89" s="42"/>
      <c r="F89" s="42"/>
      <c r="G89" s="42"/>
      <c r="H89" s="42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customHeight="1">
      <c r="A90" s="1"/>
      <c r="B90" s="47" t="s">
        <v>156</v>
      </c>
      <c r="C90" s="44"/>
      <c r="D90" s="45"/>
      <c r="E90" s="46"/>
      <c r="F90" s="46"/>
      <c r="G90" s="46"/>
      <c r="H90" s="44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9.75" customHeight="1">
      <c r="A91" s="1"/>
      <c r="B91" s="41"/>
      <c r="C91" s="42"/>
      <c r="D91" s="42"/>
      <c r="E91" s="42"/>
      <c r="F91" s="42"/>
      <c r="G91" s="42"/>
      <c r="H91" s="42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2.75" customHeight="1">
      <c r="A92" s="1"/>
      <c r="B92" s="11" t="s">
        <v>15</v>
      </c>
      <c r="C92" s="11" t="s">
        <v>16</v>
      </c>
      <c r="D92" s="11" t="s">
        <v>17</v>
      </c>
      <c r="E92" s="11" t="s">
        <v>18</v>
      </c>
      <c r="F92" s="11" t="s">
        <v>19</v>
      </c>
      <c r="G92" s="11" t="s">
        <v>20</v>
      </c>
      <c r="H92" s="11" t="s">
        <v>21</v>
      </c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customHeight="1">
      <c r="A93" s="1"/>
      <c r="B93" s="14"/>
      <c r="C93" s="15"/>
      <c r="D93" s="15"/>
      <c r="E93" s="15"/>
      <c r="F93" s="16"/>
      <c r="G93" s="16"/>
      <c r="H93" s="17" t="e">
        <f t="shared" ref="H93:H94" si="20">G93/F93*100</f>
        <v>#DIV/0!</v>
      </c>
      <c r="I93" s="1"/>
      <c r="J93" s="32" t="e">
        <f t="shared" ref="J93:J94" si="21">IF(H93&gt;=50,"CONSIDERAR","NO")</f>
        <v>#DIV/0!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customHeight="1">
      <c r="A94" s="1"/>
      <c r="B94" s="14"/>
      <c r="C94" s="15"/>
      <c r="D94" s="15"/>
      <c r="E94" s="14"/>
      <c r="F94" s="16"/>
      <c r="G94" s="16"/>
      <c r="H94" s="17" t="e">
        <f t="shared" si="20"/>
        <v>#DIV/0!</v>
      </c>
      <c r="I94" s="1"/>
      <c r="J94" s="32" t="e">
        <f t="shared" si="21"/>
        <v>#DIV/0!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.75" customHeight="1">
      <c r="A95" s="1"/>
      <c r="B95" s="41"/>
      <c r="C95" s="42"/>
      <c r="D95" s="42"/>
      <c r="E95" s="42"/>
      <c r="F95" s="42"/>
      <c r="G95" s="42"/>
      <c r="H95" s="42"/>
      <c r="I95" s="1"/>
      <c r="J95" s="3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47" t="s">
        <v>143</v>
      </c>
      <c r="C96" s="44"/>
      <c r="D96" s="45"/>
      <c r="E96" s="46"/>
      <c r="F96" s="46"/>
      <c r="G96" s="46"/>
      <c r="H96" s="44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.75" customHeight="1">
      <c r="A97" s="1"/>
      <c r="B97" s="41"/>
      <c r="C97" s="42"/>
      <c r="D97" s="42"/>
      <c r="E97" s="42"/>
      <c r="F97" s="42"/>
      <c r="G97" s="42"/>
      <c r="H97" s="42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2.75" customHeight="1">
      <c r="A98" s="1"/>
      <c r="B98" s="11" t="s">
        <v>15</v>
      </c>
      <c r="C98" s="11" t="s">
        <v>16</v>
      </c>
      <c r="D98" s="11" t="s">
        <v>17</v>
      </c>
      <c r="E98" s="11" t="s">
        <v>18</v>
      </c>
      <c r="F98" s="11" t="s">
        <v>19</v>
      </c>
      <c r="G98" s="11" t="s">
        <v>20</v>
      </c>
      <c r="H98" s="11" t="s">
        <v>21</v>
      </c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14"/>
      <c r="C99" s="15"/>
      <c r="D99" s="15"/>
      <c r="E99" s="15"/>
      <c r="F99" s="16"/>
      <c r="G99" s="16"/>
      <c r="H99" s="17" t="e">
        <f t="shared" ref="H99:H100" si="22">G99/F99*100</f>
        <v>#DIV/0!</v>
      </c>
      <c r="I99" s="1"/>
      <c r="J99" s="32" t="e">
        <f t="shared" ref="J99:J100" si="23">IF(H99&gt;=50,"CONSIDERAR","NO")</f>
        <v>#DIV/0!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customHeight="1">
      <c r="A100" s="1"/>
      <c r="B100" s="14"/>
      <c r="C100" s="15"/>
      <c r="D100" s="15"/>
      <c r="E100" s="14"/>
      <c r="F100" s="16"/>
      <c r="G100" s="16"/>
      <c r="H100" s="17" t="e">
        <f t="shared" si="22"/>
        <v>#DIV/0!</v>
      </c>
      <c r="I100" s="1"/>
      <c r="J100" s="32" t="e">
        <f t="shared" si="23"/>
        <v>#DIV/0!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.75" customHeight="1">
      <c r="A101" s="1"/>
      <c r="B101" s="49"/>
      <c r="C101" s="46"/>
      <c r="D101" s="46"/>
      <c r="E101" s="46"/>
      <c r="F101" s="46"/>
      <c r="G101" s="46"/>
      <c r="H101" s="46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9.75" customHeight="1">
      <c r="A102" s="1"/>
      <c r="B102" s="67" t="s">
        <v>141</v>
      </c>
      <c r="C102" s="44"/>
      <c r="D102" s="45"/>
      <c r="E102" s="46"/>
      <c r="F102" s="46"/>
      <c r="G102" s="46"/>
      <c r="H102" s="44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9.75" customHeight="1">
      <c r="A103" s="1"/>
      <c r="B103" s="41"/>
      <c r="C103" s="42"/>
      <c r="D103" s="42"/>
      <c r="E103" s="42"/>
      <c r="F103" s="42"/>
      <c r="G103" s="42"/>
      <c r="H103" s="42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customHeight="1">
      <c r="A104" s="1"/>
      <c r="B104" s="67" t="s">
        <v>157</v>
      </c>
      <c r="C104" s="44"/>
      <c r="D104" s="45"/>
      <c r="E104" s="46"/>
      <c r="F104" s="46"/>
      <c r="G104" s="46"/>
      <c r="H104" s="44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9.75" customHeight="1">
      <c r="A105" s="1"/>
      <c r="B105" s="41"/>
      <c r="C105" s="42"/>
      <c r="D105" s="42"/>
      <c r="E105" s="42"/>
      <c r="F105" s="42"/>
      <c r="G105" s="42"/>
      <c r="H105" s="42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9.75" customHeight="1">
      <c r="A106" s="1"/>
      <c r="B106" s="11" t="s">
        <v>15</v>
      </c>
      <c r="C106" s="11" t="s">
        <v>16</v>
      </c>
      <c r="D106" s="11" t="s">
        <v>17</v>
      </c>
      <c r="E106" s="11" t="s">
        <v>18</v>
      </c>
      <c r="F106" s="11" t="s">
        <v>19</v>
      </c>
      <c r="G106" s="11" t="s">
        <v>20</v>
      </c>
      <c r="H106" s="11" t="s">
        <v>21</v>
      </c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9.75" customHeight="1">
      <c r="A107" s="1"/>
      <c r="B107" s="14"/>
      <c r="C107" s="15"/>
      <c r="D107" s="15"/>
      <c r="E107" s="15"/>
      <c r="F107" s="16"/>
      <c r="G107" s="16"/>
      <c r="H107" s="17" t="e">
        <f t="shared" ref="H107:H110" si="24">G107/F107*100</f>
        <v>#DIV/0!</v>
      </c>
      <c r="I107" s="1"/>
      <c r="J107" s="32" t="e">
        <f t="shared" ref="J107:J110" si="25">IF(H107&gt;=50,"CONSIDERAR","NO")</f>
        <v>#DIV/0!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customHeight="1">
      <c r="A108" s="1"/>
      <c r="B108" s="14"/>
      <c r="C108" s="15"/>
      <c r="D108" s="15"/>
      <c r="E108" s="14"/>
      <c r="F108" s="16"/>
      <c r="G108" s="16"/>
      <c r="H108" s="17" t="e">
        <f t="shared" si="24"/>
        <v>#DIV/0!</v>
      </c>
      <c r="I108" s="1"/>
      <c r="J108" s="32" t="e">
        <f t="shared" si="25"/>
        <v>#DIV/0!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14"/>
      <c r="C109" s="15"/>
      <c r="D109" s="15"/>
      <c r="E109" s="15"/>
      <c r="F109" s="16"/>
      <c r="G109" s="16"/>
      <c r="H109" s="17" t="e">
        <f t="shared" si="24"/>
        <v>#DIV/0!</v>
      </c>
      <c r="I109" s="1"/>
      <c r="J109" s="32" t="e">
        <f t="shared" si="25"/>
        <v>#DIV/0!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14"/>
      <c r="C110" s="15"/>
      <c r="D110" s="15"/>
      <c r="E110" s="15"/>
      <c r="F110" s="16"/>
      <c r="G110" s="16"/>
      <c r="H110" s="17" t="e">
        <f t="shared" si="24"/>
        <v>#DIV/0!</v>
      </c>
      <c r="I110" s="1"/>
      <c r="J110" s="32" t="e">
        <f t="shared" si="25"/>
        <v>#DIV/0!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9.75" customHeight="1">
      <c r="A111" s="1"/>
      <c r="B111" s="41"/>
      <c r="C111" s="42"/>
      <c r="D111" s="42"/>
      <c r="E111" s="42"/>
      <c r="F111" s="42"/>
      <c r="G111" s="42"/>
      <c r="H111" s="42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67" t="s">
        <v>158</v>
      </c>
      <c r="C112" s="44"/>
      <c r="D112" s="45"/>
      <c r="E112" s="46"/>
      <c r="F112" s="46"/>
      <c r="G112" s="46"/>
      <c r="H112" s="44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9.75" customHeight="1">
      <c r="A113" s="1"/>
      <c r="B113" s="41"/>
      <c r="C113" s="42"/>
      <c r="D113" s="42"/>
      <c r="E113" s="42"/>
      <c r="F113" s="42"/>
      <c r="G113" s="42"/>
      <c r="H113" s="42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9.75" customHeight="1">
      <c r="A114" s="1"/>
      <c r="B114" s="11" t="s">
        <v>15</v>
      </c>
      <c r="C114" s="11" t="s">
        <v>16</v>
      </c>
      <c r="D114" s="11" t="s">
        <v>17</v>
      </c>
      <c r="E114" s="11" t="s">
        <v>18</v>
      </c>
      <c r="F114" s="11" t="s">
        <v>19</v>
      </c>
      <c r="G114" s="11" t="s">
        <v>20</v>
      </c>
      <c r="H114" s="11" t="s">
        <v>21</v>
      </c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9.75" customHeight="1">
      <c r="A115" s="1"/>
      <c r="B115" s="14"/>
      <c r="C115" s="15"/>
      <c r="D115" s="15"/>
      <c r="E115" s="15"/>
      <c r="F115" s="16"/>
      <c r="G115" s="16"/>
      <c r="H115" s="17" t="e">
        <f t="shared" ref="H115:H118" si="26">G115/F115*100</f>
        <v>#DIV/0!</v>
      </c>
      <c r="I115" s="1"/>
      <c r="J115" s="32" t="e">
        <f t="shared" ref="J115:J118" si="27">IF(H115&gt;=50,"CONSIDERAR","NO")</f>
        <v>#DIV/0!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14"/>
      <c r="C116" s="15"/>
      <c r="D116" s="15"/>
      <c r="E116" s="14"/>
      <c r="F116" s="16"/>
      <c r="G116" s="16"/>
      <c r="H116" s="17" t="e">
        <f t="shared" si="26"/>
        <v>#DIV/0!</v>
      </c>
      <c r="I116" s="1"/>
      <c r="J116" s="32" t="e">
        <f t="shared" si="27"/>
        <v>#DIV/0!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14"/>
      <c r="C117" s="15"/>
      <c r="D117" s="15"/>
      <c r="E117" s="15"/>
      <c r="F117" s="16"/>
      <c r="G117" s="16"/>
      <c r="H117" s="17" t="e">
        <f t="shared" si="26"/>
        <v>#DIV/0!</v>
      </c>
      <c r="I117" s="1"/>
      <c r="J117" s="32" t="e">
        <f t="shared" si="27"/>
        <v>#DIV/0!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14"/>
      <c r="C118" s="15"/>
      <c r="D118" s="15"/>
      <c r="E118" s="15"/>
      <c r="F118" s="16"/>
      <c r="G118" s="16"/>
      <c r="H118" s="17" t="e">
        <f t="shared" si="26"/>
        <v>#DIV/0!</v>
      </c>
      <c r="I118" s="1"/>
      <c r="J118" s="32" t="e">
        <f t="shared" si="27"/>
        <v>#DIV/0!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3">
    <mergeCell ref="B44:C44"/>
    <mergeCell ref="D44:H44"/>
    <mergeCell ref="B45:H45"/>
    <mergeCell ref="B37:H37"/>
    <mergeCell ref="B38:C38"/>
    <mergeCell ref="D38:H38"/>
    <mergeCell ref="B39:H39"/>
    <mergeCell ref="B43:H43"/>
    <mergeCell ref="B28:H28"/>
    <mergeCell ref="B32:H32"/>
    <mergeCell ref="B33:C33"/>
    <mergeCell ref="D33:H33"/>
    <mergeCell ref="B34:H34"/>
    <mergeCell ref="D14:H14"/>
    <mergeCell ref="B25:C25"/>
    <mergeCell ref="B27:C27"/>
    <mergeCell ref="B15:H15"/>
    <mergeCell ref="B19:H19"/>
    <mergeCell ref="B20:C20"/>
    <mergeCell ref="D20:H20"/>
    <mergeCell ref="B21:H21"/>
    <mergeCell ref="D25:H25"/>
    <mergeCell ref="B26:H26"/>
    <mergeCell ref="D27:H27"/>
    <mergeCell ref="Q12:S12"/>
    <mergeCell ref="Q14:W14"/>
    <mergeCell ref="Q16:S16"/>
    <mergeCell ref="B1:H1"/>
    <mergeCell ref="B2:H2"/>
    <mergeCell ref="P2:Q2"/>
    <mergeCell ref="B3:H3"/>
    <mergeCell ref="D4:H4"/>
    <mergeCell ref="Q4:R4"/>
    <mergeCell ref="B5:H5"/>
    <mergeCell ref="B4:C4"/>
    <mergeCell ref="B6:C6"/>
    <mergeCell ref="D6:H6"/>
    <mergeCell ref="B7:H7"/>
    <mergeCell ref="B13:H13"/>
    <mergeCell ref="B14:C14"/>
    <mergeCell ref="L6:N6"/>
    <mergeCell ref="Q6:R6"/>
    <mergeCell ref="P8:R8"/>
    <mergeCell ref="P9:R9"/>
    <mergeCell ref="P10:R10"/>
    <mergeCell ref="B97:H97"/>
    <mergeCell ref="B101:H101"/>
    <mergeCell ref="B112:C112"/>
    <mergeCell ref="D112:H112"/>
    <mergeCell ref="B113:H113"/>
    <mergeCell ref="B102:C102"/>
    <mergeCell ref="D102:H102"/>
    <mergeCell ref="B103:H103"/>
    <mergeCell ref="B104:C104"/>
    <mergeCell ref="D104:H104"/>
    <mergeCell ref="B105:H105"/>
    <mergeCell ref="B111:H111"/>
    <mergeCell ref="B90:C90"/>
    <mergeCell ref="D90:H90"/>
    <mergeCell ref="B91:H91"/>
    <mergeCell ref="B95:H95"/>
    <mergeCell ref="B96:C96"/>
    <mergeCell ref="D96:H96"/>
    <mergeCell ref="B83:H83"/>
    <mergeCell ref="B84:C84"/>
    <mergeCell ref="D84:H84"/>
    <mergeCell ref="B85:H85"/>
    <mergeCell ref="B89:H89"/>
    <mergeCell ref="B73:H73"/>
    <mergeCell ref="B77:H77"/>
    <mergeCell ref="B78:C78"/>
    <mergeCell ref="D78:H78"/>
    <mergeCell ref="B79:H79"/>
    <mergeCell ref="B53:H53"/>
    <mergeCell ref="B64:C64"/>
    <mergeCell ref="B70:C70"/>
    <mergeCell ref="B72:C72"/>
    <mergeCell ref="B57:H57"/>
    <mergeCell ref="B58:C58"/>
    <mergeCell ref="D58:H58"/>
    <mergeCell ref="B59:H59"/>
    <mergeCell ref="B63:H63"/>
    <mergeCell ref="D64:H64"/>
    <mergeCell ref="B65:H65"/>
    <mergeCell ref="D70:H70"/>
    <mergeCell ref="B71:H71"/>
    <mergeCell ref="D72:H72"/>
    <mergeCell ref="B49:H49"/>
    <mergeCell ref="B50:C50"/>
    <mergeCell ref="D50:H50"/>
    <mergeCell ref="B51:H51"/>
    <mergeCell ref="B52:C52"/>
    <mergeCell ref="D52:H52"/>
  </mergeCells>
  <conditionalFormatting sqref="H9:H12 H17:H18 H23 H30:H31 H36 H47:H48 H55:H56 H75:H76 H81:H82 H107:H110">
    <cfRule type="cellIs" dxfId="53" priority="1" operator="lessThan">
      <formula>75</formula>
    </cfRule>
    <cfRule type="cellIs" dxfId="52" priority="2" operator="between">
      <formula>75</formula>
      <formula>94</formula>
    </cfRule>
    <cfRule type="cellIs" dxfId="51" priority="3" operator="greaterThanOrEqual">
      <formula>95</formula>
    </cfRule>
  </conditionalFormatting>
  <conditionalFormatting sqref="H41:H42">
    <cfRule type="cellIs" dxfId="50" priority="4" operator="lessThan">
      <formula>75</formula>
    </cfRule>
    <cfRule type="cellIs" dxfId="49" priority="5" operator="between">
      <formula>75</formula>
      <formula>94</formula>
    </cfRule>
    <cfRule type="cellIs" dxfId="48" priority="6" operator="greaterThanOrEqual">
      <formula>95</formula>
    </cfRule>
  </conditionalFormatting>
  <conditionalFormatting sqref="H61:H62">
    <cfRule type="cellIs" dxfId="47" priority="7" operator="lessThan">
      <formula>75</formula>
    </cfRule>
    <cfRule type="cellIs" dxfId="46" priority="8" operator="between">
      <formula>75</formula>
      <formula>94</formula>
    </cfRule>
    <cfRule type="cellIs" dxfId="45" priority="9" operator="greaterThanOrEqual">
      <formula>95</formula>
    </cfRule>
  </conditionalFormatting>
  <conditionalFormatting sqref="H67:H68">
    <cfRule type="cellIs" dxfId="44" priority="10" operator="lessThan">
      <formula>75</formula>
    </cfRule>
    <cfRule type="cellIs" dxfId="43" priority="11" operator="between">
      <formula>75</formula>
      <formula>94</formula>
    </cfRule>
    <cfRule type="cellIs" dxfId="42" priority="12" operator="greaterThanOrEqual">
      <formula>95</formula>
    </cfRule>
  </conditionalFormatting>
  <conditionalFormatting sqref="H87:H88">
    <cfRule type="cellIs" dxfId="41" priority="13" operator="lessThan">
      <formula>75</formula>
    </cfRule>
    <cfRule type="cellIs" dxfId="40" priority="14" operator="between">
      <formula>75</formula>
      <formula>94</formula>
    </cfRule>
    <cfRule type="cellIs" dxfId="39" priority="15" operator="greaterThanOrEqual">
      <formula>95</formula>
    </cfRule>
  </conditionalFormatting>
  <conditionalFormatting sqref="H93:H94">
    <cfRule type="cellIs" dxfId="38" priority="16" operator="lessThan">
      <formula>75</formula>
    </cfRule>
    <cfRule type="cellIs" dxfId="37" priority="17" operator="between">
      <formula>75</formula>
      <formula>94</formula>
    </cfRule>
    <cfRule type="cellIs" dxfId="36" priority="18" operator="greaterThanOrEqual">
      <formula>95</formula>
    </cfRule>
  </conditionalFormatting>
  <conditionalFormatting sqref="H99:H100">
    <cfRule type="cellIs" dxfId="35" priority="19" operator="lessThan">
      <formula>75</formula>
    </cfRule>
    <cfRule type="cellIs" dxfId="34" priority="20" operator="between">
      <formula>75</formula>
      <formula>94</formula>
    </cfRule>
    <cfRule type="cellIs" dxfId="33" priority="21" operator="greaterThanOrEqual">
      <formula>95</formula>
    </cfRule>
  </conditionalFormatting>
  <conditionalFormatting sqref="H115:H118">
    <cfRule type="cellIs" dxfId="32" priority="22" operator="lessThan">
      <formula>75</formula>
    </cfRule>
    <cfRule type="cellIs" dxfId="31" priority="23" operator="between">
      <formula>75</formula>
      <formula>94</formula>
    </cfRule>
    <cfRule type="cellIs" dxfId="30" priority="24" operator="greaterThanOrEqual">
      <formula>95</formula>
    </cfRule>
  </conditionalFormatting>
  <pageMargins left="0.7" right="0.7" top="0.75" bottom="0.75" header="0" footer="0"/>
  <pageSetup paperSize="9" orientation="portrait"/>
  <headerFooter>
    <oddHeader>&amp;CEste documento tiene carácter de Declaración Jurada</oddHeader>
    <oddFooter>&amp;CEste documento tiene carácter de Declaración Jurada</oddFooter>
  </headerFooter>
  <rowBreaks count="1" manualBreakCount="1">
    <brk id="45" man="1"/>
  </rowBreaks>
  <colBreaks count="1" manualBreakCount="1">
    <brk id="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70" workbookViewId="0"/>
  </sheetViews>
  <sheetFormatPr baseColWidth="10" defaultColWidth="14.44140625" defaultRowHeight="15" customHeight="1"/>
  <cols>
    <col min="1" max="1" width="10.6640625" customWidth="1"/>
    <col min="2" max="2" width="35.6640625" customWidth="1"/>
    <col min="3" max="3" width="25.6640625" customWidth="1"/>
    <col min="4" max="7" width="15.6640625" customWidth="1"/>
    <col min="8" max="8" width="10.6640625" hidden="1" customWidth="1"/>
    <col min="9" max="9" width="16.88671875" hidden="1" customWidth="1"/>
    <col min="10" max="12" width="11.44140625" customWidth="1"/>
    <col min="13" max="13" width="16.6640625" customWidth="1"/>
    <col min="14" max="26" width="10.6640625" customWidth="1"/>
  </cols>
  <sheetData>
    <row r="1" spans="1:26" ht="9.75" hidden="1" customHeight="1">
      <c r="B1" s="34"/>
      <c r="C1" s="34"/>
      <c r="D1" s="34"/>
      <c r="E1" s="34"/>
      <c r="F1" s="34"/>
      <c r="G1" s="34"/>
      <c r="I1" s="1"/>
      <c r="J1" s="1"/>
      <c r="K1" s="1"/>
      <c r="L1" s="1"/>
      <c r="M1" s="1"/>
    </row>
    <row r="2" spans="1:26" ht="39.75" hidden="1" customHeight="1">
      <c r="B2" s="64" t="s">
        <v>159</v>
      </c>
      <c r="C2" s="46"/>
      <c r="D2" s="46"/>
      <c r="E2" s="46"/>
      <c r="F2" s="46"/>
      <c r="G2" s="44"/>
      <c r="I2" s="1"/>
      <c r="J2" s="1"/>
      <c r="K2" s="1"/>
      <c r="L2" s="1"/>
      <c r="M2" s="1"/>
    </row>
    <row r="3" spans="1:26" ht="9.75" hidden="1" customHeight="1">
      <c r="B3" s="70"/>
      <c r="C3" s="42"/>
      <c r="D3" s="42"/>
      <c r="E3" s="42"/>
      <c r="F3" s="42"/>
      <c r="G3" s="42"/>
      <c r="I3" s="1"/>
      <c r="J3" s="1"/>
      <c r="K3" s="1"/>
      <c r="L3" s="1"/>
      <c r="M3" s="1"/>
    </row>
    <row r="4" spans="1:26" ht="39.75" hidden="1" customHeight="1">
      <c r="A4" s="1"/>
      <c r="B4" s="68" t="s">
        <v>3</v>
      </c>
      <c r="C4" s="44"/>
      <c r="D4" s="48"/>
      <c r="E4" s="46"/>
      <c r="F4" s="46"/>
      <c r="G4" s="4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.75" hidden="1" customHeight="1">
      <c r="B5" s="70"/>
      <c r="C5" s="42"/>
      <c r="D5" s="42"/>
      <c r="E5" s="42"/>
      <c r="F5" s="42"/>
      <c r="G5" s="42"/>
      <c r="I5" s="1"/>
      <c r="J5" s="1"/>
      <c r="K5" s="1"/>
      <c r="L5" s="1"/>
      <c r="M5" s="1"/>
    </row>
    <row r="6" spans="1:26" ht="30" hidden="1" customHeight="1">
      <c r="A6" s="1"/>
      <c r="B6" s="68" t="s">
        <v>11</v>
      </c>
      <c r="C6" s="44"/>
      <c r="D6" s="45"/>
      <c r="E6" s="46"/>
      <c r="F6" s="46"/>
      <c r="G6" s="44"/>
      <c r="H6" s="1"/>
      <c r="I6" s="1"/>
      <c r="J6" s="1"/>
      <c r="K6" s="64" t="s">
        <v>2</v>
      </c>
      <c r="L6" s="46"/>
      <c r="M6" s="4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.75" hidden="1" customHeight="1">
      <c r="B7" s="70"/>
      <c r="C7" s="42"/>
      <c r="D7" s="42"/>
      <c r="E7" s="42"/>
      <c r="F7" s="42"/>
      <c r="G7" s="42"/>
      <c r="I7" s="1"/>
      <c r="J7" s="1"/>
      <c r="K7" s="1"/>
      <c r="L7" s="1"/>
      <c r="M7" s="1"/>
    </row>
    <row r="8" spans="1:26" ht="43.2" hidden="1">
      <c r="A8" s="9"/>
      <c r="B8" s="11" t="s">
        <v>15</v>
      </c>
      <c r="C8" s="11" t="s">
        <v>16</v>
      </c>
      <c r="D8" s="11" t="s">
        <v>18</v>
      </c>
      <c r="E8" s="11" t="s">
        <v>19</v>
      </c>
      <c r="F8" s="11" t="s">
        <v>20</v>
      </c>
      <c r="G8" s="11" t="s">
        <v>160</v>
      </c>
      <c r="H8" s="9"/>
      <c r="I8" s="11" t="s">
        <v>22</v>
      </c>
      <c r="J8" s="9"/>
      <c r="K8" s="11" t="s">
        <v>150</v>
      </c>
      <c r="L8" s="11" t="s">
        <v>50</v>
      </c>
      <c r="M8" s="11" t="s">
        <v>151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0" hidden="1" customHeight="1">
      <c r="B9" s="15">
        <f>'ITCA IV'!B9</f>
        <v>0</v>
      </c>
      <c r="C9" s="15">
        <f>'ITCA IV'!C9</f>
        <v>0</v>
      </c>
      <c r="D9" s="15">
        <f>'ITCA IV'!E9</f>
        <v>0</v>
      </c>
      <c r="E9" s="16">
        <f>'ITCA I'!F9+'ITCA II'!F9+'ITCA III'!F9+'ITCA IV'!F9</f>
        <v>3</v>
      </c>
      <c r="F9" s="16">
        <f>'ITCA I'!G9+'ITCA II'!G9+'ITCA III'!G9+'ITCA IV'!G9</f>
        <v>0</v>
      </c>
      <c r="G9" s="17">
        <f t="shared" ref="G9:G12" si="0">F9/E9*100</f>
        <v>0</v>
      </c>
      <c r="I9" s="32" t="str">
        <f t="shared" ref="I9:I12" si="1">IF(G9&gt;=75,"CONSIDERAR","NO")</f>
        <v>NO</v>
      </c>
      <c r="J9" s="1"/>
      <c r="K9" s="16">
        <f>COUNT(E9:E12)+COUNT(E17:E18)+COUNT(E23)+COUNT(E30:E31)+COUNT(E36)+COUNT(E43:E44)+COUNT(E51:E52)+COUNT(E57:E58)+COUNT(E65:E68)</f>
        <v>11</v>
      </c>
      <c r="L9" s="16">
        <f>COUNTIF(I9:I68,"CONSIDERAR")</f>
        <v>7</v>
      </c>
      <c r="M9" s="15"/>
    </row>
    <row r="10" spans="1:26" ht="30" hidden="1" customHeight="1">
      <c r="B10" s="14">
        <f>'ITCA IV'!B10</f>
        <v>0</v>
      </c>
      <c r="C10" s="15">
        <f>'ITCA IV'!C10</f>
        <v>0</v>
      </c>
      <c r="D10" s="15">
        <f>'ITCA IV'!E10</f>
        <v>0</v>
      </c>
      <c r="E10" s="16">
        <f>'ITCA I'!F11+'ITCA II'!F10+'ITCA III'!F10+'ITCA IV'!F10</f>
        <v>1</v>
      </c>
      <c r="F10" s="16">
        <f>'ITCA I'!G11+'ITCA II'!G10+'ITCA III'!G10+'ITCA IV'!G10</f>
        <v>1</v>
      </c>
      <c r="G10" s="17">
        <f t="shared" si="0"/>
        <v>100</v>
      </c>
      <c r="I10" s="32" t="str">
        <f t="shared" si="1"/>
        <v>CONSIDERAR</v>
      </c>
      <c r="J10" s="1"/>
      <c r="K10" s="1"/>
      <c r="L10" s="1"/>
      <c r="M10" s="1"/>
    </row>
    <row r="11" spans="1:26" ht="30" hidden="1" customHeight="1">
      <c r="B11" s="14">
        <f>'ITCA IV'!B11</f>
        <v>0</v>
      </c>
      <c r="C11" s="14">
        <f>'ITCA IV'!C11</f>
        <v>0</v>
      </c>
      <c r="D11" s="15">
        <f>'ITCA IV'!E11</f>
        <v>0</v>
      </c>
      <c r="E11" s="16" t="e">
        <f>'ITCA I'!#REF!+'ITCA II'!F11+'ITCA III'!F11+'ITCA IV'!F11</f>
        <v>#REF!</v>
      </c>
      <c r="F11" s="16" t="e">
        <f>'ITCA I'!#REF!+'ITCA II'!G11+'ITCA III'!G11+'ITCA IV'!G11</f>
        <v>#REF!</v>
      </c>
      <c r="G11" s="17" t="e">
        <f t="shared" si="0"/>
        <v>#REF!</v>
      </c>
      <c r="I11" s="32" t="e">
        <f t="shared" si="1"/>
        <v>#REF!</v>
      </c>
      <c r="J11" s="1"/>
      <c r="K11" s="1"/>
      <c r="L11" s="1"/>
      <c r="M11" s="1"/>
    </row>
    <row r="12" spans="1:26" ht="39.75" hidden="1" customHeight="1">
      <c r="B12" s="14">
        <f>'ITCA IV'!B12</f>
        <v>0</v>
      </c>
      <c r="C12" s="15">
        <f>'ITCA IV'!C12</f>
        <v>0</v>
      </c>
      <c r="D12" s="15">
        <f>'ITCA IV'!E12</f>
        <v>0</v>
      </c>
      <c r="E12" s="16">
        <f>'ITCA I'!F15+'ITCA II'!F12+'ITCA III'!F12+'ITCA IV'!F12</f>
        <v>0</v>
      </c>
      <c r="F12" s="16">
        <f>'ITCA I'!G15+'ITCA II'!G12+'ITCA III'!G12+'ITCA IV'!G12</f>
        <v>0</v>
      </c>
      <c r="G12" s="17" t="e">
        <f t="shared" si="0"/>
        <v>#DIV/0!</v>
      </c>
      <c r="I12" s="32" t="e">
        <f t="shared" si="1"/>
        <v>#DIV/0!</v>
      </c>
      <c r="J12" s="1"/>
      <c r="K12" s="1"/>
      <c r="L12" s="1"/>
      <c r="M12" s="1"/>
    </row>
    <row r="13" spans="1:26" ht="9.75" hidden="1" customHeight="1">
      <c r="B13" s="71"/>
      <c r="C13" s="59"/>
      <c r="D13" s="59"/>
      <c r="E13" s="59"/>
      <c r="F13" s="59"/>
      <c r="G13" s="59"/>
      <c r="I13" s="1"/>
      <c r="J13" s="1"/>
      <c r="K13" s="1"/>
      <c r="L13" s="1"/>
      <c r="M13" s="1"/>
    </row>
    <row r="14" spans="1:26" ht="30" hidden="1" customHeight="1">
      <c r="B14" s="68" t="s">
        <v>46</v>
      </c>
      <c r="C14" s="44"/>
      <c r="D14" s="72"/>
      <c r="E14" s="46"/>
      <c r="F14" s="46"/>
      <c r="G14" s="44"/>
      <c r="I14" s="1"/>
      <c r="J14" s="1"/>
      <c r="K14" s="1"/>
      <c r="L14" s="1"/>
      <c r="M14" s="1"/>
    </row>
    <row r="15" spans="1:26" ht="9.75" hidden="1" customHeight="1">
      <c r="B15" s="70"/>
      <c r="C15" s="42"/>
      <c r="D15" s="42"/>
      <c r="E15" s="42"/>
      <c r="F15" s="42"/>
      <c r="G15" s="42"/>
      <c r="I15" s="1"/>
      <c r="J15" s="1"/>
      <c r="K15" s="1"/>
      <c r="L15" s="1"/>
      <c r="M15" s="1"/>
    </row>
    <row r="16" spans="1:26" ht="45" hidden="1" customHeight="1">
      <c r="B16" s="11" t="s">
        <v>15</v>
      </c>
      <c r="C16" s="11" t="s">
        <v>16</v>
      </c>
      <c r="D16" s="11" t="s">
        <v>18</v>
      </c>
      <c r="E16" s="11" t="s">
        <v>19</v>
      </c>
      <c r="F16" s="11" t="s">
        <v>20</v>
      </c>
      <c r="G16" s="11" t="s">
        <v>160</v>
      </c>
      <c r="I16" s="1"/>
      <c r="J16" s="1"/>
      <c r="K16" s="1"/>
      <c r="L16" s="1"/>
      <c r="M16" s="1"/>
    </row>
    <row r="17" spans="1:13" ht="30" hidden="1" customHeight="1">
      <c r="B17" s="14">
        <f>'ITCA IV'!B17</f>
        <v>0</v>
      </c>
      <c r="C17" s="15">
        <f>'ITCA IV'!C17</f>
        <v>0</v>
      </c>
      <c r="D17" s="15">
        <f>'ITCA IV'!E17</f>
        <v>0</v>
      </c>
      <c r="E17" s="16">
        <f>'ITCA I'!F20+'ITCA II'!F17+'ITCA III'!F17+'ITCA IV'!F17</f>
        <v>0</v>
      </c>
      <c r="F17" s="16">
        <f>'ITCA I'!G20+'ITCA II'!G17+'ITCA III'!G17+'ITCA IV'!G17</f>
        <v>0</v>
      </c>
      <c r="G17" s="17" t="e">
        <f t="shared" ref="G17:G18" si="2">F17/E17*100</f>
        <v>#DIV/0!</v>
      </c>
      <c r="I17" s="32" t="e">
        <f t="shared" ref="I17:I18" si="3">IF(G17&gt;=75,"CONSIDERAR","NO")</f>
        <v>#DIV/0!</v>
      </c>
      <c r="J17" s="1"/>
      <c r="K17" s="1"/>
      <c r="L17" s="1"/>
      <c r="M17" s="1"/>
    </row>
    <row r="18" spans="1:13" ht="64.5" hidden="1" customHeight="1">
      <c r="B18" s="14">
        <f>'ITCA IV'!B18</f>
        <v>0</v>
      </c>
      <c r="C18" s="15">
        <f>'ITCA IV'!C18</f>
        <v>0</v>
      </c>
      <c r="D18" s="15">
        <f>'ITCA IV'!E18</f>
        <v>0</v>
      </c>
      <c r="E18" s="16">
        <f>'ITCA I'!F23+'ITCA II'!F18+'ITCA III'!F18+'ITCA IV'!F18</f>
        <v>0</v>
      </c>
      <c r="F18" s="16">
        <f>'ITCA I'!G23+'ITCA II'!G18+'ITCA III'!G18+'ITCA IV'!G18</f>
        <v>0</v>
      </c>
      <c r="G18" s="17" t="e">
        <f t="shared" si="2"/>
        <v>#DIV/0!</v>
      </c>
      <c r="I18" s="32" t="e">
        <f t="shared" si="3"/>
        <v>#DIV/0!</v>
      </c>
      <c r="J18" s="1"/>
      <c r="K18" s="1"/>
      <c r="L18" s="1"/>
      <c r="M18" s="1"/>
    </row>
    <row r="19" spans="1:13" ht="9.75" hidden="1" customHeight="1">
      <c r="B19" s="70"/>
      <c r="C19" s="42"/>
      <c r="D19" s="42"/>
      <c r="E19" s="42"/>
      <c r="F19" s="42"/>
      <c r="G19" s="42"/>
      <c r="I19" s="1"/>
      <c r="J19" s="1"/>
      <c r="K19" s="1"/>
      <c r="L19" s="1"/>
      <c r="M19" s="1"/>
    </row>
    <row r="20" spans="1:13" ht="30" hidden="1" customHeight="1">
      <c r="B20" s="68" t="s">
        <v>64</v>
      </c>
      <c r="C20" s="44"/>
      <c r="D20" s="45"/>
      <c r="E20" s="46"/>
      <c r="F20" s="46"/>
      <c r="G20" s="44"/>
      <c r="I20" s="1"/>
      <c r="J20" s="1"/>
      <c r="K20" s="1"/>
      <c r="L20" s="1"/>
      <c r="M20" s="1"/>
    </row>
    <row r="21" spans="1:13" ht="9.75" hidden="1" customHeight="1">
      <c r="B21" s="70"/>
      <c r="C21" s="42"/>
      <c r="D21" s="42"/>
      <c r="E21" s="42"/>
      <c r="F21" s="42"/>
      <c r="G21" s="42"/>
      <c r="I21" s="1"/>
      <c r="J21" s="1"/>
      <c r="K21" s="1"/>
      <c r="L21" s="1"/>
      <c r="M21" s="1"/>
    </row>
    <row r="22" spans="1:13" ht="45" hidden="1" customHeight="1">
      <c r="B22" s="11" t="s">
        <v>15</v>
      </c>
      <c r="C22" s="11" t="s">
        <v>16</v>
      </c>
      <c r="D22" s="11" t="s">
        <v>18</v>
      </c>
      <c r="E22" s="11" t="s">
        <v>19</v>
      </c>
      <c r="F22" s="11" t="s">
        <v>20</v>
      </c>
      <c r="G22" s="11" t="s">
        <v>160</v>
      </c>
      <c r="I22" s="1"/>
      <c r="J22" s="1"/>
      <c r="K22" s="1"/>
      <c r="L22" s="1"/>
      <c r="M22" s="1"/>
    </row>
    <row r="23" spans="1:13" ht="30" hidden="1" customHeight="1">
      <c r="B23" s="15">
        <f>'ITCA IV'!B23</f>
        <v>0</v>
      </c>
      <c r="C23" s="15">
        <f>'ITCA IV'!C23</f>
        <v>0</v>
      </c>
      <c r="D23" s="15">
        <f>'ITCA IV'!E23</f>
        <v>0</v>
      </c>
      <c r="E23" s="16" t="e">
        <f>'ITCA I'!#REF!+'ITCA II'!F23+'ITCA III'!F23+'ITCA IV'!F23</f>
        <v>#REF!</v>
      </c>
      <c r="F23" s="16" t="e">
        <f>'ITCA I'!#REF!+'ITCA II'!G23+'ITCA III'!G23+'ITCA IV'!G23</f>
        <v>#REF!</v>
      </c>
      <c r="G23" s="17" t="e">
        <f>F23/E23*100</f>
        <v>#REF!</v>
      </c>
      <c r="I23" s="32" t="e">
        <f>IF(G23&gt;=75,"CONSIDERAR","NO")</f>
        <v>#REF!</v>
      </c>
      <c r="J23" s="1"/>
      <c r="K23" s="1"/>
      <c r="L23" s="1"/>
      <c r="M23" s="1"/>
    </row>
    <row r="24" spans="1:13" ht="9.75" hidden="1" customHeight="1">
      <c r="I24" s="1"/>
      <c r="J24" s="1"/>
      <c r="K24" s="1"/>
      <c r="L24" s="1"/>
      <c r="M24" s="1"/>
    </row>
    <row r="25" spans="1:13" ht="39.75" hidden="1" customHeight="1">
      <c r="A25" s="36" t="s">
        <v>161</v>
      </c>
      <c r="B25" s="68" t="s">
        <v>62</v>
      </c>
      <c r="C25" s="44"/>
      <c r="D25" s="45"/>
      <c r="E25" s="46"/>
      <c r="F25" s="46"/>
      <c r="G25" s="44"/>
      <c r="I25" s="1"/>
      <c r="J25" s="1"/>
      <c r="K25" s="1"/>
      <c r="L25" s="1"/>
      <c r="M25" s="1"/>
    </row>
    <row r="26" spans="1:13" ht="9.75" hidden="1" customHeight="1">
      <c r="B26" s="41"/>
      <c r="C26" s="42"/>
      <c r="D26" s="42"/>
      <c r="E26" s="42"/>
      <c r="F26" s="42"/>
      <c r="G26" s="42"/>
      <c r="H26" s="42"/>
      <c r="I26" s="1"/>
      <c r="J26" s="1"/>
      <c r="K26" s="1"/>
      <c r="L26" s="1"/>
      <c r="M26" s="1"/>
    </row>
    <row r="27" spans="1:13" ht="30" hidden="1" customHeight="1">
      <c r="B27" s="68" t="s">
        <v>152</v>
      </c>
      <c r="C27" s="44"/>
      <c r="D27" s="45"/>
      <c r="E27" s="46"/>
      <c r="F27" s="46"/>
      <c r="G27" s="44"/>
      <c r="I27" s="1"/>
      <c r="J27" s="1"/>
      <c r="K27" s="1"/>
      <c r="L27" s="1"/>
      <c r="M27" s="1"/>
    </row>
    <row r="28" spans="1:13" ht="9.75" hidden="1" customHeight="1">
      <c r="B28" s="70"/>
      <c r="C28" s="42"/>
      <c r="D28" s="42"/>
      <c r="E28" s="42"/>
      <c r="F28" s="42"/>
      <c r="G28" s="42"/>
      <c r="I28" s="1"/>
      <c r="J28" s="1"/>
      <c r="K28" s="1"/>
      <c r="L28" s="1"/>
      <c r="M28" s="1"/>
    </row>
    <row r="29" spans="1:13" ht="45" hidden="1" customHeight="1">
      <c r="B29" s="11" t="s">
        <v>15</v>
      </c>
      <c r="C29" s="11" t="s">
        <v>16</v>
      </c>
      <c r="D29" s="11" t="s">
        <v>18</v>
      </c>
      <c r="E29" s="11" t="s">
        <v>19</v>
      </c>
      <c r="F29" s="11" t="s">
        <v>20</v>
      </c>
      <c r="G29" s="11" t="s">
        <v>160</v>
      </c>
      <c r="I29" s="1"/>
      <c r="J29" s="1"/>
      <c r="K29" s="1"/>
      <c r="L29" s="1"/>
      <c r="M29" s="1"/>
    </row>
    <row r="30" spans="1:13" ht="30" hidden="1" customHeight="1">
      <c r="B30" s="14">
        <f>'ITCA IV'!B30</f>
        <v>0</v>
      </c>
      <c r="C30" s="15">
        <f>'ITCA IV'!C30</f>
        <v>0</v>
      </c>
      <c r="D30" s="15">
        <f>'ITCA IV'!E30</f>
        <v>0</v>
      </c>
      <c r="E30" s="16">
        <f>'ITCA I'!F39+'ITCA II'!F30+'ITCA III'!F30+'ITCA IV'!F30</f>
        <v>1</v>
      </c>
      <c r="F30" s="16">
        <f>'ITCA I'!G39+'ITCA II'!G30+'ITCA III'!G30+'ITCA IV'!G30</f>
        <v>1</v>
      </c>
      <c r="G30" s="17">
        <f t="shared" ref="G30:G31" si="4">F30/E30*100</f>
        <v>100</v>
      </c>
      <c r="I30" s="32" t="str">
        <f t="shared" ref="I30:I31" si="5">IF(G30&gt;=75,"CONSIDERAR","NO")</f>
        <v>CONSIDERAR</v>
      </c>
      <c r="J30" s="1"/>
      <c r="K30" s="1"/>
      <c r="L30" s="1"/>
      <c r="M30" s="1"/>
    </row>
    <row r="31" spans="1:13" ht="30" hidden="1" customHeight="1">
      <c r="B31" s="14">
        <f>'ITCA IV'!B31</f>
        <v>0</v>
      </c>
      <c r="C31" s="15">
        <f>'ITCA IV'!C31</f>
        <v>0</v>
      </c>
      <c r="D31" s="15">
        <f>'ITCA IV'!E31</f>
        <v>0</v>
      </c>
      <c r="E31" s="16">
        <f>'ITCA I'!F42+'ITCA II'!F31+'ITCA III'!F31+'ITCA IV'!F31</f>
        <v>1</v>
      </c>
      <c r="F31" s="16">
        <f>'ITCA I'!G42+'ITCA II'!G31+'ITCA III'!G31+'ITCA IV'!G31</f>
        <v>1</v>
      </c>
      <c r="G31" s="17">
        <f t="shared" si="4"/>
        <v>100</v>
      </c>
      <c r="I31" s="32" t="str">
        <f t="shared" si="5"/>
        <v>CONSIDERAR</v>
      </c>
      <c r="J31" s="1"/>
      <c r="K31" s="1"/>
      <c r="L31" s="1"/>
      <c r="M31" s="1"/>
    </row>
    <row r="32" spans="1:13" ht="9.75" hidden="1" customHeight="1">
      <c r="B32" s="71"/>
      <c r="C32" s="59"/>
      <c r="D32" s="59"/>
      <c r="E32" s="59"/>
      <c r="F32" s="59"/>
      <c r="G32" s="59"/>
      <c r="I32" s="1"/>
      <c r="J32" s="1"/>
      <c r="K32" s="1"/>
      <c r="L32" s="1"/>
      <c r="M32" s="1"/>
    </row>
    <row r="33" spans="2:13" ht="30" hidden="1" customHeight="1">
      <c r="B33" s="68" t="s">
        <v>87</v>
      </c>
      <c r="C33" s="44"/>
      <c r="D33" s="45"/>
      <c r="E33" s="46"/>
      <c r="F33" s="46"/>
      <c r="G33" s="44"/>
      <c r="I33" s="1"/>
      <c r="J33" s="1"/>
      <c r="K33" s="1"/>
      <c r="L33" s="1"/>
      <c r="M33" s="1"/>
    </row>
    <row r="34" spans="2:13" ht="9.75" hidden="1" customHeight="1">
      <c r="B34" s="70"/>
      <c r="C34" s="42"/>
      <c r="D34" s="42"/>
      <c r="E34" s="42"/>
      <c r="F34" s="42"/>
      <c r="G34" s="42"/>
      <c r="I34" s="1"/>
      <c r="J34" s="1"/>
      <c r="K34" s="1"/>
      <c r="L34" s="1"/>
      <c r="M34" s="1"/>
    </row>
    <row r="35" spans="2:13" ht="45" hidden="1" customHeight="1">
      <c r="B35" s="11" t="s">
        <v>15</v>
      </c>
      <c r="C35" s="11" t="s">
        <v>16</v>
      </c>
      <c r="D35" s="11" t="s">
        <v>18</v>
      </c>
      <c r="E35" s="11" t="s">
        <v>19</v>
      </c>
      <c r="F35" s="11" t="s">
        <v>20</v>
      </c>
      <c r="G35" s="11" t="s">
        <v>160</v>
      </c>
      <c r="I35" s="1"/>
      <c r="J35" s="1"/>
      <c r="K35" s="1"/>
      <c r="L35" s="1"/>
      <c r="M35" s="1"/>
    </row>
    <row r="36" spans="2:13" ht="30" hidden="1" customHeight="1">
      <c r="B36" s="14">
        <f>'ITCA IV'!B36</f>
        <v>0</v>
      </c>
      <c r="C36" s="14">
        <f>'ITCA IV'!C36</f>
        <v>0</v>
      </c>
      <c r="D36" s="15">
        <f>'ITCA IV'!E36</f>
        <v>0</v>
      </c>
      <c r="E36" s="16" t="e">
        <f>'ITCA I'!#REF!+'ITCA II'!F36+'ITCA III'!F36+'ITCA IV'!F36</f>
        <v>#REF!</v>
      </c>
      <c r="F36" s="16">
        <f>'ITCA I'!G42+'ITCA II'!G36+'ITCA III'!G36+'ITCA IV'!G36</f>
        <v>1</v>
      </c>
      <c r="G36" s="17" t="e">
        <f>F36/E36*100</f>
        <v>#REF!</v>
      </c>
      <c r="I36" s="32" t="e">
        <f>IF(G36&gt;=75,"CONSIDERAR","NO")</f>
        <v>#REF!</v>
      </c>
      <c r="J36" s="1"/>
      <c r="K36" s="1"/>
      <c r="L36" s="1"/>
      <c r="M36" s="1"/>
    </row>
    <row r="37" spans="2:13" ht="9.75" hidden="1" customHeight="1">
      <c r="B37" s="70"/>
      <c r="C37" s="42"/>
      <c r="D37" s="42"/>
      <c r="E37" s="42"/>
      <c r="F37" s="42"/>
      <c r="G37" s="42"/>
      <c r="I37" s="1"/>
      <c r="J37" s="1"/>
      <c r="K37" s="1"/>
      <c r="L37" s="1"/>
      <c r="M37" s="1"/>
    </row>
    <row r="38" spans="2:13" ht="39.75" hidden="1" customHeight="1">
      <c r="B38" s="68" t="s">
        <v>95</v>
      </c>
      <c r="C38" s="44"/>
      <c r="D38" s="45"/>
      <c r="E38" s="46"/>
      <c r="F38" s="46"/>
      <c r="G38" s="44"/>
      <c r="I38" s="1"/>
      <c r="J38" s="1"/>
      <c r="K38" s="1"/>
      <c r="L38" s="1"/>
      <c r="M38" s="1"/>
    </row>
    <row r="39" spans="2:13" ht="9.75" hidden="1" customHeight="1">
      <c r="B39" s="41"/>
      <c r="C39" s="42"/>
      <c r="D39" s="42"/>
      <c r="E39" s="42"/>
      <c r="F39" s="42"/>
      <c r="G39" s="42"/>
      <c r="H39" s="42"/>
      <c r="I39" s="1"/>
      <c r="J39" s="1"/>
      <c r="K39" s="1"/>
      <c r="L39" s="1"/>
      <c r="M39" s="1"/>
    </row>
    <row r="40" spans="2:13" ht="30" hidden="1" customHeight="1">
      <c r="B40" s="68" t="s">
        <v>113</v>
      </c>
      <c r="C40" s="44"/>
      <c r="D40" s="45"/>
      <c r="E40" s="46"/>
      <c r="F40" s="46"/>
      <c r="G40" s="44"/>
      <c r="I40" s="1"/>
      <c r="J40" s="1"/>
      <c r="K40" s="1"/>
      <c r="L40" s="1"/>
      <c r="M40" s="1"/>
    </row>
    <row r="41" spans="2:13" ht="9.75" hidden="1" customHeight="1">
      <c r="B41" s="70"/>
      <c r="C41" s="42"/>
      <c r="D41" s="42"/>
      <c r="E41" s="42"/>
      <c r="F41" s="42"/>
      <c r="G41" s="42"/>
      <c r="I41" s="1"/>
      <c r="J41" s="1"/>
      <c r="K41" s="1"/>
      <c r="L41" s="1"/>
      <c r="M41" s="1"/>
    </row>
    <row r="42" spans="2:13" ht="42.75" hidden="1" customHeight="1">
      <c r="B42" s="11" t="s">
        <v>15</v>
      </c>
      <c r="C42" s="11" t="s">
        <v>16</v>
      </c>
      <c r="D42" s="11" t="s">
        <v>18</v>
      </c>
      <c r="E42" s="11" t="s">
        <v>19</v>
      </c>
      <c r="F42" s="11" t="s">
        <v>20</v>
      </c>
      <c r="G42" s="11" t="s">
        <v>160</v>
      </c>
      <c r="I42" s="1"/>
      <c r="J42" s="1"/>
      <c r="K42" s="1"/>
      <c r="L42" s="1"/>
      <c r="M42" s="1"/>
    </row>
    <row r="43" spans="2:13" ht="30" hidden="1" customHeight="1">
      <c r="B43" s="14">
        <f>'ITCA IV'!B51</f>
        <v>0</v>
      </c>
      <c r="C43" s="15">
        <f>'ITCA IV'!C51</f>
        <v>0</v>
      </c>
      <c r="D43" s="15">
        <f>'ITCA IV'!E51</f>
        <v>0</v>
      </c>
      <c r="E43" s="16">
        <f>'ITCA I'!F69+'ITCA II'!F43+'ITCA III'!F43+'ITCA IV'!F43</f>
        <v>6</v>
      </c>
      <c r="F43" s="16">
        <f>'ITCA I'!G69+'ITCA II'!G43+'ITCA III'!G43+'ITCA IV'!G43</f>
        <v>6</v>
      </c>
      <c r="G43" s="17">
        <f t="shared" ref="G43:G44" si="6">F43/E43*100</f>
        <v>100</v>
      </c>
      <c r="I43" s="32" t="str">
        <f t="shared" ref="I43:I44" si="7">IF(G43&gt;=75,"CONSIDERAR","NO")</f>
        <v>CONSIDERAR</v>
      </c>
      <c r="J43" s="1"/>
      <c r="K43" s="1"/>
      <c r="L43" s="1"/>
      <c r="M43" s="1"/>
    </row>
    <row r="44" spans="2:13" ht="30" hidden="1" customHeight="1">
      <c r="B44" s="14" t="str">
        <f>'ITCA IV'!B52</f>
        <v>LÍNEA DE ACCIÓN N° 8</v>
      </c>
      <c r="C44" s="15">
        <f>'ITCA IV'!C52</f>
        <v>0</v>
      </c>
      <c r="D44" s="15">
        <f>'ITCA IV'!E52</f>
        <v>0</v>
      </c>
      <c r="E44" s="16">
        <f>'ITCA I'!F70+'ITCA II'!F44+'ITCA III'!F44+'ITCA IV'!F44</f>
        <v>20</v>
      </c>
      <c r="F44" s="16">
        <f>'ITCA I'!G70+'ITCA II'!G44+'ITCA III'!G44+'ITCA IV'!G44</f>
        <v>20</v>
      </c>
      <c r="G44" s="17">
        <f t="shared" si="6"/>
        <v>100</v>
      </c>
      <c r="I44" s="32" t="str">
        <f t="shared" si="7"/>
        <v>CONSIDERAR</v>
      </c>
      <c r="J44" s="1"/>
      <c r="K44" s="1"/>
      <c r="L44" s="1"/>
      <c r="M44" s="1"/>
    </row>
    <row r="45" spans="2:13" ht="9.75" hidden="1" customHeight="1">
      <c r="I45" s="1"/>
      <c r="J45" s="1"/>
      <c r="K45" s="1"/>
      <c r="L45" s="1"/>
      <c r="M45" s="1"/>
    </row>
    <row r="46" spans="2:13" ht="30" hidden="1" customHeight="1">
      <c r="B46" s="68" t="s">
        <v>125</v>
      </c>
      <c r="C46" s="44"/>
      <c r="D46" s="45"/>
      <c r="E46" s="46"/>
      <c r="F46" s="46"/>
      <c r="G46" s="44"/>
      <c r="I46" s="1"/>
      <c r="J46" s="1"/>
      <c r="K46" s="1"/>
      <c r="L46" s="1"/>
      <c r="M46" s="1"/>
    </row>
    <row r="47" spans="2:13" ht="9.75" hidden="1" customHeight="1">
      <c r="B47" s="41"/>
      <c r="C47" s="42"/>
      <c r="D47" s="42"/>
      <c r="E47" s="42"/>
      <c r="F47" s="42"/>
      <c r="G47" s="42"/>
      <c r="H47" s="42"/>
      <c r="I47" s="1"/>
      <c r="J47" s="1"/>
      <c r="K47" s="1"/>
      <c r="L47" s="1"/>
      <c r="M47" s="1"/>
    </row>
    <row r="48" spans="2:13" ht="30" hidden="1" customHeight="1">
      <c r="B48" s="68" t="s">
        <v>138</v>
      </c>
      <c r="C48" s="44"/>
      <c r="D48" s="48"/>
      <c r="E48" s="46"/>
      <c r="F48" s="46"/>
      <c r="G48" s="44"/>
      <c r="I48" s="1"/>
      <c r="J48" s="1"/>
      <c r="K48" s="1"/>
      <c r="L48" s="1"/>
      <c r="M48" s="1"/>
    </row>
    <row r="49" spans="2:13" ht="9.75" hidden="1" customHeight="1">
      <c r="B49" s="70"/>
      <c r="C49" s="42"/>
      <c r="D49" s="42"/>
      <c r="E49" s="42"/>
      <c r="F49" s="42"/>
      <c r="G49" s="42"/>
      <c r="I49" s="1"/>
      <c r="J49" s="1"/>
      <c r="K49" s="1"/>
      <c r="L49" s="1"/>
      <c r="M49" s="1"/>
    </row>
    <row r="50" spans="2:13" ht="42.75" hidden="1" customHeight="1">
      <c r="B50" s="11" t="s">
        <v>15</v>
      </c>
      <c r="C50" s="11" t="s">
        <v>16</v>
      </c>
      <c r="D50" s="11" t="s">
        <v>18</v>
      </c>
      <c r="E50" s="11" t="s">
        <v>19</v>
      </c>
      <c r="F50" s="11" t="s">
        <v>20</v>
      </c>
      <c r="G50" s="11" t="s">
        <v>160</v>
      </c>
      <c r="I50" s="1"/>
      <c r="J50" s="1"/>
      <c r="K50" s="1"/>
      <c r="L50" s="1"/>
      <c r="M50" s="1"/>
    </row>
    <row r="51" spans="2:13" ht="30" hidden="1" customHeight="1">
      <c r="B51" s="14" t="str">
        <f>'ITCA I'!B87</f>
        <v xml:space="preserve">PREVENCION DE LA VIOLENCIA SEXUAL CONTRA NIÑOS, NIÑAS Y ADOLESCENTES </v>
      </c>
      <c r="C51" s="15" t="str">
        <f>'ITCA I'!C87</f>
        <v xml:space="preserve">CEM, COPROSEC, FISCALIA DE FAMILIA, UGEL Y SALUD </v>
      </c>
      <c r="D51" s="15">
        <f>'ITCA IV'!E51</f>
        <v>0</v>
      </c>
      <c r="E51" s="16">
        <f>'ITCA I'!F87+'ITCA II'!F51+'ITCA III'!F51+'ITCA IV'!F51</f>
        <v>1</v>
      </c>
      <c r="F51" s="16">
        <f>'ITCA I'!G87+'ITCA II'!G51+'ITCA III'!G51+'ITCA IV'!G51</f>
        <v>37</v>
      </c>
      <c r="G51" s="17">
        <f t="shared" ref="G51:G52" si="8">F51/E51*100</f>
        <v>3700</v>
      </c>
      <c r="I51" s="32" t="str">
        <f t="shared" ref="I51:I52" si="9">IF(G51&gt;=75,"CONSIDERAR","NO")</f>
        <v>CONSIDERAR</v>
      </c>
      <c r="J51" s="1"/>
      <c r="K51" s="1"/>
      <c r="L51" s="1"/>
      <c r="M51" s="1"/>
    </row>
    <row r="52" spans="2:13" ht="30" hidden="1" customHeight="1">
      <c r="B52" s="14" t="e">
        <f>'ITCA I'!#REF!</f>
        <v>#REF!</v>
      </c>
      <c r="C52" s="15" t="e">
        <f>'ITCA I'!#REF!</f>
        <v>#REF!</v>
      </c>
      <c r="D52" s="15">
        <f>'ITCA IV'!E52</f>
        <v>0</v>
      </c>
      <c r="E52" s="16" t="e">
        <f>'ITCA I'!#REF!+'ITCA II'!F52+'ITCA III'!F52+'ITCA IV'!F52</f>
        <v>#REF!</v>
      </c>
      <c r="F52" s="16" t="e">
        <f>'ITCA I'!#REF!+'ITCA II'!G52+'ITCA III'!G52+'ITCA IV'!G52</f>
        <v>#REF!</v>
      </c>
      <c r="G52" s="17" t="e">
        <f t="shared" si="8"/>
        <v>#REF!</v>
      </c>
      <c r="I52" s="32" t="e">
        <f t="shared" si="9"/>
        <v>#REF!</v>
      </c>
      <c r="J52" s="1"/>
      <c r="K52" s="1"/>
      <c r="L52" s="1"/>
      <c r="M52" s="1"/>
    </row>
    <row r="53" spans="2:13" ht="9.75" hidden="1" customHeight="1">
      <c r="B53" s="70"/>
      <c r="C53" s="42"/>
      <c r="D53" s="42"/>
      <c r="E53" s="42"/>
      <c r="F53" s="42"/>
      <c r="G53" s="42"/>
      <c r="I53" s="1"/>
      <c r="J53" s="1"/>
      <c r="K53" s="1"/>
      <c r="L53" s="1"/>
      <c r="M53" s="1"/>
    </row>
    <row r="54" spans="2:13" ht="30" hidden="1" customHeight="1">
      <c r="B54" s="68" t="s">
        <v>155</v>
      </c>
      <c r="C54" s="44"/>
      <c r="D54" s="45"/>
      <c r="E54" s="46"/>
      <c r="F54" s="46"/>
      <c r="G54" s="44"/>
      <c r="I54" s="1"/>
      <c r="J54" s="1"/>
      <c r="K54" s="1"/>
      <c r="L54" s="1"/>
      <c r="M54" s="1"/>
    </row>
    <row r="55" spans="2:13" ht="9.75" hidden="1" customHeight="1">
      <c r="B55" s="70"/>
      <c r="C55" s="42"/>
      <c r="D55" s="42"/>
      <c r="E55" s="42"/>
      <c r="F55" s="42"/>
      <c r="G55" s="42"/>
      <c r="I55" s="1"/>
      <c r="J55" s="1"/>
      <c r="K55" s="1"/>
      <c r="L55" s="1"/>
      <c r="M55" s="1"/>
    </row>
    <row r="56" spans="2:13" ht="42.75" hidden="1" customHeight="1">
      <c r="B56" s="11" t="s">
        <v>15</v>
      </c>
      <c r="C56" s="11" t="s">
        <v>16</v>
      </c>
      <c r="D56" s="11" t="s">
        <v>18</v>
      </c>
      <c r="E56" s="11" t="s">
        <v>19</v>
      </c>
      <c r="F56" s="11" t="s">
        <v>20</v>
      </c>
      <c r="G56" s="11" t="s">
        <v>160</v>
      </c>
      <c r="I56" s="1"/>
      <c r="J56" s="1"/>
      <c r="K56" s="1"/>
      <c r="L56" s="1"/>
      <c r="M56" s="1"/>
    </row>
    <row r="57" spans="2:13" ht="69.75" hidden="1" customHeight="1">
      <c r="B57" s="14">
        <f>'ITCA IV'!B57</f>
        <v>0</v>
      </c>
      <c r="C57" s="15">
        <f>'ITCA IV'!C57</f>
        <v>0</v>
      </c>
      <c r="D57" s="14">
        <f>'ITCA IV'!E57</f>
        <v>0</v>
      </c>
      <c r="E57" s="16" t="e">
        <f>'ITCA I'!#REF!+'ITCA II'!F57+'ITCA III'!F57+'ITCA IV'!F57</f>
        <v>#REF!</v>
      </c>
      <c r="F57" s="16" t="e">
        <f>'ITCA I'!#REF!+'ITCA II'!G57+'ITCA III'!G57+'ITCA IV'!G57</f>
        <v>#REF!</v>
      </c>
      <c r="G57" s="17" t="e">
        <f t="shared" ref="G57:G58" si="10">F57/E57*100</f>
        <v>#REF!</v>
      </c>
      <c r="I57" s="32" t="e">
        <f t="shared" ref="I57:I58" si="11">IF(G57&gt;=75,"CONSIDERAR","NO")</f>
        <v>#REF!</v>
      </c>
      <c r="J57" s="1"/>
      <c r="K57" s="1"/>
      <c r="L57" s="1"/>
      <c r="M57" s="1"/>
    </row>
    <row r="58" spans="2:13" ht="39.75" hidden="1" customHeight="1">
      <c r="B58" s="14" t="str">
        <f>'ITCA IV'!B58</f>
        <v>LÍNEA DE ACCIÓN N° 9</v>
      </c>
      <c r="C58" s="15">
        <f>'ITCA IV'!C58</f>
        <v>0</v>
      </c>
      <c r="D58" s="14">
        <f>'ITCA IV'!E58</f>
        <v>0</v>
      </c>
      <c r="E58" s="16" t="e">
        <f>'ITCA I'!#REF!+'ITCA II'!F58+'ITCA III'!F58+'ITCA IV'!F58</f>
        <v>#REF!</v>
      </c>
      <c r="F58" s="16" t="e">
        <f>'ITCA I'!#REF!+'ITCA II'!G58+'ITCA III'!G58+'ITCA IV'!G58</f>
        <v>#REF!</v>
      </c>
      <c r="G58" s="17" t="e">
        <f t="shared" si="10"/>
        <v>#REF!</v>
      </c>
      <c r="I58" s="32" t="e">
        <f t="shared" si="11"/>
        <v>#REF!</v>
      </c>
      <c r="J58" s="1"/>
      <c r="K58" s="1"/>
      <c r="L58" s="1"/>
      <c r="M58" s="1"/>
    </row>
    <row r="59" spans="2:13" ht="9.75" hidden="1" customHeight="1">
      <c r="B59" s="73"/>
      <c r="C59" s="46"/>
      <c r="D59" s="46"/>
      <c r="E59" s="46"/>
      <c r="F59" s="46"/>
      <c r="G59" s="46"/>
      <c r="I59" s="1"/>
      <c r="J59" s="1"/>
      <c r="K59" s="1"/>
      <c r="L59" s="1"/>
      <c r="M59" s="1"/>
    </row>
    <row r="60" spans="2:13" ht="39.75" hidden="1" customHeight="1">
      <c r="B60" s="68" t="s">
        <v>141</v>
      </c>
      <c r="C60" s="44"/>
      <c r="D60" s="48"/>
      <c r="E60" s="46"/>
      <c r="F60" s="46"/>
      <c r="G60" s="44"/>
      <c r="I60" s="1"/>
      <c r="J60" s="1"/>
      <c r="K60" s="1"/>
      <c r="L60" s="1"/>
      <c r="M60" s="1"/>
    </row>
    <row r="61" spans="2:13" ht="9.75" hidden="1" customHeight="1">
      <c r="B61" s="41"/>
      <c r="C61" s="42"/>
      <c r="D61" s="42"/>
      <c r="E61" s="42"/>
      <c r="F61" s="42"/>
      <c r="G61" s="42"/>
      <c r="H61" s="42"/>
      <c r="I61" s="1"/>
      <c r="J61" s="1"/>
      <c r="K61" s="1"/>
      <c r="L61" s="1"/>
      <c r="M61" s="1"/>
    </row>
    <row r="62" spans="2:13" ht="30" hidden="1" customHeight="1">
      <c r="B62" s="68" t="s">
        <v>157</v>
      </c>
      <c r="C62" s="44"/>
      <c r="D62" s="48"/>
      <c r="E62" s="46"/>
      <c r="F62" s="46"/>
      <c r="G62" s="44"/>
      <c r="I62" s="1"/>
      <c r="J62" s="1"/>
      <c r="K62" s="1"/>
      <c r="L62" s="1"/>
      <c r="M62" s="1"/>
    </row>
    <row r="63" spans="2:13" ht="9.75" hidden="1" customHeight="1">
      <c r="B63" s="70"/>
      <c r="C63" s="42"/>
      <c r="D63" s="42"/>
      <c r="E63" s="42"/>
      <c r="F63" s="42"/>
      <c r="G63" s="42"/>
      <c r="I63" s="1"/>
      <c r="J63" s="1"/>
      <c r="K63" s="1"/>
      <c r="L63" s="1"/>
      <c r="M63" s="1"/>
    </row>
    <row r="64" spans="2:13" ht="45" hidden="1" customHeight="1">
      <c r="B64" s="11" t="s">
        <v>15</v>
      </c>
      <c r="C64" s="11" t="s">
        <v>16</v>
      </c>
      <c r="D64" s="11" t="s">
        <v>18</v>
      </c>
      <c r="E64" s="11" t="s">
        <v>19</v>
      </c>
      <c r="F64" s="11" t="s">
        <v>20</v>
      </c>
      <c r="G64" s="11" t="s">
        <v>160</v>
      </c>
      <c r="I64" s="1"/>
      <c r="J64" s="1"/>
      <c r="K64" s="1"/>
      <c r="L64" s="1"/>
      <c r="M64" s="1"/>
    </row>
    <row r="65" spans="2:13" ht="39.75" hidden="1" customHeight="1">
      <c r="B65" s="14">
        <f>'ITCA IV'!B65</f>
        <v>0</v>
      </c>
      <c r="C65" s="15">
        <f>'ITCA IV'!C65</f>
        <v>0</v>
      </c>
      <c r="D65" s="14">
        <f>'ITCA IV'!E65</f>
        <v>0</v>
      </c>
      <c r="E65" s="16">
        <f>'ITCA I'!F104+'ITCA II'!F65+'ITCA III'!F65+'ITCA IV'!F65</f>
        <v>1</v>
      </c>
      <c r="F65" s="16">
        <f>'ITCA I'!G104+'ITCA II'!G65+'ITCA III'!G65+'ITCA IV'!G65</f>
        <v>1</v>
      </c>
      <c r="G65" s="17">
        <f t="shared" ref="G65:G68" si="12">F65/E65*100</f>
        <v>100</v>
      </c>
      <c r="I65" s="32" t="str">
        <f t="shared" ref="I65:I68" si="13">IF(G65&gt;=75,"CONSIDERAR","NO")</f>
        <v>CONSIDERAR</v>
      </c>
      <c r="J65" s="1"/>
      <c r="K65" s="1"/>
      <c r="L65" s="1"/>
      <c r="M65" s="1"/>
    </row>
    <row r="66" spans="2:13" ht="30" hidden="1" customHeight="1">
      <c r="B66" s="14" t="str">
        <f>'ITCA IV'!B66</f>
        <v>ACTIVIDAD ESTRATÉGICA</v>
      </c>
      <c r="C66" s="15" t="str">
        <f>'ITCA IV'!C66</f>
        <v>RESPONSABLE DE EJECUCIÓN</v>
      </c>
      <c r="D66" s="14" t="str">
        <f>'ITCA IV'!E66</f>
        <v>UNIDAD DE MEDIDA</v>
      </c>
      <c r="E66" s="16" t="e">
        <f>'ITCA I'!F105+'ITCA II'!F66+'ITCA III'!F66+'ITCA IV'!F66</f>
        <v>#VALUE!</v>
      </c>
      <c r="F66" s="16" t="e">
        <f>'ITCA I'!G105+'ITCA II'!G66+'ITCA III'!G66+'ITCA IV'!G66</f>
        <v>#VALUE!</v>
      </c>
      <c r="G66" s="17" t="e">
        <f t="shared" si="12"/>
        <v>#VALUE!</v>
      </c>
      <c r="I66" s="32" t="e">
        <f t="shared" si="13"/>
        <v>#VALUE!</v>
      </c>
      <c r="J66" s="1"/>
      <c r="K66" s="1"/>
      <c r="L66" s="1"/>
      <c r="M66" s="1"/>
    </row>
    <row r="67" spans="2:13" ht="30" hidden="1" customHeight="1">
      <c r="B67" s="14">
        <f>'ITCA IV'!B67</f>
        <v>0</v>
      </c>
      <c r="C67" s="15">
        <f>'ITCA IV'!C67</f>
        <v>0</v>
      </c>
      <c r="D67" s="14">
        <f>'ITCA IV'!E67</f>
        <v>0</v>
      </c>
      <c r="E67" s="16" t="e">
        <f>'ITCA I'!#REF!+'ITCA II'!F67+'ITCA III'!F67+'ITCA IV'!F67</f>
        <v>#REF!</v>
      </c>
      <c r="F67" s="16" t="e">
        <f>'ITCA I'!#REF!+'ITCA II'!G67+'ITCA III'!G67+'ITCA IV'!G67</f>
        <v>#REF!</v>
      </c>
      <c r="G67" s="17" t="e">
        <f t="shared" si="12"/>
        <v>#REF!</v>
      </c>
      <c r="I67" s="32" t="e">
        <f t="shared" si="13"/>
        <v>#REF!</v>
      </c>
      <c r="J67" s="1"/>
      <c r="K67" s="1"/>
      <c r="L67" s="1"/>
      <c r="M67" s="1"/>
    </row>
    <row r="68" spans="2:13" ht="30" hidden="1" customHeight="1">
      <c r="B68" s="14">
        <f>'ITCA IV'!B68</f>
        <v>0</v>
      </c>
      <c r="C68" s="15">
        <f>'ITCA IV'!C68</f>
        <v>0</v>
      </c>
      <c r="D68" s="14">
        <f>'ITCA IV'!E68</f>
        <v>0</v>
      </c>
      <c r="E68" s="16" t="e">
        <f>'ITCA I'!#REF!+'ITCA II'!F68+'ITCA III'!F68+'ITCA IV'!F68</f>
        <v>#REF!</v>
      </c>
      <c r="F68" s="16" t="e">
        <f>'ITCA I'!#REF!+'ITCA II'!G68+'ITCA III'!G68+'ITCA IV'!G68</f>
        <v>#REF!</v>
      </c>
      <c r="G68" s="17" t="e">
        <f t="shared" si="12"/>
        <v>#REF!</v>
      </c>
      <c r="I68" s="32" t="e">
        <f t="shared" si="13"/>
        <v>#REF!</v>
      </c>
      <c r="J68" s="1"/>
      <c r="K68" s="1"/>
      <c r="L68" s="1"/>
      <c r="M68" s="1"/>
    </row>
    <row r="69" spans="2:13" ht="30" hidden="1" customHeight="1">
      <c r="I69" s="1"/>
      <c r="J69" s="1"/>
      <c r="K69" s="1"/>
      <c r="L69" s="1"/>
      <c r="M69" s="1"/>
    </row>
    <row r="70" spans="2:13" ht="30" customHeight="1">
      <c r="B70" s="37" t="s">
        <v>162</v>
      </c>
      <c r="I70" s="1"/>
      <c r="J70" s="1"/>
      <c r="K70" s="1"/>
      <c r="L70" s="1"/>
      <c r="M70" s="1"/>
    </row>
    <row r="71" spans="2:13" ht="30" customHeight="1">
      <c r="I71" s="1"/>
      <c r="J71" s="1"/>
      <c r="K71" s="1"/>
      <c r="L71" s="1"/>
      <c r="M71" s="1"/>
    </row>
    <row r="72" spans="2:13" ht="30" customHeight="1">
      <c r="I72" s="1"/>
      <c r="J72" s="1"/>
      <c r="K72" s="1"/>
      <c r="L72" s="1"/>
      <c r="M72" s="1"/>
    </row>
    <row r="73" spans="2:13" ht="30" customHeight="1">
      <c r="I73" s="1"/>
      <c r="J73" s="1"/>
      <c r="K73" s="1"/>
      <c r="L73" s="1"/>
      <c r="M73" s="1"/>
    </row>
    <row r="74" spans="2:13" ht="30" customHeight="1">
      <c r="I74" s="1"/>
      <c r="J74" s="1"/>
      <c r="K74" s="1"/>
      <c r="L74" s="1"/>
      <c r="M74" s="1"/>
    </row>
    <row r="75" spans="2:13" ht="30" customHeight="1">
      <c r="I75" s="1"/>
      <c r="J75" s="1"/>
      <c r="K75" s="1"/>
      <c r="L75" s="1"/>
      <c r="M75" s="1"/>
    </row>
    <row r="76" spans="2:13" ht="30" customHeight="1">
      <c r="I76" s="1"/>
      <c r="J76" s="1"/>
      <c r="K76" s="1"/>
      <c r="L76" s="1"/>
      <c r="M76" s="1"/>
    </row>
    <row r="77" spans="2:13" ht="30" customHeight="1">
      <c r="I77" s="1"/>
      <c r="J77" s="1"/>
      <c r="K77" s="1"/>
      <c r="L77" s="1"/>
      <c r="M77" s="1"/>
    </row>
    <row r="78" spans="2:13" ht="30" customHeight="1">
      <c r="I78" s="1"/>
      <c r="J78" s="1"/>
      <c r="K78" s="1"/>
      <c r="L78" s="1"/>
      <c r="M78" s="1"/>
    </row>
    <row r="79" spans="2:13" ht="30" customHeight="1">
      <c r="I79" s="1"/>
      <c r="J79" s="1"/>
      <c r="K79" s="1"/>
      <c r="L79" s="1"/>
      <c r="M79" s="1"/>
    </row>
    <row r="80" spans="2:13" ht="30" customHeight="1">
      <c r="I80" s="1"/>
      <c r="J80" s="1"/>
      <c r="K80" s="1"/>
      <c r="L80" s="1"/>
      <c r="M80" s="1"/>
    </row>
    <row r="81" spans="9:13" ht="30" customHeight="1">
      <c r="I81" s="1"/>
      <c r="J81" s="1"/>
      <c r="K81" s="1"/>
      <c r="L81" s="1"/>
      <c r="M81" s="1"/>
    </row>
    <row r="82" spans="9:13" ht="30" customHeight="1">
      <c r="I82" s="1"/>
      <c r="J82" s="1"/>
      <c r="K82" s="1"/>
      <c r="L82" s="1"/>
      <c r="M82" s="1"/>
    </row>
    <row r="83" spans="9:13" ht="30" customHeight="1">
      <c r="I83" s="1"/>
      <c r="J83" s="1"/>
      <c r="K83" s="1"/>
      <c r="L83" s="1"/>
      <c r="M83" s="1"/>
    </row>
    <row r="84" spans="9:13" ht="30" customHeight="1">
      <c r="I84" s="1"/>
      <c r="J84" s="1"/>
      <c r="K84" s="1"/>
      <c r="L84" s="1"/>
      <c r="M84" s="1"/>
    </row>
    <row r="85" spans="9:13" ht="30" customHeight="1">
      <c r="I85" s="1"/>
      <c r="J85" s="1"/>
      <c r="K85" s="1"/>
      <c r="L85" s="1"/>
      <c r="M85" s="1"/>
    </row>
    <row r="86" spans="9:13" ht="30" customHeight="1">
      <c r="I86" s="1"/>
      <c r="J86" s="1"/>
      <c r="K86" s="1"/>
      <c r="L86" s="1"/>
      <c r="M86" s="1"/>
    </row>
    <row r="87" spans="9:13" ht="30" customHeight="1">
      <c r="I87" s="1"/>
      <c r="J87" s="1"/>
      <c r="K87" s="1"/>
      <c r="L87" s="1"/>
      <c r="M87" s="1"/>
    </row>
    <row r="88" spans="9:13" ht="30" customHeight="1">
      <c r="I88" s="1"/>
      <c r="J88" s="1"/>
      <c r="K88" s="1"/>
      <c r="L88" s="1"/>
      <c r="M88" s="1"/>
    </row>
    <row r="89" spans="9:13" ht="30" customHeight="1">
      <c r="I89" s="1"/>
      <c r="J89" s="1"/>
      <c r="K89" s="1"/>
      <c r="L89" s="1"/>
      <c r="M89" s="1"/>
    </row>
    <row r="90" spans="9:13" ht="30" customHeight="1">
      <c r="I90" s="1"/>
      <c r="J90" s="1"/>
      <c r="K90" s="1"/>
      <c r="L90" s="1"/>
      <c r="M90" s="1"/>
    </row>
    <row r="91" spans="9:13" ht="30" customHeight="1">
      <c r="I91" s="1"/>
      <c r="J91" s="1"/>
      <c r="K91" s="1"/>
      <c r="L91" s="1"/>
      <c r="M91" s="1"/>
    </row>
    <row r="92" spans="9:13" ht="30" customHeight="1">
      <c r="I92" s="1"/>
      <c r="J92" s="1"/>
      <c r="K92" s="1"/>
      <c r="L92" s="1"/>
      <c r="M92" s="1"/>
    </row>
    <row r="93" spans="9:13" ht="30" customHeight="1">
      <c r="I93" s="1"/>
      <c r="J93" s="1"/>
      <c r="K93" s="1"/>
      <c r="L93" s="1"/>
      <c r="M93" s="1"/>
    </row>
    <row r="94" spans="9:13" ht="30" customHeight="1">
      <c r="I94" s="1"/>
      <c r="J94" s="1"/>
      <c r="K94" s="1"/>
      <c r="L94" s="1"/>
      <c r="M94" s="1"/>
    </row>
    <row r="95" spans="9:13" ht="30" customHeight="1">
      <c r="I95" s="1"/>
      <c r="J95" s="1"/>
      <c r="K95" s="1"/>
      <c r="L95" s="1"/>
      <c r="M95" s="1"/>
    </row>
    <row r="96" spans="9:13" ht="30" customHeight="1">
      <c r="I96" s="1"/>
      <c r="J96" s="1"/>
      <c r="K96" s="1"/>
      <c r="L96" s="1"/>
      <c r="M96" s="1"/>
    </row>
    <row r="97" spans="9:13" ht="30" customHeight="1">
      <c r="I97" s="1"/>
      <c r="J97" s="1"/>
      <c r="K97" s="1"/>
      <c r="L97" s="1"/>
      <c r="M97" s="1"/>
    </row>
    <row r="98" spans="9:13" ht="30" customHeight="1">
      <c r="I98" s="1"/>
      <c r="J98" s="1"/>
      <c r="K98" s="1"/>
      <c r="L98" s="1"/>
      <c r="M98" s="1"/>
    </row>
    <row r="99" spans="9:13" ht="30" customHeight="1">
      <c r="I99" s="1"/>
      <c r="J99" s="1"/>
      <c r="K99" s="1"/>
      <c r="L99" s="1"/>
      <c r="M99" s="1"/>
    </row>
    <row r="100" spans="9:13" ht="30" customHeight="1">
      <c r="I100" s="1"/>
      <c r="J100" s="1"/>
      <c r="K100" s="1"/>
      <c r="L100" s="1"/>
      <c r="M100" s="1"/>
    </row>
    <row r="101" spans="9:13" ht="30" customHeight="1">
      <c r="I101" s="1"/>
      <c r="J101" s="1"/>
      <c r="K101" s="1"/>
      <c r="L101" s="1"/>
      <c r="M101" s="1"/>
    </row>
    <row r="102" spans="9:13" ht="30" customHeight="1">
      <c r="I102" s="1"/>
      <c r="J102" s="1"/>
      <c r="K102" s="1"/>
      <c r="L102" s="1"/>
      <c r="M102" s="1"/>
    </row>
    <row r="103" spans="9:13" ht="30" customHeight="1">
      <c r="I103" s="1"/>
      <c r="J103" s="1"/>
      <c r="K103" s="1"/>
      <c r="L103" s="1"/>
      <c r="M103" s="1"/>
    </row>
    <row r="104" spans="9:13" ht="30" customHeight="1">
      <c r="I104" s="1"/>
      <c r="J104" s="1"/>
      <c r="K104" s="1"/>
      <c r="L104" s="1"/>
      <c r="M104" s="1"/>
    </row>
    <row r="105" spans="9:13" ht="30" customHeight="1">
      <c r="I105" s="1"/>
      <c r="J105" s="1"/>
      <c r="K105" s="1"/>
      <c r="L105" s="1"/>
      <c r="M105" s="1"/>
    </row>
    <row r="106" spans="9:13" ht="30" customHeight="1">
      <c r="I106" s="1"/>
      <c r="J106" s="1"/>
      <c r="K106" s="1"/>
      <c r="L106" s="1"/>
      <c r="M106" s="1"/>
    </row>
    <row r="107" spans="9:13" ht="30" customHeight="1">
      <c r="I107" s="1"/>
      <c r="J107" s="1"/>
      <c r="K107" s="1"/>
      <c r="L107" s="1"/>
      <c r="M107" s="1"/>
    </row>
    <row r="108" spans="9:13" ht="30" customHeight="1">
      <c r="I108" s="1"/>
      <c r="J108" s="1"/>
      <c r="K108" s="1"/>
      <c r="L108" s="1"/>
      <c r="M108" s="1"/>
    </row>
    <row r="109" spans="9:13" ht="30" customHeight="1">
      <c r="I109" s="1"/>
      <c r="J109" s="1"/>
      <c r="K109" s="1"/>
      <c r="L109" s="1"/>
      <c r="M109" s="1"/>
    </row>
    <row r="110" spans="9:13" ht="30" customHeight="1">
      <c r="I110" s="1"/>
      <c r="J110" s="1"/>
      <c r="K110" s="1"/>
      <c r="L110" s="1"/>
      <c r="M110" s="1"/>
    </row>
    <row r="111" spans="9:13" ht="30" customHeight="1">
      <c r="I111" s="1"/>
      <c r="J111" s="1"/>
      <c r="K111" s="1"/>
      <c r="L111" s="1"/>
      <c r="M111" s="1"/>
    </row>
    <row r="112" spans="9:13" ht="30" customHeight="1">
      <c r="I112" s="1"/>
      <c r="J112" s="1"/>
      <c r="K112" s="1"/>
      <c r="L112" s="1"/>
      <c r="M112" s="1"/>
    </row>
    <row r="113" spans="9:13" ht="30" customHeight="1">
      <c r="I113" s="1"/>
      <c r="J113" s="1"/>
      <c r="K113" s="1"/>
      <c r="L113" s="1"/>
      <c r="M113" s="1"/>
    </row>
    <row r="114" spans="9:13" ht="30" customHeight="1">
      <c r="I114" s="1"/>
      <c r="J114" s="1"/>
      <c r="K114" s="1"/>
      <c r="L114" s="1"/>
      <c r="M114" s="1"/>
    </row>
    <row r="115" spans="9:13" ht="30" customHeight="1">
      <c r="I115" s="1"/>
      <c r="J115" s="1"/>
      <c r="K115" s="1"/>
      <c r="L115" s="1"/>
      <c r="M115" s="1"/>
    </row>
    <row r="116" spans="9:13" ht="30" customHeight="1">
      <c r="I116" s="1"/>
      <c r="J116" s="1"/>
      <c r="K116" s="1"/>
      <c r="L116" s="1"/>
      <c r="M116" s="1"/>
    </row>
    <row r="117" spans="9:13" ht="30" customHeight="1">
      <c r="I117" s="1"/>
      <c r="J117" s="1"/>
      <c r="K117" s="1"/>
      <c r="L117" s="1"/>
      <c r="M117" s="1"/>
    </row>
    <row r="118" spans="9:13" ht="30" customHeight="1">
      <c r="I118" s="1"/>
      <c r="J118" s="1"/>
      <c r="K118" s="1"/>
      <c r="L118" s="1"/>
      <c r="M118" s="1"/>
    </row>
    <row r="119" spans="9:13" ht="30" customHeight="1">
      <c r="I119" s="1"/>
      <c r="J119" s="1"/>
      <c r="K119" s="1"/>
      <c r="L119" s="1"/>
      <c r="M119" s="1"/>
    </row>
    <row r="120" spans="9:13" ht="30" customHeight="1">
      <c r="I120" s="1"/>
      <c r="J120" s="1"/>
      <c r="K120" s="1"/>
      <c r="L120" s="1"/>
      <c r="M120" s="1"/>
    </row>
    <row r="121" spans="9:13" ht="30" customHeight="1">
      <c r="I121" s="1"/>
      <c r="J121" s="1"/>
      <c r="K121" s="1"/>
      <c r="L121" s="1"/>
      <c r="M121" s="1"/>
    </row>
    <row r="122" spans="9:13" ht="30" customHeight="1">
      <c r="I122" s="1"/>
      <c r="J122" s="1"/>
      <c r="K122" s="1"/>
      <c r="L122" s="1"/>
      <c r="M122" s="1"/>
    </row>
    <row r="123" spans="9:13" ht="30" customHeight="1">
      <c r="I123" s="1"/>
      <c r="J123" s="1"/>
      <c r="K123" s="1"/>
      <c r="L123" s="1"/>
      <c r="M123" s="1"/>
    </row>
    <row r="124" spans="9:13" ht="30" customHeight="1">
      <c r="I124" s="1"/>
      <c r="J124" s="1"/>
      <c r="K124" s="1"/>
      <c r="L124" s="1"/>
      <c r="M124" s="1"/>
    </row>
    <row r="125" spans="9:13" ht="30" customHeight="1">
      <c r="I125" s="1"/>
      <c r="J125" s="1"/>
      <c r="K125" s="1"/>
      <c r="L125" s="1"/>
      <c r="M125" s="1"/>
    </row>
    <row r="126" spans="9:13" ht="30" customHeight="1">
      <c r="I126" s="1"/>
      <c r="J126" s="1"/>
      <c r="K126" s="1"/>
      <c r="L126" s="1"/>
      <c r="M126" s="1"/>
    </row>
    <row r="127" spans="9:13" ht="30" customHeight="1">
      <c r="I127" s="1"/>
      <c r="J127" s="1"/>
      <c r="K127" s="1"/>
      <c r="L127" s="1"/>
      <c r="M127" s="1"/>
    </row>
    <row r="128" spans="9:13" ht="30" customHeight="1">
      <c r="I128" s="1"/>
      <c r="J128" s="1"/>
      <c r="K128" s="1"/>
      <c r="L128" s="1"/>
      <c r="M128" s="1"/>
    </row>
    <row r="129" spans="9:13" ht="30" customHeight="1">
      <c r="I129" s="1"/>
      <c r="J129" s="1"/>
      <c r="K129" s="1"/>
      <c r="L129" s="1"/>
      <c r="M129" s="1"/>
    </row>
    <row r="130" spans="9:13" ht="30" customHeight="1">
      <c r="I130" s="1"/>
      <c r="J130" s="1"/>
      <c r="K130" s="1"/>
      <c r="L130" s="1"/>
      <c r="M130" s="1"/>
    </row>
    <row r="131" spans="9:13" ht="30" customHeight="1">
      <c r="I131" s="1"/>
      <c r="J131" s="1"/>
      <c r="K131" s="1"/>
      <c r="L131" s="1"/>
      <c r="M131" s="1"/>
    </row>
    <row r="132" spans="9:13" ht="30" customHeight="1">
      <c r="I132" s="1"/>
      <c r="J132" s="1"/>
      <c r="K132" s="1"/>
      <c r="L132" s="1"/>
      <c r="M132" s="1"/>
    </row>
    <row r="133" spans="9:13" ht="30" customHeight="1">
      <c r="I133" s="1"/>
      <c r="J133" s="1"/>
      <c r="K133" s="1"/>
      <c r="L133" s="1"/>
      <c r="M133" s="1"/>
    </row>
    <row r="134" spans="9:13" ht="30" customHeight="1">
      <c r="I134" s="1"/>
      <c r="J134" s="1"/>
      <c r="K134" s="1"/>
      <c r="L134" s="1"/>
      <c r="M134" s="1"/>
    </row>
    <row r="135" spans="9:13" ht="30" customHeight="1">
      <c r="I135" s="1"/>
      <c r="J135" s="1"/>
      <c r="K135" s="1"/>
      <c r="L135" s="1"/>
      <c r="M135" s="1"/>
    </row>
    <row r="136" spans="9:13" ht="30" customHeight="1">
      <c r="I136" s="1"/>
      <c r="J136" s="1"/>
      <c r="K136" s="1"/>
      <c r="L136" s="1"/>
      <c r="M136" s="1"/>
    </row>
    <row r="137" spans="9:13" ht="30" customHeight="1">
      <c r="I137" s="1"/>
      <c r="J137" s="1"/>
      <c r="K137" s="1"/>
      <c r="L137" s="1"/>
      <c r="M137" s="1"/>
    </row>
    <row r="138" spans="9:13" ht="30" customHeight="1">
      <c r="I138" s="1"/>
      <c r="J138" s="1"/>
      <c r="K138" s="1"/>
      <c r="L138" s="1"/>
      <c r="M138" s="1"/>
    </row>
    <row r="139" spans="9:13" ht="30" customHeight="1">
      <c r="I139" s="1"/>
      <c r="J139" s="1"/>
      <c r="K139" s="1"/>
      <c r="L139" s="1"/>
      <c r="M139" s="1"/>
    </row>
    <row r="140" spans="9:13" ht="30" customHeight="1">
      <c r="I140" s="1"/>
      <c r="J140" s="1"/>
      <c r="K140" s="1"/>
      <c r="L140" s="1"/>
      <c r="M140" s="1"/>
    </row>
    <row r="141" spans="9:13" ht="30" customHeight="1">
      <c r="I141" s="1"/>
      <c r="J141" s="1"/>
      <c r="K141" s="1"/>
      <c r="L141" s="1"/>
      <c r="M141" s="1"/>
    </row>
    <row r="142" spans="9:13" ht="30" customHeight="1">
      <c r="I142" s="1"/>
      <c r="J142" s="1"/>
      <c r="K142" s="1"/>
      <c r="L142" s="1"/>
      <c r="M142" s="1"/>
    </row>
    <row r="143" spans="9:13" ht="30" customHeight="1">
      <c r="I143" s="1"/>
      <c r="J143" s="1"/>
      <c r="K143" s="1"/>
      <c r="L143" s="1"/>
      <c r="M143" s="1"/>
    </row>
    <row r="144" spans="9:13" ht="30" customHeight="1">
      <c r="I144" s="1"/>
      <c r="J144" s="1"/>
      <c r="K144" s="1"/>
      <c r="L144" s="1"/>
      <c r="M144" s="1"/>
    </row>
    <row r="145" spans="9:13" ht="30" customHeight="1">
      <c r="I145" s="1"/>
      <c r="J145" s="1"/>
      <c r="K145" s="1"/>
      <c r="L145" s="1"/>
      <c r="M145" s="1"/>
    </row>
    <row r="146" spans="9:13" ht="30" customHeight="1">
      <c r="I146" s="1"/>
      <c r="J146" s="1"/>
      <c r="K146" s="1"/>
      <c r="L146" s="1"/>
      <c r="M146" s="1"/>
    </row>
    <row r="147" spans="9:13" ht="30" customHeight="1">
      <c r="I147" s="1"/>
      <c r="J147" s="1"/>
      <c r="K147" s="1"/>
      <c r="L147" s="1"/>
      <c r="M147" s="1"/>
    </row>
    <row r="148" spans="9:13" ht="30" customHeight="1">
      <c r="I148" s="1"/>
      <c r="J148" s="1"/>
      <c r="K148" s="1"/>
      <c r="L148" s="1"/>
      <c r="M148" s="1"/>
    </row>
    <row r="149" spans="9:13" ht="30" customHeight="1">
      <c r="I149" s="1"/>
      <c r="J149" s="1"/>
      <c r="K149" s="1"/>
      <c r="L149" s="1"/>
      <c r="M149" s="1"/>
    </row>
    <row r="150" spans="9:13" ht="30" customHeight="1">
      <c r="I150" s="1"/>
      <c r="J150" s="1"/>
      <c r="K150" s="1"/>
      <c r="L150" s="1"/>
      <c r="M150" s="1"/>
    </row>
    <row r="151" spans="9:13" ht="30" customHeight="1">
      <c r="I151" s="1"/>
      <c r="J151" s="1"/>
      <c r="K151" s="1"/>
      <c r="L151" s="1"/>
      <c r="M151" s="1"/>
    </row>
    <row r="152" spans="9:13" ht="30" customHeight="1">
      <c r="I152" s="1"/>
      <c r="J152" s="1"/>
      <c r="K152" s="1"/>
      <c r="L152" s="1"/>
      <c r="M152" s="1"/>
    </row>
    <row r="153" spans="9:13" ht="30" customHeight="1">
      <c r="I153" s="1"/>
      <c r="J153" s="1"/>
      <c r="K153" s="1"/>
      <c r="L153" s="1"/>
      <c r="M153" s="1"/>
    </row>
    <row r="154" spans="9:13" ht="30" customHeight="1">
      <c r="I154" s="1"/>
      <c r="J154" s="1"/>
      <c r="K154" s="1"/>
      <c r="L154" s="1"/>
      <c r="M154" s="1"/>
    </row>
    <row r="155" spans="9:13" ht="30" customHeight="1">
      <c r="I155" s="1"/>
      <c r="J155" s="1"/>
      <c r="K155" s="1"/>
      <c r="L155" s="1"/>
      <c r="M155" s="1"/>
    </row>
    <row r="156" spans="9:13" ht="30" customHeight="1">
      <c r="I156" s="1"/>
      <c r="J156" s="1"/>
      <c r="K156" s="1"/>
      <c r="L156" s="1"/>
      <c r="M156" s="1"/>
    </row>
    <row r="157" spans="9:13" ht="30" customHeight="1">
      <c r="I157" s="1"/>
      <c r="J157" s="1"/>
      <c r="K157" s="1"/>
      <c r="L157" s="1"/>
      <c r="M157" s="1"/>
    </row>
    <row r="158" spans="9:13" ht="30" customHeight="1">
      <c r="I158" s="1"/>
      <c r="J158" s="1"/>
      <c r="K158" s="1"/>
      <c r="L158" s="1"/>
      <c r="M158" s="1"/>
    </row>
    <row r="159" spans="9:13" ht="30" customHeight="1">
      <c r="I159" s="1"/>
      <c r="J159" s="1"/>
      <c r="K159" s="1"/>
      <c r="L159" s="1"/>
      <c r="M159" s="1"/>
    </row>
    <row r="160" spans="9:13" ht="30" customHeight="1">
      <c r="I160" s="1"/>
      <c r="J160" s="1"/>
      <c r="K160" s="1"/>
      <c r="L160" s="1"/>
      <c r="M160" s="1"/>
    </row>
    <row r="161" spans="9:13" ht="30" customHeight="1">
      <c r="I161" s="1"/>
      <c r="J161" s="1"/>
      <c r="K161" s="1"/>
      <c r="L161" s="1"/>
      <c r="M161" s="1"/>
    </row>
    <row r="162" spans="9:13" ht="30" customHeight="1">
      <c r="I162" s="1"/>
      <c r="J162" s="1"/>
      <c r="K162" s="1"/>
      <c r="L162" s="1"/>
      <c r="M162" s="1"/>
    </row>
    <row r="163" spans="9:13" ht="30" customHeight="1">
      <c r="I163" s="1"/>
      <c r="J163" s="1"/>
      <c r="K163" s="1"/>
      <c r="L163" s="1"/>
      <c r="M163" s="1"/>
    </row>
    <row r="164" spans="9:13" ht="30" customHeight="1">
      <c r="I164" s="1"/>
      <c r="J164" s="1"/>
      <c r="K164" s="1"/>
      <c r="L164" s="1"/>
      <c r="M164" s="1"/>
    </row>
    <row r="165" spans="9:13" ht="30" customHeight="1">
      <c r="I165" s="1"/>
      <c r="J165" s="1"/>
      <c r="K165" s="1"/>
      <c r="L165" s="1"/>
      <c r="M165" s="1"/>
    </row>
    <row r="166" spans="9:13" ht="30" customHeight="1">
      <c r="I166" s="1"/>
      <c r="J166" s="1"/>
      <c r="K166" s="1"/>
      <c r="L166" s="1"/>
      <c r="M166" s="1"/>
    </row>
    <row r="167" spans="9:13" ht="30" customHeight="1">
      <c r="I167" s="1"/>
      <c r="J167" s="1"/>
      <c r="K167" s="1"/>
      <c r="L167" s="1"/>
      <c r="M167" s="1"/>
    </row>
    <row r="168" spans="9:13" ht="30" customHeight="1">
      <c r="I168" s="1"/>
      <c r="J168" s="1"/>
      <c r="K168" s="1"/>
      <c r="L168" s="1"/>
      <c r="M168" s="1"/>
    </row>
    <row r="169" spans="9:13" ht="30" customHeight="1">
      <c r="I169" s="1"/>
      <c r="J169" s="1"/>
      <c r="K169" s="1"/>
      <c r="L169" s="1"/>
      <c r="M169" s="1"/>
    </row>
    <row r="170" spans="9:13" ht="30" customHeight="1">
      <c r="I170" s="1"/>
      <c r="J170" s="1"/>
      <c r="K170" s="1"/>
      <c r="L170" s="1"/>
      <c r="M170" s="1"/>
    </row>
    <row r="171" spans="9:13" ht="30" customHeight="1">
      <c r="I171" s="1"/>
      <c r="J171" s="1"/>
      <c r="K171" s="1"/>
      <c r="L171" s="1"/>
      <c r="M171" s="1"/>
    </row>
    <row r="172" spans="9:13" ht="30" customHeight="1">
      <c r="I172" s="1"/>
      <c r="J172" s="1"/>
      <c r="K172" s="1"/>
      <c r="L172" s="1"/>
      <c r="M172" s="1"/>
    </row>
    <row r="173" spans="9:13" ht="30" customHeight="1">
      <c r="I173" s="1"/>
      <c r="J173" s="1"/>
      <c r="K173" s="1"/>
      <c r="L173" s="1"/>
      <c r="M173" s="1"/>
    </row>
    <row r="174" spans="9:13" ht="30" customHeight="1">
      <c r="I174" s="1"/>
      <c r="J174" s="1"/>
      <c r="K174" s="1"/>
      <c r="L174" s="1"/>
      <c r="M174" s="1"/>
    </row>
    <row r="175" spans="9:13" ht="30" customHeight="1">
      <c r="I175" s="1"/>
      <c r="J175" s="1"/>
      <c r="K175" s="1"/>
      <c r="L175" s="1"/>
      <c r="M175" s="1"/>
    </row>
    <row r="176" spans="9:13" ht="30" customHeight="1">
      <c r="I176" s="1"/>
      <c r="J176" s="1"/>
      <c r="K176" s="1"/>
      <c r="L176" s="1"/>
      <c r="M176" s="1"/>
    </row>
    <row r="177" spans="9:13" ht="30" customHeight="1">
      <c r="I177" s="1"/>
      <c r="J177" s="1"/>
      <c r="K177" s="1"/>
      <c r="L177" s="1"/>
      <c r="M177" s="1"/>
    </row>
    <row r="178" spans="9:13" ht="30" customHeight="1">
      <c r="I178" s="1"/>
      <c r="J178" s="1"/>
      <c r="K178" s="1"/>
      <c r="L178" s="1"/>
      <c r="M178" s="1"/>
    </row>
    <row r="179" spans="9:13" ht="30" customHeight="1">
      <c r="I179" s="1"/>
      <c r="J179" s="1"/>
      <c r="K179" s="1"/>
      <c r="L179" s="1"/>
      <c r="M179" s="1"/>
    </row>
    <row r="180" spans="9:13" ht="30" customHeight="1">
      <c r="I180" s="1"/>
      <c r="J180" s="1"/>
      <c r="K180" s="1"/>
      <c r="L180" s="1"/>
      <c r="M180" s="1"/>
    </row>
    <row r="181" spans="9:13" ht="30" customHeight="1">
      <c r="I181" s="1"/>
      <c r="J181" s="1"/>
      <c r="K181" s="1"/>
      <c r="L181" s="1"/>
      <c r="M181" s="1"/>
    </row>
    <row r="182" spans="9:13" ht="30" customHeight="1">
      <c r="I182" s="1"/>
      <c r="J182" s="1"/>
      <c r="K182" s="1"/>
      <c r="L182" s="1"/>
      <c r="M182" s="1"/>
    </row>
    <row r="183" spans="9:13" ht="30" customHeight="1">
      <c r="I183" s="1"/>
      <c r="J183" s="1"/>
      <c r="K183" s="1"/>
      <c r="L183" s="1"/>
      <c r="M183" s="1"/>
    </row>
    <row r="184" spans="9:13" ht="30" customHeight="1">
      <c r="I184" s="1"/>
      <c r="J184" s="1"/>
      <c r="K184" s="1"/>
      <c r="L184" s="1"/>
      <c r="M184" s="1"/>
    </row>
    <row r="185" spans="9:13" ht="30" customHeight="1">
      <c r="I185" s="1"/>
      <c r="J185" s="1"/>
      <c r="K185" s="1"/>
      <c r="L185" s="1"/>
      <c r="M185" s="1"/>
    </row>
    <row r="186" spans="9:13" ht="30" customHeight="1">
      <c r="I186" s="1"/>
      <c r="J186" s="1"/>
      <c r="K186" s="1"/>
      <c r="L186" s="1"/>
      <c r="M186" s="1"/>
    </row>
    <row r="187" spans="9:13" ht="30" customHeight="1">
      <c r="I187" s="1"/>
      <c r="J187" s="1"/>
      <c r="K187" s="1"/>
      <c r="L187" s="1"/>
      <c r="M187" s="1"/>
    </row>
    <row r="188" spans="9:13" ht="30" customHeight="1">
      <c r="I188" s="1"/>
      <c r="J188" s="1"/>
      <c r="K188" s="1"/>
      <c r="L188" s="1"/>
      <c r="M188" s="1"/>
    </row>
    <row r="189" spans="9:13" ht="30" customHeight="1">
      <c r="I189" s="1"/>
      <c r="J189" s="1"/>
      <c r="K189" s="1"/>
      <c r="L189" s="1"/>
      <c r="M189" s="1"/>
    </row>
    <row r="190" spans="9:13" ht="30" customHeight="1">
      <c r="I190" s="1"/>
      <c r="J190" s="1"/>
      <c r="K190" s="1"/>
      <c r="L190" s="1"/>
      <c r="M190" s="1"/>
    </row>
    <row r="191" spans="9:13" ht="30" customHeight="1">
      <c r="I191" s="1"/>
      <c r="J191" s="1"/>
      <c r="K191" s="1"/>
      <c r="L191" s="1"/>
      <c r="M191" s="1"/>
    </row>
    <row r="192" spans="9:13" ht="30" customHeight="1">
      <c r="I192" s="1"/>
      <c r="J192" s="1"/>
      <c r="K192" s="1"/>
      <c r="L192" s="1"/>
      <c r="M192" s="1"/>
    </row>
    <row r="193" spans="9:13" ht="30" customHeight="1">
      <c r="I193" s="1"/>
      <c r="J193" s="1"/>
      <c r="K193" s="1"/>
      <c r="L193" s="1"/>
      <c r="M193" s="1"/>
    </row>
    <row r="194" spans="9:13" ht="30" customHeight="1">
      <c r="I194" s="1"/>
      <c r="J194" s="1"/>
      <c r="K194" s="1"/>
      <c r="L194" s="1"/>
      <c r="M194" s="1"/>
    </row>
    <row r="195" spans="9:13" ht="30" customHeight="1">
      <c r="I195" s="1"/>
      <c r="J195" s="1"/>
      <c r="K195" s="1"/>
      <c r="L195" s="1"/>
      <c r="M195" s="1"/>
    </row>
    <row r="196" spans="9:13" ht="30" customHeight="1">
      <c r="I196" s="1"/>
      <c r="J196" s="1"/>
      <c r="K196" s="1"/>
      <c r="L196" s="1"/>
      <c r="M196" s="1"/>
    </row>
    <row r="197" spans="9:13" ht="30" customHeight="1">
      <c r="I197" s="1"/>
      <c r="J197" s="1"/>
      <c r="K197" s="1"/>
      <c r="L197" s="1"/>
      <c r="M197" s="1"/>
    </row>
    <row r="198" spans="9:13" ht="30" customHeight="1">
      <c r="I198" s="1"/>
      <c r="J198" s="1"/>
      <c r="K198" s="1"/>
      <c r="L198" s="1"/>
      <c r="M198" s="1"/>
    </row>
    <row r="199" spans="9:13" ht="30" customHeight="1">
      <c r="I199" s="1"/>
      <c r="J199" s="1"/>
      <c r="K199" s="1"/>
      <c r="L199" s="1"/>
      <c r="M199" s="1"/>
    </row>
    <row r="200" spans="9:13" ht="30" customHeight="1">
      <c r="I200" s="1"/>
      <c r="J200" s="1"/>
      <c r="K200" s="1"/>
      <c r="L200" s="1"/>
      <c r="M200" s="1"/>
    </row>
    <row r="201" spans="9:13" ht="30" customHeight="1">
      <c r="I201" s="1"/>
      <c r="J201" s="1"/>
      <c r="K201" s="1"/>
      <c r="L201" s="1"/>
      <c r="M201" s="1"/>
    </row>
    <row r="202" spans="9:13" ht="30" customHeight="1">
      <c r="I202" s="1"/>
      <c r="J202" s="1"/>
      <c r="K202" s="1"/>
      <c r="L202" s="1"/>
      <c r="M202" s="1"/>
    </row>
    <row r="203" spans="9:13" ht="30" customHeight="1">
      <c r="I203" s="1"/>
      <c r="J203" s="1"/>
      <c r="K203" s="1"/>
      <c r="L203" s="1"/>
      <c r="M203" s="1"/>
    </row>
    <row r="204" spans="9:13" ht="30" customHeight="1">
      <c r="I204" s="1"/>
      <c r="J204" s="1"/>
      <c r="K204" s="1"/>
      <c r="L204" s="1"/>
      <c r="M204" s="1"/>
    </row>
    <row r="205" spans="9:13" ht="30" customHeight="1">
      <c r="I205" s="1"/>
      <c r="J205" s="1"/>
      <c r="K205" s="1"/>
      <c r="L205" s="1"/>
      <c r="M205" s="1"/>
    </row>
    <row r="206" spans="9:13" ht="30" customHeight="1">
      <c r="I206" s="1"/>
      <c r="J206" s="1"/>
      <c r="K206" s="1"/>
      <c r="L206" s="1"/>
      <c r="M206" s="1"/>
    </row>
    <row r="207" spans="9:13" ht="30" customHeight="1">
      <c r="I207" s="1"/>
      <c r="J207" s="1"/>
      <c r="K207" s="1"/>
      <c r="L207" s="1"/>
      <c r="M207" s="1"/>
    </row>
    <row r="208" spans="9:13" ht="30" customHeight="1">
      <c r="I208" s="1"/>
      <c r="J208" s="1"/>
      <c r="K208" s="1"/>
      <c r="L208" s="1"/>
      <c r="M208" s="1"/>
    </row>
    <row r="209" spans="9:13" ht="30" customHeight="1">
      <c r="I209" s="1"/>
      <c r="J209" s="1"/>
      <c r="K209" s="1"/>
      <c r="L209" s="1"/>
      <c r="M209" s="1"/>
    </row>
    <row r="210" spans="9:13" ht="30" customHeight="1">
      <c r="I210" s="1"/>
      <c r="J210" s="1"/>
      <c r="K210" s="1"/>
      <c r="L210" s="1"/>
      <c r="M210" s="1"/>
    </row>
    <row r="211" spans="9:13" ht="30" customHeight="1">
      <c r="I211" s="1"/>
      <c r="J211" s="1"/>
      <c r="K211" s="1"/>
      <c r="L211" s="1"/>
      <c r="M211" s="1"/>
    </row>
    <row r="212" spans="9:13" ht="30" customHeight="1">
      <c r="I212" s="1"/>
      <c r="J212" s="1"/>
      <c r="K212" s="1"/>
      <c r="L212" s="1"/>
      <c r="M212" s="1"/>
    </row>
    <row r="213" spans="9:13" ht="30" customHeight="1">
      <c r="I213" s="1"/>
      <c r="J213" s="1"/>
      <c r="K213" s="1"/>
      <c r="L213" s="1"/>
      <c r="M213" s="1"/>
    </row>
    <row r="214" spans="9:13" ht="30" customHeight="1">
      <c r="I214" s="1"/>
      <c r="J214" s="1"/>
      <c r="K214" s="1"/>
      <c r="L214" s="1"/>
      <c r="M214" s="1"/>
    </row>
    <row r="215" spans="9:13" ht="30" customHeight="1">
      <c r="I215" s="1"/>
      <c r="J215" s="1"/>
      <c r="K215" s="1"/>
      <c r="L215" s="1"/>
      <c r="M215" s="1"/>
    </row>
    <row r="216" spans="9:13" ht="30" customHeight="1">
      <c r="I216" s="1"/>
      <c r="J216" s="1"/>
      <c r="K216" s="1"/>
      <c r="L216" s="1"/>
      <c r="M216" s="1"/>
    </row>
    <row r="217" spans="9:13" ht="30" customHeight="1">
      <c r="I217" s="1"/>
      <c r="J217" s="1"/>
      <c r="K217" s="1"/>
      <c r="L217" s="1"/>
      <c r="M217" s="1"/>
    </row>
    <row r="218" spans="9:13" ht="30" customHeight="1">
      <c r="I218" s="1"/>
      <c r="J218" s="1"/>
      <c r="K218" s="1"/>
      <c r="L218" s="1"/>
      <c r="M218" s="1"/>
    </row>
    <row r="219" spans="9:13" ht="30" customHeight="1">
      <c r="I219" s="1"/>
      <c r="J219" s="1"/>
      <c r="K219" s="1"/>
      <c r="L219" s="1"/>
      <c r="M219" s="1"/>
    </row>
    <row r="220" spans="9:13" ht="30" customHeight="1">
      <c r="I220" s="1"/>
      <c r="J220" s="1"/>
      <c r="K220" s="1"/>
      <c r="L220" s="1"/>
      <c r="M220" s="1"/>
    </row>
    <row r="221" spans="9:13" ht="30" customHeight="1">
      <c r="I221" s="1"/>
      <c r="J221" s="1"/>
      <c r="K221" s="1"/>
      <c r="L221" s="1"/>
      <c r="M221" s="1"/>
    </row>
    <row r="222" spans="9:13" ht="30" customHeight="1">
      <c r="I222" s="1"/>
      <c r="J222" s="1"/>
      <c r="K222" s="1"/>
      <c r="L222" s="1"/>
      <c r="M222" s="1"/>
    </row>
    <row r="223" spans="9:13" ht="30" customHeight="1">
      <c r="I223" s="1"/>
      <c r="J223" s="1"/>
      <c r="K223" s="1"/>
      <c r="L223" s="1"/>
      <c r="M223" s="1"/>
    </row>
    <row r="224" spans="9:13" ht="30" customHeight="1">
      <c r="I224" s="1"/>
      <c r="J224" s="1"/>
      <c r="K224" s="1"/>
      <c r="L224" s="1"/>
      <c r="M224" s="1"/>
    </row>
    <row r="225" spans="9:13" ht="30" customHeight="1">
      <c r="I225" s="1"/>
      <c r="J225" s="1"/>
      <c r="K225" s="1"/>
      <c r="L225" s="1"/>
      <c r="M225" s="1"/>
    </row>
    <row r="226" spans="9:13" ht="30" customHeight="1">
      <c r="I226" s="1"/>
      <c r="J226" s="1"/>
      <c r="K226" s="1"/>
      <c r="L226" s="1"/>
      <c r="M226" s="1"/>
    </row>
    <row r="227" spans="9:13" ht="30" customHeight="1">
      <c r="I227" s="1"/>
      <c r="J227" s="1"/>
      <c r="K227" s="1"/>
      <c r="L227" s="1"/>
      <c r="M227" s="1"/>
    </row>
    <row r="228" spans="9:13" ht="30" customHeight="1">
      <c r="I228" s="1"/>
      <c r="J228" s="1"/>
      <c r="K228" s="1"/>
      <c r="L228" s="1"/>
      <c r="M228" s="1"/>
    </row>
    <row r="229" spans="9:13" ht="30" customHeight="1">
      <c r="I229" s="1"/>
      <c r="J229" s="1"/>
      <c r="K229" s="1"/>
      <c r="L229" s="1"/>
      <c r="M229" s="1"/>
    </row>
    <row r="230" spans="9:13" ht="30" customHeight="1">
      <c r="I230" s="1"/>
      <c r="J230" s="1"/>
      <c r="K230" s="1"/>
      <c r="L230" s="1"/>
      <c r="M230" s="1"/>
    </row>
    <row r="231" spans="9:13" ht="30" customHeight="1">
      <c r="I231" s="1"/>
      <c r="J231" s="1"/>
      <c r="K231" s="1"/>
      <c r="L231" s="1"/>
      <c r="M231" s="1"/>
    </row>
    <row r="232" spans="9:13" ht="30" customHeight="1">
      <c r="I232" s="1"/>
      <c r="J232" s="1"/>
      <c r="K232" s="1"/>
      <c r="L232" s="1"/>
      <c r="M232" s="1"/>
    </row>
    <row r="233" spans="9:13" ht="30" customHeight="1">
      <c r="I233" s="1"/>
      <c r="J233" s="1"/>
      <c r="K233" s="1"/>
      <c r="L233" s="1"/>
      <c r="M233" s="1"/>
    </row>
    <row r="234" spans="9:13" ht="30" customHeight="1">
      <c r="I234" s="1"/>
      <c r="J234" s="1"/>
      <c r="K234" s="1"/>
      <c r="L234" s="1"/>
      <c r="M234" s="1"/>
    </row>
    <row r="235" spans="9:13" ht="30" customHeight="1">
      <c r="I235" s="1"/>
      <c r="J235" s="1"/>
      <c r="K235" s="1"/>
      <c r="L235" s="1"/>
      <c r="M235" s="1"/>
    </row>
    <row r="236" spans="9:13" ht="30" customHeight="1">
      <c r="I236" s="1"/>
      <c r="J236" s="1"/>
      <c r="K236" s="1"/>
      <c r="L236" s="1"/>
      <c r="M236" s="1"/>
    </row>
    <row r="237" spans="9:13" ht="30" customHeight="1">
      <c r="I237" s="1"/>
      <c r="J237" s="1"/>
      <c r="K237" s="1"/>
      <c r="L237" s="1"/>
      <c r="M237" s="1"/>
    </row>
    <row r="238" spans="9:13" ht="30" customHeight="1">
      <c r="I238" s="1"/>
      <c r="J238" s="1"/>
      <c r="K238" s="1"/>
      <c r="L238" s="1"/>
      <c r="M238" s="1"/>
    </row>
    <row r="239" spans="9:13" ht="30" customHeight="1">
      <c r="I239" s="1"/>
      <c r="J239" s="1"/>
      <c r="K239" s="1"/>
      <c r="L239" s="1"/>
      <c r="M239" s="1"/>
    </row>
    <row r="240" spans="9:13" ht="30" customHeight="1">
      <c r="I240" s="1"/>
      <c r="J240" s="1"/>
      <c r="K240" s="1"/>
      <c r="L240" s="1"/>
      <c r="M240" s="1"/>
    </row>
    <row r="241" spans="9:13" ht="30" customHeight="1">
      <c r="I241" s="1"/>
      <c r="J241" s="1"/>
      <c r="K241" s="1"/>
      <c r="L241" s="1"/>
      <c r="M241" s="1"/>
    </row>
    <row r="242" spans="9:13" ht="30" customHeight="1">
      <c r="I242" s="1"/>
      <c r="J242" s="1"/>
      <c r="K242" s="1"/>
      <c r="L242" s="1"/>
      <c r="M242" s="1"/>
    </row>
    <row r="243" spans="9:13" ht="30" customHeight="1">
      <c r="I243" s="1"/>
      <c r="J243" s="1"/>
      <c r="K243" s="1"/>
      <c r="L243" s="1"/>
      <c r="M243" s="1"/>
    </row>
    <row r="244" spans="9:13" ht="30" customHeight="1">
      <c r="I244" s="1"/>
      <c r="J244" s="1"/>
      <c r="K244" s="1"/>
      <c r="L244" s="1"/>
      <c r="M244" s="1"/>
    </row>
    <row r="245" spans="9:13" ht="30" customHeight="1">
      <c r="I245" s="1"/>
      <c r="J245" s="1"/>
      <c r="K245" s="1"/>
      <c r="L245" s="1"/>
      <c r="M245" s="1"/>
    </row>
    <row r="246" spans="9:13" ht="30" customHeight="1">
      <c r="I246" s="1"/>
      <c r="J246" s="1"/>
      <c r="K246" s="1"/>
      <c r="L246" s="1"/>
      <c r="M246" s="1"/>
    </row>
    <row r="247" spans="9:13" ht="30" customHeight="1">
      <c r="I247" s="1"/>
      <c r="J247" s="1"/>
      <c r="K247" s="1"/>
      <c r="L247" s="1"/>
      <c r="M247" s="1"/>
    </row>
    <row r="248" spans="9:13" ht="30" customHeight="1">
      <c r="I248" s="1"/>
      <c r="J248" s="1"/>
      <c r="K248" s="1"/>
      <c r="L248" s="1"/>
      <c r="M248" s="1"/>
    </row>
    <row r="249" spans="9:13" ht="30" customHeight="1">
      <c r="I249" s="1"/>
      <c r="J249" s="1"/>
      <c r="K249" s="1"/>
      <c r="L249" s="1"/>
      <c r="M249" s="1"/>
    </row>
    <row r="250" spans="9:13" ht="30" customHeight="1">
      <c r="I250" s="1"/>
      <c r="J250" s="1"/>
      <c r="K250" s="1"/>
      <c r="L250" s="1"/>
      <c r="M250" s="1"/>
    </row>
    <row r="251" spans="9:13" ht="30" customHeight="1">
      <c r="I251" s="1"/>
      <c r="J251" s="1"/>
      <c r="K251" s="1"/>
      <c r="L251" s="1"/>
      <c r="M251" s="1"/>
    </row>
    <row r="252" spans="9:13" ht="30" customHeight="1">
      <c r="I252" s="1"/>
      <c r="J252" s="1"/>
      <c r="K252" s="1"/>
      <c r="L252" s="1"/>
      <c r="M252" s="1"/>
    </row>
    <row r="253" spans="9:13" ht="30" customHeight="1">
      <c r="I253" s="1"/>
      <c r="J253" s="1"/>
      <c r="K253" s="1"/>
      <c r="L253" s="1"/>
      <c r="M253" s="1"/>
    </row>
    <row r="254" spans="9:13" ht="30" customHeight="1">
      <c r="I254" s="1"/>
      <c r="J254" s="1"/>
      <c r="K254" s="1"/>
      <c r="L254" s="1"/>
      <c r="M254" s="1"/>
    </row>
    <row r="255" spans="9:13" ht="30" customHeight="1">
      <c r="I255" s="1"/>
      <c r="J255" s="1"/>
      <c r="K255" s="1"/>
      <c r="L255" s="1"/>
      <c r="M255" s="1"/>
    </row>
    <row r="256" spans="9:13" ht="30" customHeight="1">
      <c r="I256" s="1"/>
      <c r="J256" s="1"/>
      <c r="K256" s="1"/>
      <c r="L256" s="1"/>
      <c r="M256" s="1"/>
    </row>
    <row r="257" spans="9:13" ht="30" customHeight="1">
      <c r="I257" s="1"/>
      <c r="J257" s="1"/>
      <c r="K257" s="1"/>
      <c r="L257" s="1"/>
      <c r="M257" s="1"/>
    </row>
    <row r="258" spans="9:13" ht="30" customHeight="1">
      <c r="I258" s="1"/>
      <c r="J258" s="1"/>
      <c r="K258" s="1"/>
      <c r="L258" s="1"/>
      <c r="M258" s="1"/>
    </row>
    <row r="259" spans="9:13" ht="30" customHeight="1">
      <c r="I259" s="1"/>
      <c r="J259" s="1"/>
      <c r="K259" s="1"/>
      <c r="L259" s="1"/>
      <c r="M259" s="1"/>
    </row>
    <row r="260" spans="9:13" ht="30" customHeight="1">
      <c r="I260" s="1"/>
      <c r="J260" s="1"/>
      <c r="K260" s="1"/>
      <c r="L260" s="1"/>
      <c r="M260" s="1"/>
    </row>
    <row r="261" spans="9:13" ht="30" customHeight="1">
      <c r="I261" s="1"/>
      <c r="J261" s="1"/>
      <c r="K261" s="1"/>
      <c r="L261" s="1"/>
      <c r="M261" s="1"/>
    </row>
    <row r="262" spans="9:13" ht="30" customHeight="1">
      <c r="I262" s="1"/>
      <c r="J262" s="1"/>
      <c r="K262" s="1"/>
      <c r="L262" s="1"/>
      <c r="M262" s="1"/>
    </row>
    <row r="263" spans="9:13" ht="30" customHeight="1">
      <c r="I263" s="1"/>
      <c r="J263" s="1"/>
      <c r="K263" s="1"/>
      <c r="L263" s="1"/>
      <c r="M263" s="1"/>
    </row>
    <row r="264" spans="9:13" ht="30" customHeight="1">
      <c r="I264" s="1"/>
      <c r="J264" s="1"/>
      <c r="K264" s="1"/>
      <c r="L264" s="1"/>
      <c r="M264" s="1"/>
    </row>
    <row r="265" spans="9:13" ht="30" customHeight="1">
      <c r="I265" s="1"/>
      <c r="J265" s="1"/>
      <c r="K265" s="1"/>
      <c r="L265" s="1"/>
      <c r="M265" s="1"/>
    </row>
    <row r="266" spans="9:13" ht="30" customHeight="1">
      <c r="I266" s="1"/>
      <c r="J266" s="1"/>
      <c r="K266" s="1"/>
      <c r="L266" s="1"/>
      <c r="M266" s="1"/>
    </row>
    <row r="267" spans="9:13" ht="30" customHeight="1">
      <c r="I267" s="1"/>
      <c r="J267" s="1"/>
      <c r="K267" s="1"/>
      <c r="L267" s="1"/>
      <c r="M267" s="1"/>
    </row>
    <row r="268" spans="9:13" ht="30" customHeight="1">
      <c r="I268" s="1"/>
      <c r="J268" s="1"/>
      <c r="K268" s="1"/>
      <c r="L268" s="1"/>
      <c r="M268" s="1"/>
    </row>
    <row r="269" spans="9:13" ht="30" customHeight="1">
      <c r="I269" s="1"/>
      <c r="J269" s="1"/>
      <c r="K269" s="1"/>
      <c r="L269" s="1"/>
      <c r="M269" s="1"/>
    </row>
    <row r="270" spans="9:13" ht="30" customHeight="1">
      <c r="I270" s="1"/>
      <c r="J270" s="1"/>
      <c r="K270" s="1"/>
      <c r="L270" s="1"/>
      <c r="M270" s="1"/>
    </row>
    <row r="271" spans="9:13" ht="15.75" customHeight="1">
      <c r="I271" s="1"/>
      <c r="J271" s="1"/>
      <c r="K271" s="1"/>
      <c r="L271" s="1"/>
      <c r="M271" s="1"/>
    </row>
    <row r="272" spans="9:13" ht="15.75" customHeight="1">
      <c r="I272" s="1"/>
      <c r="J272" s="1"/>
      <c r="K272" s="1"/>
      <c r="L272" s="1"/>
      <c r="M272" s="1"/>
    </row>
    <row r="273" spans="9:13" ht="15.75" customHeight="1">
      <c r="I273" s="1"/>
      <c r="J273" s="1"/>
      <c r="K273" s="1"/>
      <c r="L273" s="1"/>
      <c r="M273" s="1"/>
    </row>
    <row r="274" spans="9:13" ht="15.75" customHeight="1">
      <c r="I274" s="1"/>
      <c r="J274" s="1"/>
      <c r="K274" s="1"/>
      <c r="L274" s="1"/>
      <c r="M274" s="1"/>
    </row>
    <row r="275" spans="9:13" ht="15.75" customHeight="1">
      <c r="I275" s="1"/>
      <c r="J275" s="1"/>
      <c r="K275" s="1"/>
      <c r="L275" s="1"/>
      <c r="M275" s="1"/>
    </row>
    <row r="276" spans="9:13" ht="15.75" customHeight="1">
      <c r="I276" s="1"/>
      <c r="J276" s="1"/>
      <c r="K276" s="1"/>
      <c r="L276" s="1"/>
      <c r="M276" s="1"/>
    </row>
    <row r="277" spans="9:13" ht="15.75" customHeight="1">
      <c r="I277" s="1"/>
      <c r="J277" s="1"/>
      <c r="K277" s="1"/>
      <c r="L277" s="1"/>
      <c r="M277" s="1"/>
    </row>
    <row r="278" spans="9:13" ht="15.75" customHeight="1">
      <c r="I278" s="1"/>
      <c r="J278" s="1"/>
      <c r="K278" s="1"/>
      <c r="L278" s="1"/>
      <c r="M278" s="1"/>
    </row>
    <row r="279" spans="9:13" ht="15.75" customHeight="1">
      <c r="I279" s="1"/>
      <c r="J279" s="1"/>
      <c r="K279" s="1"/>
      <c r="L279" s="1"/>
      <c r="M279" s="1"/>
    </row>
    <row r="280" spans="9:13" ht="15.75" customHeight="1">
      <c r="I280" s="1"/>
      <c r="J280" s="1"/>
      <c r="K280" s="1"/>
      <c r="L280" s="1"/>
      <c r="M280" s="1"/>
    </row>
    <row r="281" spans="9:13" ht="15.75" customHeight="1">
      <c r="I281" s="1"/>
      <c r="J281" s="1"/>
      <c r="K281" s="1"/>
      <c r="L281" s="1"/>
      <c r="M281" s="1"/>
    </row>
    <row r="282" spans="9:13" ht="15.75" customHeight="1">
      <c r="I282" s="1"/>
      <c r="J282" s="1"/>
      <c r="K282" s="1"/>
      <c r="L282" s="1"/>
      <c r="M282" s="1"/>
    </row>
    <row r="283" spans="9:13" ht="15.75" customHeight="1">
      <c r="I283" s="1"/>
      <c r="J283" s="1"/>
      <c r="K283" s="1"/>
      <c r="L283" s="1"/>
      <c r="M283" s="1"/>
    </row>
    <row r="284" spans="9:13" ht="15.75" customHeight="1">
      <c r="I284" s="1"/>
      <c r="J284" s="1"/>
      <c r="K284" s="1"/>
      <c r="L284" s="1"/>
      <c r="M284" s="1"/>
    </row>
    <row r="285" spans="9:13" ht="15.75" customHeight="1">
      <c r="I285" s="1"/>
      <c r="J285" s="1"/>
      <c r="K285" s="1"/>
      <c r="L285" s="1"/>
      <c r="M285" s="1"/>
    </row>
    <row r="286" spans="9:13" ht="15.75" customHeight="1">
      <c r="I286" s="1"/>
      <c r="J286" s="1"/>
      <c r="K286" s="1"/>
      <c r="L286" s="1"/>
      <c r="M286" s="1"/>
    </row>
    <row r="287" spans="9:13" ht="15.75" customHeight="1">
      <c r="I287" s="1"/>
      <c r="J287" s="1"/>
      <c r="K287" s="1"/>
      <c r="L287" s="1"/>
      <c r="M287" s="1"/>
    </row>
    <row r="288" spans="9:13" ht="15.75" customHeight="1">
      <c r="I288" s="1"/>
      <c r="J288" s="1"/>
      <c r="K288" s="1"/>
      <c r="L288" s="1"/>
      <c r="M288" s="1"/>
    </row>
    <row r="289" spans="9:13" ht="15.75" customHeight="1">
      <c r="I289" s="1"/>
      <c r="J289" s="1"/>
      <c r="K289" s="1"/>
      <c r="L289" s="1"/>
      <c r="M289" s="1"/>
    </row>
    <row r="290" spans="9:13" ht="15.75" customHeight="1">
      <c r="I290" s="1"/>
      <c r="J290" s="1"/>
      <c r="K290" s="1"/>
      <c r="L290" s="1"/>
      <c r="M290" s="1"/>
    </row>
    <row r="291" spans="9:13" ht="15.75" customHeight="1">
      <c r="I291" s="1"/>
      <c r="J291" s="1"/>
      <c r="K291" s="1"/>
      <c r="L291" s="1"/>
      <c r="M291" s="1"/>
    </row>
    <row r="292" spans="9:13" ht="15.75" customHeight="1">
      <c r="I292" s="1"/>
      <c r="J292" s="1"/>
      <c r="K292" s="1"/>
      <c r="L292" s="1"/>
      <c r="M292" s="1"/>
    </row>
    <row r="293" spans="9:13" ht="15.75" customHeight="1">
      <c r="I293" s="1"/>
      <c r="J293" s="1"/>
      <c r="K293" s="1"/>
      <c r="L293" s="1"/>
      <c r="M293" s="1"/>
    </row>
    <row r="294" spans="9:13" ht="15.75" customHeight="1">
      <c r="I294" s="1"/>
      <c r="J294" s="1"/>
      <c r="K294" s="1"/>
      <c r="L294" s="1"/>
      <c r="M294" s="1"/>
    </row>
    <row r="295" spans="9:13" ht="15.75" customHeight="1">
      <c r="I295" s="1"/>
      <c r="J295" s="1"/>
      <c r="K295" s="1"/>
      <c r="L295" s="1"/>
      <c r="M295" s="1"/>
    </row>
    <row r="296" spans="9:13" ht="15.75" customHeight="1">
      <c r="I296" s="1"/>
      <c r="J296" s="1"/>
      <c r="K296" s="1"/>
      <c r="L296" s="1"/>
      <c r="M296" s="1"/>
    </row>
    <row r="297" spans="9:13" ht="15.75" customHeight="1">
      <c r="I297" s="1"/>
      <c r="J297" s="1"/>
      <c r="K297" s="1"/>
      <c r="L297" s="1"/>
      <c r="M297" s="1"/>
    </row>
    <row r="298" spans="9:13" ht="15.75" customHeight="1">
      <c r="I298" s="1"/>
      <c r="J298" s="1"/>
      <c r="K298" s="1"/>
      <c r="L298" s="1"/>
      <c r="M298" s="1"/>
    </row>
    <row r="299" spans="9:13" ht="15.75" customHeight="1">
      <c r="I299" s="1"/>
      <c r="J299" s="1"/>
      <c r="K299" s="1"/>
      <c r="L299" s="1"/>
      <c r="M299" s="1"/>
    </row>
    <row r="300" spans="9:13" ht="15.75" customHeight="1">
      <c r="I300" s="1"/>
      <c r="J300" s="1"/>
      <c r="K300" s="1"/>
      <c r="L300" s="1"/>
      <c r="M300" s="1"/>
    </row>
    <row r="301" spans="9:13" ht="15.75" customHeight="1">
      <c r="I301" s="1"/>
      <c r="J301" s="1"/>
      <c r="K301" s="1"/>
      <c r="L301" s="1"/>
      <c r="M301" s="1"/>
    </row>
    <row r="302" spans="9:13" ht="15.75" customHeight="1">
      <c r="I302" s="1"/>
      <c r="J302" s="1"/>
      <c r="K302" s="1"/>
      <c r="L302" s="1"/>
      <c r="M302" s="1"/>
    </row>
    <row r="303" spans="9:13" ht="15.75" customHeight="1">
      <c r="I303" s="1"/>
      <c r="J303" s="1"/>
      <c r="K303" s="1"/>
      <c r="L303" s="1"/>
      <c r="M303" s="1"/>
    </row>
    <row r="304" spans="9:13" ht="15.75" customHeight="1">
      <c r="I304" s="1"/>
      <c r="J304" s="1"/>
      <c r="K304" s="1"/>
      <c r="L304" s="1"/>
      <c r="M304" s="1"/>
    </row>
    <row r="305" spans="9:13" ht="15.75" customHeight="1">
      <c r="I305" s="1"/>
      <c r="J305" s="1"/>
      <c r="K305" s="1"/>
      <c r="L305" s="1"/>
      <c r="M305" s="1"/>
    </row>
    <row r="306" spans="9:13" ht="15.75" customHeight="1">
      <c r="I306" s="1"/>
      <c r="J306" s="1"/>
      <c r="K306" s="1"/>
      <c r="L306" s="1"/>
      <c r="M306" s="1"/>
    </row>
    <row r="307" spans="9:13" ht="15.75" customHeight="1">
      <c r="I307" s="1"/>
      <c r="J307" s="1"/>
      <c r="K307" s="1"/>
      <c r="L307" s="1"/>
      <c r="M307" s="1"/>
    </row>
    <row r="308" spans="9:13" ht="15.75" customHeight="1">
      <c r="I308" s="1"/>
      <c r="J308" s="1"/>
      <c r="K308" s="1"/>
      <c r="L308" s="1"/>
      <c r="M308" s="1"/>
    </row>
    <row r="309" spans="9:13" ht="15.75" customHeight="1">
      <c r="I309" s="1"/>
      <c r="J309" s="1"/>
      <c r="K309" s="1"/>
      <c r="L309" s="1"/>
      <c r="M309" s="1"/>
    </row>
    <row r="310" spans="9:13" ht="15.75" customHeight="1">
      <c r="I310" s="1"/>
      <c r="J310" s="1"/>
      <c r="K310" s="1"/>
      <c r="L310" s="1"/>
      <c r="M310" s="1"/>
    </row>
    <row r="311" spans="9:13" ht="15.75" customHeight="1">
      <c r="I311" s="1"/>
      <c r="J311" s="1"/>
      <c r="K311" s="1"/>
      <c r="L311" s="1"/>
      <c r="M311" s="1"/>
    </row>
    <row r="312" spans="9:13" ht="15.75" customHeight="1">
      <c r="I312" s="1"/>
      <c r="J312" s="1"/>
      <c r="K312" s="1"/>
      <c r="L312" s="1"/>
      <c r="M312" s="1"/>
    </row>
    <row r="313" spans="9:13" ht="15.75" customHeight="1">
      <c r="I313" s="1"/>
      <c r="J313" s="1"/>
      <c r="K313" s="1"/>
      <c r="L313" s="1"/>
      <c r="M313" s="1"/>
    </row>
    <row r="314" spans="9:13" ht="15.75" customHeight="1">
      <c r="I314" s="1"/>
      <c r="J314" s="1"/>
      <c r="K314" s="1"/>
      <c r="L314" s="1"/>
      <c r="M314" s="1"/>
    </row>
    <row r="315" spans="9:13" ht="15.75" customHeight="1">
      <c r="I315" s="1"/>
      <c r="J315" s="1"/>
      <c r="K315" s="1"/>
      <c r="L315" s="1"/>
      <c r="M315" s="1"/>
    </row>
    <row r="316" spans="9:13" ht="15.75" customHeight="1">
      <c r="I316" s="1"/>
      <c r="J316" s="1"/>
      <c r="K316" s="1"/>
      <c r="L316" s="1"/>
      <c r="M316" s="1"/>
    </row>
    <row r="317" spans="9:13" ht="15.75" customHeight="1">
      <c r="I317" s="1"/>
      <c r="J317" s="1"/>
      <c r="K317" s="1"/>
      <c r="L317" s="1"/>
      <c r="M317" s="1"/>
    </row>
    <row r="318" spans="9:13" ht="15.75" customHeight="1">
      <c r="I318" s="1"/>
      <c r="J318" s="1"/>
      <c r="K318" s="1"/>
      <c r="L318" s="1"/>
      <c r="M318" s="1"/>
    </row>
    <row r="319" spans="9:13" ht="15.75" customHeight="1">
      <c r="I319" s="1"/>
      <c r="J319" s="1"/>
      <c r="K319" s="1"/>
      <c r="L319" s="1"/>
      <c r="M319" s="1"/>
    </row>
    <row r="320" spans="9:13" ht="15.75" customHeight="1">
      <c r="I320" s="1"/>
      <c r="J320" s="1"/>
      <c r="K320" s="1"/>
      <c r="L320" s="1"/>
      <c r="M320" s="1"/>
    </row>
    <row r="321" spans="9:13" ht="15.75" customHeight="1">
      <c r="I321" s="1"/>
      <c r="J321" s="1"/>
      <c r="K321" s="1"/>
      <c r="L321" s="1"/>
      <c r="M321" s="1"/>
    </row>
    <row r="322" spans="9:13" ht="15.75" customHeight="1">
      <c r="I322" s="1"/>
      <c r="J322" s="1"/>
      <c r="K322" s="1"/>
      <c r="L322" s="1"/>
      <c r="M322" s="1"/>
    </row>
    <row r="323" spans="9:13" ht="15.75" customHeight="1">
      <c r="I323" s="1"/>
      <c r="J323" s="1"/>
      <c r="K323" s="1"/>
      <c r="L323" s="1"/>
      <c r="M323" s="1"/>
    </row>
    <row r="324" spans="9:13" ht="15.75" customHeight="1">
      <c r="I324" s="1"/>
      <c r="J324" s="1"/>
      <c r="K324" s="1"/>
      <c r="L324" s="1"/>
      <c r="M324" s="1"/>
    </row>
    <row r="325" spans="9:13" ht="15.75" customHeight="1">
      <c r="I325" s="1"/>
      <c r="J325" s="1"/>
      <c r="K325" s="1"/>
      <c r="L325" s="1"/>
      <c r="M325" s="1"/>
    </row>
    <row r="326" spans="9:13" ht="15.75" customHeight="1">
      <c r="I326" s="1"/>
      <c r="J326" s="1"/>
      <c r="K326" s="1"/>
      <c r="L326" s="1"/>
      <c r="M326" s="1"/>
    </row>
    <row r="327" spans="9:13" ht="15.75" customHeight="1">
      <c r="I327" s="1"/>
      <c r="J327" s="1"/>
      <c r="K327" s="1"/>
      <c r="L327" s="1"/>
      <c r="M327" s="1"/>
    </row>
    <row r="328" spans="9:13" ht="15.75" customHeight="1">
      <c r="I328" s="1"/>
      <c r="J328" s="1"/>
      <c r="K328" s="1"/>
      <c r="L328" s="1"/>
      <c r="M328" s="1"/>
    </row>
    <row r="329" spans="9:13" ht="15.75" customHeight="1">
      <c r="I329" s="1"/>
      <c r="J329" s="1"/>
      <c r="K329" s="1"/>
      <c r="L329" s="1"/>
      <c r="M329" s="1"/>
    </row>
    <row r="330" spans="9:13" ht="15.75" customHeight="1">
      <c r="I330" s="1"/>
      <c r="J330" s="1"/>
      <c r="K330" s="1"/>
      <c r="L330" s="1"/>
      <c r="M330" s="1"/>
    </row>
    <row r="331" spans="9:13" ht="15.75" customHeight="1">
      <c r="I331" s="1"/>
      <c r="J331" s="1"/>
      <c r="K331" s="1"/>
      <c r="L331" s="1"/>
      <c r="M331" s="1"/>
    </row>
    <row r="332" spans="9:13" ht="15.75" customHeight="1">
      <c r="I332" s="1"/>
      <c r="J332" s="1"/>
      <c r="K332" s="1"/>
      <c r="L332" s="1"/>
      <c r="M332" s="1"/>
    </row>
    <row r="333" spans="9:13" ht="15.75" customHeight="1">
      <c r="I333" s="1"/>
      <c r="J333" s="1"/>
      <c r="K333" s="1"/>
      <c r="L333" s="1"/>
      <c r="M333" s="1"/>
    </row>
    <row r="334" spans="9:13" ht="15.75" customHeight="1">
      <c r="I334" s="1"/>
      <c r="J334" s="1"/>
      <c r="K334" s="1"/>
      <c r="L334" s="1"/>
      <c r="M334" s="1"/>
    </row>
    <row r="335" spans="9:13" ht="15.75" customHeight="1">
      <c r="I335" s="1"/>
      <c r="J335" s="1"/>
      <c r="K335" s="1"/>
      <c r="L335" s="1"/>
      <c r="M335" s="1"/>
    </row>
    <row r="336" spans="9:13" ht="15.75" customHeight="1">
      <c r="I336" s="1"/>
      <c r="J336" s="1"/>
      <c r="K336" s="1"/>
      <c r="L336" s="1"/>
      <c r="M336" s="1"/>
    </row>
    <row r="337" spans="9:13" ht="15.75" customHeight="1">
      <c r="I337" s="1"/>
      <c r="J337" s="1"/>
      <c r="K337" s="1"/>
      <c r="L337" s="1"/>
      <c r="M337" s="1"/>
    </row>
    <row r="338" spans="9:13" ht="15.75" customHeight="1">
      <c r="I338" s="1"/>
      <c r="J338" s="1"/>
      <c r="K338" s="1"/>
      <c r="L338" s="1"/>
      <c r="M338" s="1"/>
    </row>
    <row r="339" spans="9:13" ht="15.75" customHeight="1">
      <c r="I339" s="1"/>
      <c r="J339" s="1"/>
      <c r="K339" s="1"/>
      <c r="L339" s="1"/>
      <c r="M339" s="1"/>
    </row>
    <row r="340" spans="9:13" ht="15.75" customHeight="1">
      <c r="I340" s="1"/>
      <c r="J340" s="1"/>
      <c r="K340" s="1"/>
      <c r="L340" s="1"/>
      <c r="M340" s="1"/>
    </row>
    <row r="341" spans="9:13" ht="15.75" customHeight="1">
      <c r="I341" s="1"/>
      <c r="J341" s="1"/>
      <c r="K341" s="1"/>
      <c r="L341" s="1"/>
      <c r="M341" s="1"/>
    </row>
    <row r="342" spans="9:13" ht="15.75" customHeight="1">
      <c r="I342" s="1"/>
      <c r="J342" s="1"/>
      <c r="K342" s="1"/>
      <c r="L342" s="1"/>
      <c r="M342" s="1"/>
    </row>
    <row r="343" spans="9:13" ht="15.75" customHeight="1">
      <c r="I343" s="1"/>
      <c r="J343" s="1"/>
      <c r="K343" s="1"/>
      <c r="L343" s="1"/>
      <c r="M343" s="1"/>
    </row>
    <row r="344" spans="9:13" ht="15.75" customHeight="1">
      <c r="I344" s="1"/>
      <c r="J344" s="1"/>
      <c r="K344" s="1"/>
      <c r="L344" s="1"/>
      <c r="M344" s="1"/>
    </row>
    <row r="345" spans="9:13" ht="15.75" customHeight="1">
      <c r="I345" s="1"/>
      <c r="J345" s="1"/>
      <c r="K345" s="1"/>
      <c r="L345" s="1"/>
      <c r="M345" s="1"/>
    </row>
    <row r="346" spans="9:13" ht="15.75" customHeight="1">
      <c r="I346" s="1"/>
      <c r="J346" s="1"/>
      <c r="K346" s="1"/>
      <c r="L346" s="1"/>
      <c r="M346" s="1"/>
    </row>
    <row r="347" spans="9:13" ht="15.75" customHeight="1">
      <c r="I347" s="1"/>
      <c r="J347" s="1"/>
      <c r="K347" s="1"/>
      <c r="L347" s="1"/>
      <c r="M347" s="1"/>
    </row>
    <row r="348" spans="9:13" ht="15.75" customHeight="1">
      <c r="I348" s="1"/>
      <c r="J348" s="1"/>
      <c r="K348" s="1"/>
      <c r="L348" s="1"/>
      <c r="M348" s="1"/>
    </row>
    <row r="349" spans="9:13" ht="15.75" customHeight="1">
      <c r="I349" s="1"/>
      <c r="J349" s="1"/>
      <c r="K349" s="1"/>
      <c r="L349" s="1"/>
      <c r="M349" s="1"/>
    </row>
    <row r="350" spans="9:13" ht="15.75" customHeight="1">
      <c r="I350" s="1"/>
      <c r="J350" s="1"/>
      <c r="K350" s="1"/>
      <c r="L350" s="1"/>
      <c r="M350" s="1"/>
    </row>
    <row r="351" spans="9:13" ht="15.75" customHeight="1">
      <c r="I351" s="1"/>
      <c r="J351" s="1"/>
      <c r="K351" s="1"/>
      <c r="L351" s="1"/>
      <c r="M351" s="1"/>
    </row>
    <row r="352" spans="9:13" ht="15.75" customHeight="1">
      <c r="I352" s="1"/>
      <c r="J352" s="1"/>
      <c r="K352" s="1"/>
      <c r="L352" s="1"/>
      <c r="M352" s="1"/>
    </row>
    <row r="353" spans="9:13" ht="15.75" customHeight="1">
      <c r="I353" s="1"/>
      <c r="J353" s="1"/>
      <c r="K353" s="1"/>
      <c r="L353" s="1"/>
      <c r="M353" s="1"/>
    </row>
    <row r="354" spans="9:13" ht="15.75" customHeight="1">
      <c r="I354" s="1"/>
      <c r="J354" s="1"/>
      <c r="K354" s="1"/>
      <c r="L354" s="1"/>
      <c r="M354" s="1"/>
    </row>
    <row r="355" spans="9:13" ht="15.75" customHeight="1">
      <c r="I355" s="1"/>
      <c r="J355" s="1"/>
      <c r="K355" s="1"/>
      <c r="L355" s="1"/>
      <c r="M355" s="1"/>
    </row>
    <row r="356" spans="9:13" ht="15.75" customHeight="1">
      <c r="I356" s="1"/>
      <c r="J356" s="1"/>
      <c r="K356" s="1"/>
      <c r="L356" s="1"/>
      <c r="M356" s="1"/>
    </row>
    <row r="357" spans="9:13" ht="15.75" customHeight="1">
      <c r="I357" s="1"/>
      <c r="J357" s="1"/>
      <c r="K357" s="1"/>
      <c r="L357" s="1"/>
      <c r="M357" s="1"/>
    </row>
    <row r="358" spans="9:13" ht="15.75" customHeight="1">
      <c r="I358" s="1"/>
      <c r="J358" s="1"/>
      <c r="K358" s="1"/>
      <c r="L358" s="1"/>
      <c r="M358" s="1"/>
    </row>
    <row r="359" spans="9:13" ht="15.75" customHeight="1">
      <c r="I359" s="1"/>
      <c r="J359" s="1"/>
      <c r="K359" s="1"/>
      <c r="L359" s="1"/>
      <c r="M359" s="1"/>
    </row>
    <row r="360" spans="9:13" ht="15.75" customHeight="1">
      <c r="I360" s="1"/>
      <c r="J360" s="1"/>
      <c r="K360" s="1"/>
      <c r="L360" s="1"/>
      <c r="M360" s="1"/>
    </row>
    <row r="361" spans="9:13" ht="15.75" customHeight="1">
      <c r="I361" s="1"/>
      <c r="J361" s="1"/>
      <c r="K361" s="1"/>
      <c r="L361" s="1"/>
      <c r="M361" s="1"/>
    </row>
    <row r="362" spans="9:13" ht="15.75" customHeight="1">
      <c r="I362" s="1"/>
      <c r="J362" s="1"/>
      <c r="K362" s="1"/>
      <c r="L362" s="1"/>
      <c r="M362" s="1"/>
    </row>
    <row r="363" spans="9:13" ht="15.75" customHeight="1">
      <c r="I363" s="1"/>
      <c r="J363" s="1"/>
      <c r="K363" s="1"/>
      <c r="L363" s="1"/>
      <c r="M363" s="1"/>
    </row>
    <row r="364" spans="9:13" ht="15.75" customHeight="1">
      <c r="I364" s="1"/>
      <c r="J364" s="1"/>
      <c r="K364" s="1"/>
      <c r="L364" s="1"/>
      <c r="M364" s="1"/>
    </row>
    <row r="365" spans="9:13" ht="15.75" customHeight="1">
      <c r="I365" s="1"/>
      <c r="J365" s="1"/>
      <c r="K365" s="1"/>
      <c r="L365" s="1"/>
      <c r="M365" s="1"/>
    </row>
    <row r="366" spans="9:13" ht="15.75" customHeight="1">
      <c r="I366" s="1"/>
      <c r="J366" s="1"/>
      <c r="K366" s="1"/>
      <c r="L366" s="1"/>
      <c r="M366" s="1"/>
    </row>
    <row r="367" spans="9:13" ht="15.75" customHeight="1">
      <c r="I367" s="1"/>
      <c r="J367" s="1"/>
      <c r="K367" s="1"/>
      <c r="L367" s="1"/>
      <c r="M367" s="1"/>
    </row>
    <row r="368" spans="9:13" ht="15.75" customHeight="1">
      <c r="I368" s="1"/>
      <c r="J368" s="1"/>
      <c r="K368" s="1"/>
      <c r="L368" s="1"/>
      <c r="M368" s="1"/>
    </row>
    <row r="369" spans="9:13" ht="15.75" customHeight="1">
      <c r="I369" s="1"/>
      <c r="J369" s="1"/>
      <c r="K369" s="1"/>
      <c r="L369" s="1"/>
      <c r="M369" s="1"/>
    </row>
    <row r="370" spans="9:13" ht="15.75" customHeight="1">
      <c r="I370" s="1"/>
      <c r="J370" s="1"/>
      <c r="K370" s="1"/>
      <c r="L370" s="1"/>
      <c r="M370" s="1"/>
    </row>
    <row r="371" spans="9:13" ht="15.75" customHeight="1">
      <c r="I371" s="1"/>
      <c r="J371" s="1"/>
      <c r="K371" s="1"/>
      <c r="L371" s="1"/>
      <c r="M371" s="1"/>
    </row>
    <row r="372" spans="9:13" ht="15.75" customHeight="1">
      <c r="I372" s="1"/>
      <c r="J372" s="1"/>
      <c r="K372" s="1"/>
      <c r="L372" s="1"/>
      <c r="M372" s="1"/>
    </row>
    <row r="373" spans="9:13" ht="15.75" customHeight="1">
      <c r="I373" s="1"/>
      <c r="J373" s="1"/>
      <c r="K373" s="1"/>
      <c r="L373" s="1"/>
      <c r="M373" s="1"/>
    </row>
    <row r="374" spans="9:13" ht="15.75" customHeight="1">
      <c r="I374" s="1"/>
      <c r="J374" s="1"/>
      <c r="K374" s="1"/>
      <c r="L374" s="1"/>
      <c r="M374" s="1"/>
    </row>
    <row r="375" spans="9:13" ht="15.75" customHeight="1">
      <c r="I375" s="1"/>
      <c r="J375" s="1"/>
      <c r="K375" s="1"/>
      <c r="L375" s="1"/>
      <c r="M375" s="1"/>
    </row>
    <row r="376" spans="9:13" ht="15.75" customHeight="1">
      <c r="I376" s="1"/>
      <c r="J376" s="1"/>
      <c r="K376" s="1"/>
      <c r="L376" s="1"/>
      <c r="M376" s="1"/>
    </row>
    <row r="377" spans="9:13" ht="15.75" customHeight="1">
      <c r="I377" s="1"/>
      <c r="J377" s="1"/>
      <c r="K377" s="1"/>
      <c r="L377" s="1"/>
      <c r="M377" s="1"/>
    </row>
    <row r="378" spans="9:13" ht="15.75" customHeight="1">
      <c r="I378" s="1"/>
      <c r="J378" s="1"/>
      <c r="K378" s="1"/>
      <c r="L378" s="1"/>
      <c r="M378" s="1"/>
    </row>
    <row r="379" spans="9:13" ht="15.75" customHeight="1">
      <c r="I379" s="1"/>
      <c r="J379" s="1"/>
      <c r="K379" s="1"/>
      <c r="L379" s="1"/>
      <c r="M379" s="1"/>
    </row>
    <row r="380" spans="9:13" ht="15.75" customHeight="1">
      <c r="I380" s="1"/>
      <c r="J380" s="1"/>
      <c r="K380" s="1"/>
      <c r="L380" s="1"/>
      <c r="M380" s="1"/>
    </row>
    <row r="381" spans="9:13" ht="15.75" customHeight="1">
      <c r="I381" s="1"/>
      <c r="J381" s="1"/>
      <c r="K381" s="1"/>
      <c r="L381" s="1"/>
      <c r="M381" s="1"/>
    </row>
    <row r="382" spans="9:13" ht="15.75" customHeight="1">
      <c r="I382" s="1"/>
      <c r="J382" s="1"/>
      <c r="K382" s="1"/>
      <c r="L382" s="1"/>
      <c r="M382" s="1"/>
    </row>
    <row r="383" spans="9:13" ht="15.75" customHeight="1">
      <c r="I383" s="1"/>
      <c r="J383" s="1"/>
      <c r="K383" s="1"/>
      <c r="L383" s="1"/>
      <c r="M383" s="1"/>
    </row>
    <row r="384" spans="9:13" ht="15.75" customHeight="1">
      <c r="I384" s="1"/>
      <c r="J384" s="1"/>
      <c r="K384" s="1"/>
      <c r="L384" s="1"/>
      <c r="M384" s="1"/>
    </row>
    <row r="385" spans="9:13" ht="15.75" customHeight="1">
      <c r="I385" s="1"/>
      <c r="J385" s="1"/>
      <c r="K385" s="1"/>
      <c r="L385" s="1"/>
      <c r="M385" s="1"/>
    </row>
    <row r="386" spans="9:13" ht="15.75" customHeight="1">
      <c r="I386" s="1"/>
      <c r="J386" s="1"/>
      <c r="K386" s="1"/>
      <c r="L386" s="1"/>
      <c r="M386" s="1"/>
    </row>
    <row r="387" spans="9:13" ht="15.75" customHeight="1">
      <c r="I387" s="1"/>
      <c r="J387" s="1"/>
      <c r="K387" s="1"/>
      <c r="L387" s="1"/>
      <c r="M387" s="1"/>
    </row>
    <row r="388" spans="9:13" ht="15.75" customHeight="1">
      <c r="I388" s="1"/>
      <c r="J388" s="1"/>
      <c r="K388" s="1"/>
      <c r="L388" s="1"/>
      <c r="M388" s="1"/>
    </row>
    <row r="389" spans="9:13" ht="15.75" customHeight="1">
      <c r="I389" s="1"/>
      <c r="J389" s="1"/>
      <c r="K389" s="1"/>
      <c r="L389" s="1"/>
      <c r="M389" s="1"/>
    </row>
    <row r="390" spans="9:13" ht="15.75" customHeight="1">
      <c r="I390" s="1"/>
      <c r="J390" s="1"/>
      <c r="K390" s="1"/>
      <c r="L390" s="1"/>
      <c r="M390" s="1"/>
    </row>
    <row r="391" spans="9:13" ht="15.75" customHeight="1">
      <c r="I391" s="1"/>
      <c r="J391" s="1"/>
      <c r="K391" s="1"/>
      <c r="L391" s="1"/>
      <c r="M391" s="1"/>
    </row>
    <row r="392" spans="9:13" ht="15.75" customHeight="1">
      <c r="I392" s="1"/>
      <c r="J392" s="1"/>
      <c r="K392" s="1"/>
      <c r="L392" s="1"/>
      <c r="M392" s="1"/>
    </row>
    <row r="393" spans="9:13" ht="15.75" customHeight="1">
      <c r="I393" s="1"/>
      <c r="J393" s="1"/>
      <c r="K393" s="1"/>
      <c r="L393" s="1"/>
      <c r="M393" s="1"/>
    </row>
    <row r="394" spans="9:13" ht="15.75" customHeight="1">
      <c r="I394" s="1"/>
      <c r="J394" s="1"/>
      <c r="K394" s="1"/>
      <c r="L394" s="1"/>
      <c r="M394" s="1"/>
    </row>
    <row r="395" spans="9:13" ht="15.75" customHeight="1">
      <c r="I395" s="1"/>
      <c r="J395" s="1"/>
      <c r="K395" s="1"/>
      <c r="L395" s="1"/>
      <c r="M395" s="1"/>
    </row>
    <row r="396" spans="9:13" ht="15.75" customHeight="1">
      <c r="I396" s="1"/>
      <c r="J396" s="1"/>
      <c r="K396" s="1"/>
      <c r="L396" s="1"/>
      <c r="M396" s="1"/>
    </row>
    <row r="397" spans="9:13" ht="15.75" customHeight="1">
      <c r="I397" s="1"/>
      <c r="J397" s="1"/>
      <c r="K397" s="1"/>
      <c r="L397" s="1"/>
      <c r="M397" s="1"/>
    </row>
    <row r="398" spans="9:13" ht="15.75" customHeight="1">
      <c r="I398" s="1"/>
      <c r="J398" s="1"/>
      <c r="K398" s="1"/>
      <c r="L398" s="1"/>
      <c r="M398" s="1"/>
    </row>
    <row r="399" spans="9:13" ht="15.75" customHeight="1">
      <c r="I399" s="1"/>
      <c r="J399" s="1"/>
      <c r="K399" s="1"/>
      <c r="L399" s="1"/>
      <c r="M399" s="1"/>
    </row>
    <row r="400" spans="9:13" ht="15.75" customHeight="1">
      <c r="I400" s="1"/>
      <c r="J400" s="1"/>
      <c r="K400" s="1"/>
      <c r="L400" s="1"/>
      <c r="M400" s="1"/>
    </row>
    <row r="401" spans="9:13" ht="15.75" customHeight="1">
      <c r="I401" s="1"/>
      <c r="J401" s="1"/>
      <c r="K401" s="1"/>
      <c r="L401" s="1"/>
      <c r="M401" s="1"/>
    </row>
    <row r="402" spans="9:13" ht="15.75" customHeight="1">
      <c r="I402" s="1"/>
      <c r="J402" s="1"/>
      <c r="K402" s="1"/>
      <c r="L402" s="1"/>
      <c r="M402" s="1"/>
    </row>
    <row r="403" spans="9:13" ht="15.75" customHeight="1">
      <c r="I403" s="1"/>
      <c r="J403" s="1"/>
      <c r="K403" s="1"/>
      <c r="L403" s="1"/>
      <c r="M403" s="1"/>
    </row>
    <row r="404" spans="9:13" ht="15.75" customHeight="1">
      <c r="I404" s="1"/>
      <c r="J404" s="1"/>
      <c r="K404" s="1"/>
      <c r="L404" s="1"/>
      <c r="M404" s="1"/>
    </row>
    <row r="405" spans="9:13" ht="15.75" customHeight="1">
      <c r="I405" s="1"/>
      <c r="J405" s="1"/>
      <c r="K405" s="1"/>
      <c r="L405" s="1"/>
      <c r="M405" s="1"/>
    </row>
    <row r="406" spans="9:13" ht="15.75" customHeight="1">
      <c r="I406" s="1"/>
      <c r="J406" s="1"/>
      <c r="K406" s="1"/>
      <c r="L406" s="1"/>
      <c r="M406" s="1"/>
    </row>
    <row r="407" spans="9:13" ht="15.75" customHeight="1">
      <c r="I407" s="1"/>
      <c r="J407" s="1"/>
      <c r="K407" s="1"/>
      <c r="L407" s="1"/>
      <c r="M407" s="1"/>
    </row>
    <row r="408" spans="9:13" ht="15.75" customHeight="1">
      <c r="I408" s="1"/>
      <c r="J408" s="1"/>
      <c r="K408" s="1"/>
      <c r="L408" s="1"/>
      <c r="M408" s="1"/>
    </row>
    <row r="409" spans="9:13" ht="15.75" customHeight="1">
      <c r="I409" s="1"/>
      <c r="J409" s="1"/>
      <c r="K409" s="1"/>
      <c r="L409" s="1"/>
      <c r="M409" s="1"/>
    </row>
    <row r="410" spans="9:13" ht="15.75" customHeight="1">
      <c r="I410" s="1"/>
      <c r="J410" s="1"/>
      <c r="K410" s="1"/>
      <c r="L410" s="1"/>
      <c r="M410" s="1"/>
    </row>
    <row r="411" spans="9:13" ht="15.75" customHeight="1">
      <c r="I411" s="1"/>
      <c r="J411" s="1"/>
      <c r="K411" s="1"/>
      <c r="L411" s="1"/>
      <c r="M411" s="1"/>
    </row>
    <row r="412" spans="9:13" ht="15.75" customHeight="1">
      <c r="I412" s="1"/>
      <c r="J412" s="1"/>
      <c r="K412" s="1"/>
      <c r="L412" s="1"/>
      <c r="M412" s="1"/>
    </row>
    <row r="413" spans="9:13" ht="15.75" customHeight="1">
      <c r="I413" s="1"/>
      <c r="J413" s="1"/>
      <c r="K413" s="1"/>
      <c r="L413" s="1"/>
      <c r="M413" s="1"/>
    </row>
    <row r="414" spans="9:13" ht="15.75" customHeight="1">
      <c r="I414" s="1"/>
      <c r="J414" s="1"/>
      <c r="K414" s="1"/>
      <c r="L414" s="1"/>
      <c r="M414" s="1"/>
    </row>
    <row r="415" spans="9:13" ht="15.75" customHeight="1">
      <c r="I415" s="1"/>
      <c r="J415" s="1"/>
      <c r="K415" s="1"/>
      <c r="L415" s="1"/>
      <c r="M415" s="1"/>
    </row>
    <row r="416" spans="9:13" ht="15.75" customHeight="1">
      <c r="I416" s="1"/>
      <c r="J416" s="1"/>
      <c r="K416" s="1"/>
      <c r="L416" s="1"/>
      <c r="M416" s="1"/>
    </row>
    <row r="417" spans="9:13" ht="15.75" customHeight="1">
      <c r="I417" s="1"/>
      <c r="J417" s="1"/>
      <c r="K417" s="1"/>
      <c r="L417" s="1"/>
      <c r="M417" s="1"/>
    </row>
    <row r="418" spans="9:13" ht="15.75" customHeight="1">
      <c r="I418" s="1"/>
      <c r="J418" s="1"/>
      <c r="K418" s="1"/>
      <c r="L418" s="1"/>
      <c r="M418" s="1"/>
    </row>
    <row r="419" spans="9:13" ht="15.75" customHeight="1">
      <c r="I419" s="1"/>
      <c r="J419" s="1"/>
      <c r="K419" s="1"/>
      <c r="L419" s="1"/>
      <c r="M419" s="1"/>
    </row>
    <row r="420" spans="9:13" ht="15.75" customHeight="1">
      <c r="I420" s="1"/>
      <c r="J420" s="1"/>
      <c r="K420" s="1"/>
      <c r="L420" s="1"/>
      <c r="M420" s="1"/>
    </row>
    <row r="421" spans="9:13" ht="15.75" customHeight="1">
      <c r="I421" s="1"/>
      <c r="J421" s="1"/>
      <c r="K421" s="1"/>
      <c r="L421" s="1"/>
      <c r="M421" s="1"/>
    </row>
    <row r="422" spans="9:13" ht="15.75" customHeight="1">
      <c r="I422" s="1"/>
      <c r="J422" s="1"/>
      <c r="K422" s="1"/>
      <c r="L422" s="1"/>
      <c r="M422" s="1"/>
    </row>
    <row r="423" spans="9:13" ht="15.75" customHeight="1">
      <c r="I423" s="1"/>
      <c r="J423" s="1"/>
      <c r="K423" s="1"/>
      <c r="L423" s="1"/>
      <c r="M423" s="1"/>
    </row>
    <row r="424" spans="9:13" ht="15.75" customHeight="1">
      <c r="I424" s="1"/>
      <c r="J424" s="1"/>
      <c r="K424" s="1"/>
      <c r="L424" s="1"/>
      <c r="M424" s="1"/>
    </row>
    <row r="425" spans="9:13" ht="15.75" customHeight="1">
      <c r="I425" s="1"/>
      <c r="J425" s="1"/>
      <c r="K425" s="1"/>
      <c r="L425" s="1"/>
      <c r="M425" s="1"/>
    </row>
    <row r="426" spans="9:13" ht="15.75" customHeight="1">
      <c r="I426" s="1"/>
      <c r="J426" s="1"/>
      <c r="K426" s="1"/>
      <c r="L426" s="1"/>
      <c r="M426" s="1"/>
    </row>
    <row r="427" spans="9:13" ht="15.75" customHeight="1">
      <c r="I427" s="1"/>
      <c r="J427" s="1"/>
      <c r="K427" s="1"/>
      <c r="L427" s="1"/>
      <c r="M427" s="1"/>
    </row>
    <row r="428" spans="9:13" ht="15.75" customHeight="1">
      <c r="I428" s="1"/>
      <c r="J428" s="1"/>
      <c r="K428" s="1"/>
      <c r="L428" s="1"/>
      <c r="M428" s="1"/>
    </row>
    <row r="429" spans="9:13" ht="15.75" customHeight="1">
      <c r="I429" s="1"/>
      <c r="J429" s="1"/>
      <c r="K429" s="1"/>
      <c r="L429" s="1"/>
      <c r="M429" s="1"/>
    </row>
    <row r="430" spans="9:13" ht="15.75" customHeight="1">
      <c r="I430" s="1"/>
      <c r="J430" s="1"/>
      <c r="K430" s="1"/>
      <c r="L430" s="1"/>
      <c r="M430" s="1"/>
    </row>
    <row r="431" spans="9:13" ht="15.75" customHeight="1">
      <c r="I431" s="1"/>
      <c r="J431" s="1"/>
      <c r="K431" s="1"/>
      <c r="L431" s="1"/>
      <c r="M431" s="1"/>
    </row>
    <row r="432" spans="9:13" ht="15.75" customHeight="1">
      <c r="I432" s="1"/>
      <c r="J432" s="1"/>
      <c r="K432" s="1"/>
      <c r="L432" s="1"/>
      <c r="M432" s="1"/>
    </row>
    <row r="433" spans="9:13" ht="15.75" customHeight="1">
      <c r="I433" s="1"/>
      <c r="J433" s="1"/>
      <c r="K433" s="1"/>
      <c r="L433" s="1"/>
      <c r="M433" s="1"/>
    </row>
    <row r="434" spans="9:13" ht="15.75" customHeight="1">
      <c r="I434" s="1"/>
      <c r="J434" s="1"/>
      <c r="K434" s="1"/>
      <c r="L434" s="1"/>
      <c r="M434" s="1"/>
    </row>
    <row r="435" spans="9:13" ht="15.75" customHeight="1">
      <c r="I435" s="1"/>
      <c r="J435" s="1"/>
      <c r="K435" s="1"/>
      <c r="L435" s="1"/>
      <c r="M435" s="1"/>
    </row>
    <row r="436" spans="9:13" ht="15.75" customHeight="1">
      <c r="I436" s="1"/>
      <c r="J436" s="1"/>
      <c r="K436" s="1"/>
      <c r="L436" s="1"/>
      <c r="M436" s="1"/>
    </row>
    <row r="437" spans="9:13" ht="15.75" customHeight="1">
      <c r="I437" s="1"/>
      <c r="J437" s="1"/>
      <c r="K437" s="1"/>
      <c r="L437" s="1"/>
      <c r="M437" s="1"/>
    </row>
    <row r="438" spans="9:13" ht="15.75" customHeight="1">
      <c r="I438" s="1"/>
      <c r="J438" s="1"/>
      <c r="K438" s="1"/>
      <c r="L438" s="1"/>
      <c r="M438" s="1"/>
    </row>
    <row r="439" spans="9:13" ht="15.75" customHeight="1">
      <c r="I439" s="1"/>
      <c r="J439" s="1"/>
      <c r="K439" s="1"/>
      <c r="L439" s="1"/>
      <c r="M439" s="1"/>
    </row>
    <row r="440" spans="9:13" ht="15.75" customHeight="1">
      <c r="I440" s="1"/>
      <c r="J440" s="1"/>
      <c r="K440" s="1"/>
      <c r="L440" s="1"/>
      <c r="M440" s="1"/>
    </row>
    <row r="441" spans="9:13" ht="15.75" customHeight="1">
      <c r="I441" s="1"/>
      <c r="J441" s="1"/>
      <c r="K441" s="1"/>
      <c r="L441" s="1"/>
      <c r="M441" s="1"/>
    </row>
    <row r="442" spans="9:13" ht="15.75" customHeight="1">
      <c r="I442" s="1"/>
      <c r="J442" s="1"/>
      <c r="K442" s="1"/>
      <c r="L442" s="1"/>
      <c r="M442" s="1"/>
    </row>
    <row r="443" spans="9:13" ht="15.75" customHeight="1">
      <c r="I443" s="1"/>
      <c r="J443" s="1"/>
      <c r="K443" s="1"/>
      <c r="L443" s="1"/>
      <c r="M443" s="1"/>
    </row>
    <row r="444" spans="9:13" ht="15.75" customHeight="1">
      <c r="I444" s="1"/>
      <c r="J444" s="1"/>
      <c r="K444" s="1"/>
      <c r="L444" s="1"/>
      <c r="M444" s="1"/>
    </row>
    <row r="445" spans="9:13" ht="15.75" customHeight="1">
      <c r="I445" s="1"/>
      <c r="J445" s="1"/>
      <c r="K445" s="1"/>
      <c r="L445" s="1"/>
      <c r="M445" s="1"/>
    </row>
    <row r="446" spans="9:13" ht="15.75" customHeight="1">
      <c r="I446" s="1"/>
      <c r="J446" s="1"/>
      <c r="K446" s="1"/>
      <c r="L446" s="1"/>
      <c r="M446" s="1"/>
    </row>
    <row r="447" spans="9:13" ht="15.75" customHeight="1">
      <c r="I447" s="1"/>
      <c r="J447" s="1"/>
      <c r="K447" s="1"/>
      <c r="L447" s="1"/>
      <c r="M447" s="1"/>
    </row>
    <row r="448" spans="9:13" ht="15.75" customHeight="1">
      <c r="I448" s="1"/>
      <c r="J448" s="1"/>
      <c r="K448" s="1"/>
      <c r="L448" s="1"/>
      <c r="M448" s="1"/>
    </row>
    <row r="449" spans="9:13" ht="15.75" customHeight="1">
      <c r="I449" s="1"/>
      <c r="J449" s="1"/>
      <c r="K449" s="1"/>
      <c r="L449" s="1"/>
      <c r="M449" s="1"/>
    </row>
    <row r="450" spans="9:13" ht="15.75" customHeight="1">
      <c r="I450" s="1"/>
      <c r="J450" s="1"/>
      <c r="K450" s="1"/>
      <c r="L450" s="1"/>
      <c r="M450" s="1"/>
    </row>
    <row r="451" spans="9:13" ht="15.75" customHeight="1">
      <c r="I451" s="1"/>
      <c r="J451" s="1"/>
      <c r="K451" s="1"/>
      <c r="L451" s="1"/>
      <c r="M451" s="1"/>
    </row>
    <row r="452" spans="9:13" ht="15.75" customHeight="1">
      <c r="I452" s="1"/>
      <c r="J452" s="1"/>
      <c r="K452" s="1"/>
      <c r="L452" s="1"/>
      <c r="M452" s="1"/>
    </row>
    <row r="453" spans="9:13" ht="15.75" customHeight="1">
      <c r="I453" s="1"/>
      <c r="J453" s="1"/>
      <c r="K453" s="1"/>
      <c r="L453" s="1"/>
      <c r="M453" s="1"/>
    </row>
    <row r="454" spans="9:13" ht="15.75" customHeight="1">
      <c r="I454" s="1"/>
      <c r="J454" s="1"/>
      <c r="K454" s="1"/>
      <c r="L454" s="1"/>
      <c r="M454" s="1"/>
    </row>
    <row r="455" spans="9:13" ht="15.75" customHeight="1">
      <c r="I455" s="1"/>
      <c r="J455" s="1"/>
      <c r="K455" s="1"/>
      <c r="L455" s="1"/>
      <c r="M455" s="1"/>
    </row>
    <row r="456" spans="9:13" ht="15.75" customHeight="1">
      <c r="I456" s="1"/>
      <c r="J456" s="1"/>
      <c r="K456" s="1"/>
      <c r="L456" s="1"/>
      <c r="M456" s="1"/>
    </row>
    <row r="457" spans="9:13" ht="15.75" customHeight="1">
      <c r="I457" s="1"/>
      <c r="J457" s="1"/>
      <c r="K457" s="1"/>
      <c r="L457" s="1"/>
      <c r="M457" s="1"/>
    </row>
    <row r="458" spans="9:13" ht="15.75" customHeight="1">
      <c r="I458" s="1"/>
      <c r="J458" s="1"/>
      <c r="K458" s="1"/>
      <c r="L458" s="1"/>
      <c r="M458" s="1"/>
    </row>
    <row r="459" spans="9:13" ht="15.75" customHeight="1">
      <c r="I459" s="1"/>
      <c r="J459" s="1"/>
      <c r="K459" s="1"/>
      <c r="L459" s="1"/>
      <c r="M459" s="1"/>
    </row>
    <row r="460" spans="9:13" ht="15.75" customHeight="1">
      <c r="I460" s="1"/>
      <c r="J460" s="1"/>
      <c r="K460" s="1"/>
      <c r="L460" s="1"/>
      <c r="M460" s="1"/>
    </row>
    <row r="461" spans="9:13" ht="15.75" customHeight="1">
      <c r="I461" s="1"/>
      <c r="J461" s="1"/>
      <c r="K461" s="1"/>
      <c r="L461" s="1"/>
      <c r="M461" s="1"/>
    </row>
    <row r="462" spans="9:13" ht="15.75" customHeight="1">
      <c r="I462" s="1"/>
      <c r="J462" s="1"/>
      <c r="K462" s="1"/>
      <c r="L462" s="1"/>
      <c r="M462" s="1"/>
    </row>
    <row r="463" spans="9:13" ht="15.75" customHeight="1">
      <c r="I463" s="1"/>
      <c r="J463" s="1"/>
      <c r="K463" s="1"/>
      <c r="L463" s="1"/>
      <c r="M463" s="1"/>
    </row>
    <row r="464" spans="9:13" ht="15.75" customHeight="1">
      <c r="I464" s="1"/>
      <c r="J464" s="1"/>
      <c r="K464" s="1"/>
      <c r="L464" s="1"/>
      <c r="M464" s="1"/>
    </row>
    <row r="465" spans="9:13" ht="15.75" customHeight="1">
      <c r="I465" s="1"/>
      <c r="J465" s="1"/>
      <c r="K465" s="1"/>
      <c r="L465" s="1"/>
      <c r="M465" s="1"/>
    </row>
    <row r="466" spans="9:13" ht="15.75" customHeight="1">
      <c r="I466" s="1"/>
      <c r="J466" s="1"/>
      <c r="K466" s="1"/>
      <c r="L466" s="1"/>
      <c r="M466" s="1"/>
    </row>
    <row r="467" spans="9:13" ht="15.75" customHeight="1">
      <c r="I467" s="1"/>
      <c r="J467" s="1"/>
      <c r="K467" s="1"/>
      <c r="L467" s="1"/>
      <c r="M467" s="1"/>
    </row>
    <row r="468" spans="9:13" ht="15.75" customHeight="1">
      <c r="I468" s="1"/>
      <c r="J468" s="1"/>
      <c r="K468" s="1"/>
      <c r="L468" s="1"/>
      <c r="M468" s="1"/>
    </row>
    <row r="469" spans="9:13" ht="15.75" customHeight="1">
      <c r="I469" s="1"/>
      <c r="J469" s="1"/>
      <c r="K469" s="1"/>
      <c r="L469" s="1"/>
      <c r="M469" s="1"/>
    </row>
    <row r="470" spans="9:13" ht="15.75" customHeight="1">
      <c r="I470" s="1"/>
      <c r="J470" s="1"/>
      <c r="K470" s="1"/>
      <c r="L470" s="1"/>
      <c r="M470" s="1"/>
    </row>
    <row r="471" spans="9:13" ht="15.75" customHeight="1">
      <c r="I471" s="1"/>
      <c r="J471" s="1"/>
      <c r="K471" s="1"/>
      <c r="L471" s="1"/>
      <c r="M471" s="1"/>
    </row>
    <row r="472" spans="9:13" ht="15.75" customHeight="1">
      <c r="I472" s="1"/>
      <c r="J472" s="1"/>
      <c r="K472" s="1"/>
      <c r="L472" s="1"/>
      <c r="M472" s="1"/>
    </row>
    <row r="473" spans="9:13" ht="15.75" customHeight="1">
      <c r="I473" s="1"/>
      <c r="J473" s="1"/>
      <c r="K473" s="1"/>
      <c r="L473" s="1"/>
      <c r="M473" s="1"/>
    </row>
    <row r="474" spans="9:13" ht="15.75" customHeight="1">
      <c r="I474" s="1"/>
      <c r="J474" s="1"/>
      <c r="K474" s="1"/>
      <c r="L474" s="1"/>
      <c r="M474" s="1"/>
    </row>
    <row r="475" spans="9:13" ht="15.75" customHeight="1">
      <c r="I475" s="1"/>
      <c r="J475" s="1"/>
      <c r="K475" s="1"/>
      <c r="L475" s="1"/>
      <c r="M475" s="1"/>
    </row>
    <row r="476" spans="9:13" ht="15.75" customHeight="1">
      <c r="I476" s="1"/>
      <c r="J476" s="1"/>
      <c r="K476" s="1"/>
      <c r="L476" s="1"/>
      <c r="M476" s="1"/>
    </row>
    <row r="477" spans="9:13" ht="15.75" customHeight="1">
      <c r="I477" s="1"/>
      <c r="J477" s="1"/>
      <c r="K477" s="1"/>
      <c r="L477" s="1"/>
      <c r="M477" s="1"/>
    </row>
    <row r="478" spans="9:13" ht="15.75" customHeight="1">
      <c r="I478" s="1"/>
      <c r="J478" s="1"/>
      <c r="K478" s="1"/>
      <c r="L478" s="1"/>
      <c r="M478" s="1"/>
    </row>
    <row r="479" spans="9:13" ht="15.75" customHeight="1">
      <c r="I479" s="1"/>
      <c r="J479" s="1"/>
      <c r="K479" s="1"/>
      <c r="L479" s="1"/>
      <c r="M479" s="1"/>
    </row>
    <row r="480" spans="9:13" ht="15.75" customHeight="1">
      <c r="I480" s="1"/>
      <c r="J480" s="1"/>
      <c r="K480" s="1"/>
      <c r="L480" s="1"/>
      <c r="M480" s="1"/>
    </row>
    <row r="481" spans="9:13" ht="15.75" customHeight="1">
      <c r="I481" s="1"/>
      <c r="J481" s="1"/>
      <c r="K481" s="1"/>
      <c r="L481" s="1"/>
      <c r="M481" s="1"/>
    </row>
    <row r="482" spans="9:13" ht="15.75" customHeight="1">
      <c r="I482" s="1"/>
      <c r="J482" s="1"/>
      <c r="K482" s="1"/>
      <c r="L482" s="1"/>
      <c r="M482" s="1"/>
    </row>
    <row r="483" spans="9:13" ht="15.75" customHeight="1">
      <c r="I483" s="1"/>
      <c r="J483" s="1"/>
      <c r="K483" s="1"/>
      <c r="L483" s="1"/>
      <c r="M483" s="1"/>
    </row>
    <row r="484" spans="9:13" ht="15.75" customHeight="1">
      <c r="I484" s="1"/>
      <c r="J484" s="1"/>
      <c r="K484" s="1"/>
      <c r="L484" s="1"/>
      <c r="M484" s="1"/>
    </row>
    <row r="485" spans="9:13" ht="15.75" customHeight="1">
      <c r="I485" s="1"/>
      <c r="J485" s="1"/>
      <c r="K485" s="1"/>
      <c r="L485" s="1"/>
      <c r="M485" s="1"/>
    </row>
    <row r="486" spans="9:13" ht="15.75" customHeight="1">
      <c r="I486" s="1"/>
      <c r="J486" s="1"/>
      <c r="K486" s="1"/>
      <c r="L486" s="1"/>
      <c r="M486" s="1"/>
    </row>
    <row r="487" spans="9:13" ht="15.75" customHeight="1">
      <c r="I487" s="1"/>
      <c r="J487" s="1"/>
      <c r="K487" s="1"/>
      <c r="L487" s="1"/>
      <c r="M487" s="1"/>
    </row>
    <row r="488" spans="9:13" ht="15.75" customHeight="1">
      <c r="I488" s="1"/>
      <c r="J488" s="1"/>
      <c r="K488" s="1"/>
      <c r="L488" s="1"/>
      <c r="M488" s="1"/>
    </row>
    <row r="489" spans="9:13" ht="15.75" customHeight="1">
      <c r="I489" s="1"/>
      <c r="J489" s="1"/>
      <c r="K489" s="1"/>
      <c r="L489" s="1"/>
      <c r="M489" s="1"/>
    </row>
    <row r="490" spans="9:13" ht="15.75" customHeight="1">
      <c r="I490" s="1"/>
      <c r="J490" s="1"/>
      <c r="K490" s="1"/>
      <c r="L490" s="1"/>
      <c r="M490" s="1"/>
    </row>
    <row r="491" spans="9:13" ht="15.75" customHeight="1">
      <c r="I491" s="1"/>
      <c r="J491" s="1"/>
      <c r="K491" s="1"/>
      <c r="L491" s="1"/>
      <c r="M491" s="1"/>
    </row>
    <row r="492" spans="9:13" ht="15.75" customHeight="1">
      <c r="I492" s="1"/>
      <c r="J492" s="1"/>
      <c r="K492" s="1"/>
      <c r="L492" s="1"/>
      <c r="M492" s="1"/>
    </row>
    <row r="493" spans="9:13" ht="15.75" customHeight="1">
      <c r="I493" s="1"/>
      <c r="J493" s="1"/>
      <c r="K493" s="1"/>
      <c r="L493" s="1"/>
      <c r="M493" s="1"/>
    </row>
    <row r="494" spans="9:13" ht="15.75" customHeight="1">
      <c r="I494" s="1"/>
      <c r="J494" s="1"/>
      <c r="K494" s="1"/>
      <c r="L494" s="1"/>
      <c r="M494" s="1"/>
    </row>
    <row r="495" spans="9:13" ht="15.75" customHeight="1">
      <c r="I495" s="1"/>
      <c r="J495" s="1"/>
      <c r="K495" s="1"/>
      <c r="L495" s="1"/>
      <c r="M495" s="1"/>
    </row>
    <row r="496" spans="9:13" ht="15.75" customHeight="1">
      <c r="I496" s="1"/>
      <c r="J496" s="1"/>
      <c r="K496" s="1"/>
      <c r="L496" s="1"/>
      <c r="M496" s="1"/>
    </row>
    <row r="497" spans="9:13" ht="15.75" customHeight="1">
      <c r="I497" s="1"/>
      <c r="J497" s="1"/>
      <c r="K497" s="1"/>
      <c r="L497" s="1"/>
      <c r="M497" s="1"/>
    </row>
    <row r="498" spans="9:13" ht="15.75" customHeight="1">
      <c r="I498" s="1"/>
      <c r="J498" s="1"/>
      <c r="K498" s="1"/>
      <c r="L498" s="1"/>
      <c r="M498" s="1"/>
    </row>
    <row r="499" spans="9:13" ht="15.75" customHeight="1">
      <c r="I499" s="1"/>
      <c r="J499" s="1"/>
      <c r="K499" s="1"/>
      <c r="L499" s="1"/>
      <c r="M499" s="1"/>
    </row>
    <row r="500" spans="9:13" ht="15.75" customHeight="1">
      <c r="I500" s="1"/>
      <c r="J500" s="1"/>
      <c r="K500" s="1"/>
      <c r="L500" s="1"/>
      <c r="M500" s="1"/>
    </row>
    <row r="501" spans="9:13" ht="15.75" customHeight="1">
      <c r="I501" s="1"/>
      <c r="J501" s="1"/>
      <c r="K501" s="1"/>
      <c r="L501" s="1"/>
      <c r="M501" s="1"/>
    </row>
    <row r="502" spans="9:13" ht="15.75" customHeight="1">
      <c r="I502" s="1"/>
      <c r="J502" s="1"/>
      <c r="K502" s="1"/>
      <c r="L502" s="1"/>
      <c r="M502" s="1"/>
    </row>
    <row r="503" spans="9:13" ht="15.75" customHeight="1">
      <c r="I503" s="1"/>
      <c r="J503" s="1"/>
      <c r="K503" s="1"/>
      <c r="L503" s="1"/>
      <c r="M503" s="1"/>
    </row>
    <row r="504" spans="9:13" ht="15.75" customHeight="1">
      <c r="I504" s="1"/>
      <c r="J504" s="1"/>
      <c r="K504" s="1"/>
      <c r="L504" s="1"/>
      <c r="M504" s="1"/>
    </row>
    <row r="505" spans="9:13" ht="15.75" customHeight="1">
      <c r="I505" s="1"/>
      <c r="J505" s="1"/>
      <c r="K505" s="1"/>
      <c r="L505" s="1"/>
      <c r="M505" s="1"/>
    </row>
    <row r="506" spans="9:13" ht="15.75" customHeight="1">
      <c r="I506" s="1"/>
      <c r="J506" s="1"/>
      <c r="K506" s="1"/>
      <c r="L506" s="1"/>
      <c r="M506" s="1"/>
    </row>
    <row r="507" spans="9:13" ht="15.75" customHeight="1">
      <c r="I507" s="1"/>
      <c r="J507" s="1"/>
      <c r="K507" s="1"/>
      <c r="L507" s="1"/>
      <c r="M507" s="1"/>
    </row>
    <row r="508" spans="9:13" ht="15.75" customHeight="1">
      <c r="I508" s="1"/>
      <c r="J508" s="1"/>
      <c r="K508" s="1"/>
      <c r="L508" s="1"/>
      <c r="M508" s="1"/>
    </row>
    <row r="509" spans="9:13" ht="15.75" customHeight="1">
      <c r="I509" s="1"/>
      <c r="J509" s="1"/>
      <c r="K509" s="1"/>
      <c r="L509" s="1"/>
      <c r="M509" s="1"/>
    </row>
    <row r="510" spans="9:13" ht="15.75" customHeight="1">
      <c r="I510" s="1"/>
      <c r="J510" s="1"/>
      <c r="K510" s="1"/>
      <c r="L510" s="1"/>
      <c r="M510" s="1"/>
    </row>
    <row r="511" spans="9:13" ht="15.75" customHeight="1">
      <c r="I511" s="1"/>
      <c r="J511" s="1"/>
      <c r="K511" s="1"/>
      <c r="L511" s="1"/>
      <c r="M511" s="1"/>
    </row>
    <row r="512" spans="9:13" ht="15.75" customHeight="1">
      <c r="I512" s="1"/>
      <c r="J512" s="1"/>
      <c r="K512" s="1"/>
      <c r="L512" s="1"/>
      <c r="M512" s="1"/>
    </row>
    <row r="513" spans="9:13" ht="15.75" customHeight="1">
      <c r="I513" s="1"/>
      <c r="J513" s="1"/>
      <c r="K513" s="1"/>
      <c r="L513" s="1"/>
      <c r="M513" s="1"/>
    </row>
    <row r="514" spans="9:13" ht="15.75" customHeight="1">
      <c r="I514" s="1"/>
      <c r="J514" s="1"/>
      <c r="K514" s="1"/>
      <c r="L514" s="1"/>
      <c r="M514" s="1"/>
    </row>
    <row r="515" spans="9:13" ht="15.75" customHeight="1">
      <c r="I515" s="1"/>
      <c r="J515" s="1"/>
      <c r="K515" s="1"/>
      <c r="L515" s="1"/>
      <c r="M515" s="1"/>
    </row>
    <row r="516" spans="9:13" ht="15.75" customHeight="1">
      <c r="I516" s="1"/>
      <c r="J516" s="1"/>
      <c r="K516" s="1"/>
      <c r="L516" s="1"/>
      <c r="M516" s="1"/>
    </row>
    <row r="517" spans="9:13" ht="15.75" customHeight="1">
      <c r="I517" s="1"/>
      <c r="J517" s="1"/>
      <c r="K517" s="1"/>
      <c r="L517" s="1"/>
      <c r="M517" s="1"/>
    </row>
    <row r="518" spans="9:13" ht="15.75" customHeight="1">
      <c r="I518" s="1"/>
      <c r="J518" s="1"/>
      <c r="K518" s="1"/>
      <c r="L518" s="1"/>
      <c r="M518" s="1"/>
    </row>
    <row r="519" spans="9:13" ht="15.75" customHeight="1">
      <c r="I519" s="1"/>
      <c r="J519" s="1"/>
      <c r="K519" s="1"/>
      <c r="L519" s="1"/>
      <c r="M519" s="1"/>
    </row>
    <row r="520" spans="9:13" ht="15.75" customHeight="1">
      <c r="I520" s="1"/>
      <c r="J520" s="1"/>
      <c r="K520" s="1"/>
      <c r="L520" s="1"/>
      <c r="M520" s="1"/>
    </row>
    <row r="521" spans="9:13" ht="15.75" customHeight="1">
      <c r="I521" s="1"/>
      <c r="J521" s="1"/>
      <c r="K521" s="1"/>
      <c r="L521" s="1"/>
      <c r="M521" s="1"/>
    </row>
    <row r="522" spans="9:13" ht="15.75" customHeight="1">
      <c r="I522" s="1"/>
      <c r="J522" s="1"/>
      <c r="K522" s="1"/>
      <c r="L522" s="1"/>
      <c r="M522" s="1"/>
    </row>
    <row r="523" spans="9:13" ht="15.75" customHeight="1">
      <c r="I523" s="1"/>
      <c r="J523" s="1"/>
      <c r="K523" s="1"/>
      <c r="L523" s="1"/>
      <c r="M523" s="1"/>
    </row>
    <row r="524" spans="9:13" ht="15.75" customHeight="1">
      <c r="I524" s="1"/>
      <c r="J524" s="1"/>
      <c r="K524" s="1"/>
      <c r="L524" s="1"/>
      <c r="M524" s="1"/>
    </row>
    <row r="525" spans="9:13" ht="15.75" customHeight="1">
      <c r="I525" s="1"/>
      <c r="J525" s="1"/>
      <c r="K525" s="1"/>
      <c r="L525" s="1"/>
      <c r="M525" s="1"/>
    </row>
    <row r="526" spans="9:13" ht="15.75" customHeight="1">
      <c r="I526" s="1"/>
      <c r="J526" s="1"/>
      <c r="K526" s="1"/>
      <c r="L526" s="1"/>
      <c r="M526" s="1"/>
    </row>
    <row r="527" spans="9:13" ht="15.75" customHeight="1">
      <c r="I527" s="1"/>
      <c r="J527" s="1"/>
      <c r="K527" s="1"/>
      <c r="L527" s="1"/>
      <c r="M527" s="1"/>
    </row>
    <row r="528" spans="9:13" ht="15.75" customHeight="1">
      <c r="I528" s="1"/>
      <c r="J528" s="1"/>
      <c r="K528" s="1"/>
      <c r="L528" s="1"/>
      <c r="M528" s="1"/>
    </row>
    <row r="529" spans="9:13" ht="15.75" customHeight="1">
      <c r="I529" s="1"/>
      <c r="J529" s="1"/>
      <c r="K529" s="1"/>
      <c r="L529" s="1"/>
      <c r="M529" s="1"/>
    </row>
    <row r="530" spans="9:13" ht="15.75" customHeight="1">
      <c r="I530" s="1"/>
      <c r="J530" s="1"/>
      <c r="K530" s="1"/>
      <c r="L530" s="1"/>
      <c r="M530" s="1"/>
    </row>
    <row r="531" spans="9:13" ht="15.75" customHeight="1">
      <c r="I531" s="1"/>
      <c r="J531" s="1"/>
      <c r="K531" s="1"/>
      <c r="L531" s="1"/>
      <c r="M531" s="1"/>
    </row>
    <row r="532" spans="9:13" ht="15.75" customHeight="1">
      <c r="I532" s="1"/>
      <c r="J532" s="1"/>
      <c r="K532" s="1"/>
      <c r="L532" s="1"/>
      <c r="M532" s="1"/>
    </row>
    <row r="533" spans="9:13" ht="15.75" customHeight="1">
      <c r="I533" s="1"/>
      <c r="J533" s="1"/>
      <c r="K533" s="1"/>
      <c r="L533" s="1"/>
      <c r="M533" s="1"/>
    </row>
    <row r="534" spans="9:13" ht="15.75" customHeight="1">
      <c r="I534" s="1"/>
      <c r="J534" s="1"/>
      <c r="K534" s="1"/>
      <c r="L534" s="1"/>
      <c r="M534" s="1"/>
    </row>
    <row r="535" spans="9:13" ht="15.75" customHeight="1">
      <c r="I535" s="1"/>
      <c r="J535" s="1"/>
      <c r="K535" s="1"/>
      <c r="L535" s="1"/>
      <c r="M535" s="1"/>
    </row>
    <row r="536" spans="9:13" ht="15.75" customHeight="1">
      <c r="I536" s="1"/>
      <c r="J536" s="1"/>
      <c r="K536" s="1"/>
      <c r="L536" s="1"/>
      <c r="M536" s="1"/>
    </row>
    <row r="537" spans="9:13" ht="15.75" customHeight="1">
      <c r="I537" s="1"/>
      <c r="J537" s="1"/>
      <c r="K537" s="1"/>
      <c r="L537" s="1"/>
      <c r="M537" s="1"/>
    </row>
    <row r="538" spans="9:13" ht="15.75" customHeight="1">
      <c r="I538" s="1"/>
      <c r="J538" s="1"/>
      <c r="K538" s="1"/>
      <c r="L538" s="1"/>
      <c r="M538" s="1"/>
    </row>
    <row r="539" spans="9:13" ht="15.75" customHeight="1">
      <c r="I539" s="1"/>
      <c r="J539" s="1"/>
      <c r="K539" s="1"/>
      <c r="L539" s="1"/>
      <c r="M539" s="1"/>
    </row>
    <row r="540" spans="9:13" ht="15.75" customHeight="1">
      <c r="I540" s="1"/>
      <c r="J540" s="1"/>
      <c r="K540" s="1"/>
      <c r="L540" s="1"/>
      <c r="M540" s="1"/>
    </row>
    <row r="541" spans="9:13" ht="15.75" customHeight="1">
      <c r="I541" s="1"/>
      <c r="J541" s="1"/>
      <c r="K541" s="1"/>
      <c r="L541" s="1"/>
      <c r="M541" s="1"/>
    </row>
    <row r="542" spans="9:13" ht="15.75" customHeight="1">
      <c r="I542" s="1"/>
      <c r="J542" s="1"/>
      <c r="K542" s="1"/>
      <c r="L542" s="1"/>
      <c r="M542" s="1"/>
    </row>
    <row r="543" spans="9:13" ht="15.75" customHeight="1">
      <c r="I543" s="1"/>
      <c r="J543" s="1"/>
      <c r="K543" s="1"/>
      <c r="L543" s="1"/>
      <c r="M543" s="1"/>
    </row>
    <row r="544" spans="9:13" ht="15.75" customHeight="1">
      <c r="I544" s="1"/>
      <c r="J544" s="1"/>
      <c r="K544" s="1"/>
      <c r="L544" s="1"/>
      <c r="M544" s="1"/>
    </row>
    <row r="545" spans="9:13" ht="15.75" customHeight="1">
      <c r="I545" s="1"/>
      <c r="J545" s="1"/>
      <c r="K545" s="1"/>
      <c r="L545" s="1"/>
      <c r="M545" s="1"/>
    </row>
    <row r="546" spans="9:13" ht="15.75" customHeight="1">
      <c r="I546" s="1"/>
      <c r="J546" s="1"/>
      <c r="K546" s="1"/>
      <c r="L546" s="1"/>
      <c r="M546" s="1"/>
    </row>
    <row r="547" spans="9:13" ht="15.75" customHeight="1">
      <c r="I547" s="1"/>
      <c r="J547" s="1"/>
      <c r="K547" s="1"/>
      <c r="L547" s="1"/>
      <c r="M547" s="1"/>
    </row>
    <row r="548" spans="9:13" ht="15.75" customHeight="1">
      <c r="I548" s="1"/>
      <c r="J548" s="1"/>
      <c r="K548" s="1"/>
      <c r="L548" s="1"/>
      <c r="M548" s="1"/>
    </row>
    <row r="549" spans="9:13" ht="15.75" customHeight="1">
      <c r="I549" s="1"/>
      <c r="J549" s="1"/>
      <c r="K549" s="1"/>
      <c r="L549" s="1"/>
      <c r="M549" s="1"/>
    </row>
    <row r="550" spans="9:13" ht="15.75" customHeight="1">
      <c r="I550" s="1"/>
      <c r="J550" s="1"/>
      <c r="K550" s="1"/>
      <c r="L550" s="1"/>
      <c r="M550" s="1"/>
    </row>
    <row r="551" spans="9:13" ht="15.75" customHeight="1">
      <c r="I551" s="1"/>
      <c r="J551" s="1"/>
      <c r="K551" s="1"/>
      <c r="L551" s="1"/>
      <c r="M551" s="1"/>
    </row>
    <row r="552" spans="9:13" ht="15.75" customHeight="1">
      <c r="I552" s="1"/>
      <c r="J552" s="1"/>
      <c r="K552" s="1"/>
      <c r="L552" s="1"/>
      <c r="M552" s="1"/>
    </row>
    <row r="553" spans="9:13" ht="15.75" customHeight="1">
      <c r="I553" s="1"/>
      <c r="J553" s="1"/>
      <c r="K553" s="1"/>
      <c r="L553" s="1"/>
      <c r="M553" s="1"/>
    </row>
    <row r="554" spans="9:13" ht="15.75" customHeight="1">
      <c r="I554" s="1"/>
      <c r="J554" s="1"/>
      <c r="K554" s="1"/>
      <c r="L554" s="1"/>
      <c r="M554" s="1"/>
    </row>
    <row r="555" spans="9:13" ht="15.75" customHeight="1">
      <c r="I555" s="1"/>
      <c r="J555" s="1"/>
      <c r="K555" s="1"/>
      <c r="L555" s="1"/>
      <c r="M555" s="1"/>
    </row>
    <row r="556" spans="9:13" ht="15.75" customHeight="1">
      <c r="I556" s="1"/>
      <c r="J556" s="1"/>
      <c r="K556" s="1"/>
      <c r="L556" s="1"/>
      <c r="M556" s="1"/>
    </row>
    <row r="557" spans="9:13" ht="15.75" customHeight="1">
      <c r="I557" s="1"/>
      <c r="J557" s="1"/>
      <c r="K557" s="1"/>
      <c r="L557" s="1"/>
      <c r="M557" s="1"/>
    </row>
    <row r="558" spans="9:13" ht="15.75" customHeight="1">
      <c r="I558" s="1"/>
      <c r="J558" s="1"/>
      <c r="K558" s="1"/>
      <c r="L558" s="1"/>
      <c r="M558" s="1"/>
    </row>
    <row r="559" spans="9:13" ht="15.75" customHeight="1">
      <c r="I559" s="1"/>
      <c r="J559" s="1"/>
      <c r="K559" s="1"/>
      <c r="L559" s="1"/>
      <c r="M559" s="1"/>
    </row>
    <row r="560" spans="9:13" ht="15.75" customHeight="1">
      <c r="I560" s="1"/>
      <c r="J560" s="1"/>
      <c r="K560" s="1"/>
      <c r="L560" s="1"/>
      <c r="M560" s="1"/>
    </row>
    <row r="561" spans="9:13" ht="15.75" customHeight="1">
      <c r="I561" s="1"/>
      <c r="J561" s="1"/>
      <c r="K561" s="1"/>
      <c r="L561" s="1"/>
      <c r="M561" s="1"/>
    </row>
    <row r="562" spans="9:13" ht="15.75" customHeight="1">
      <c r="I562" s="1"/>
      <c r="J562" s="1"/>
      <c r="K562" s="1"/>
      <c r="L562" s="1"/>
      <c r="M562" s="1"/>
    </row>
    <row r="563" spans="9:13" ht="15.75" customHeight="1">
      <c r="I563" s="1"/>
      <c r="J563" s="1"/>
      <c r="K563" s="1"/>
      <c r="L563" s="1"/>
      <c r="M563" s="1"/>
    </row>
    <row r="564" spans="9:13" ht="15.75" customHeight="1">
      <c r="I564" s="1"/>
      <c r="J564" s="1"/>
      <c r="K564" s="1"/>
      <c r="L564" s="1"/>
      <c r="M564" s="1"/>
    </row>
    <row r="565" spans="9:13" ht="15.75" customHeight="1">
      <c r="I565" s="1"/>
      <c r="J565" s="1"/>
      <c r="K565" s="1"/>
      <c r="L565" s="1"/>
      <c r="M565" s="1"/>
    </row>
    <row r="566" spans="9:13" ht="15.75" customHeight="1">
      <c r="I566" s="1"/>
      <c r="J566" s="1"/>
      <c r="K566" s="1"/>
      <c r="L566" s="1"/>
      <c r="M566" s="1"/>
    </row>
    <row r="567" spans="9:13" ht="15.75" customHeight="1">
      <c r="I567" s="1"/>
      <c r="J567" s="1"/>
      <c r="K567" s="1"/>
      <c r="L567" s="1"/>
      <c r="M567" s="1"/>
    </row>
    <row r="568" spans="9:13" ht="15.75" customHeight="1">
      <c r="I568" s="1"/>
      <c r="J568" s="1"/>
      <c r="K568" s="1"/>
      <c r="L568" s="1"/>
      <c r="M568" s="1"/>
    </row>
    <row r="569" spans="9:13" ht="15.75" customHeight="1">
      <c r="I569" s="1"/>
      <c r="J569" s="1"/>
      <c r="K569" s="1"/>
      <c r="L569" s="1"/>
      <c r="M569" s="1"/>
    </row>
    <row r="570" spans="9:13" ht="15.75" customHeight="1">
      <c r="I570" s="1"/>
      <c r="J570" s="1"/>
      <c r="K570" s="1"/>
      <c r="L570" s="1"/>
      <c r="M570" s="1"/>
    </row>
    <row r="571" spans="9:13" ht="15.75" customHeight="1">
      <c r="I571" s="1"/>
      <c r="J571" s="1"/>
      <c r="K571" s="1"/>
      <c r="L571" s="1"/>
      <c r="M571" s="1"/>
    </row>
    <row r="572" spans="9:13" ht="15.75" customHeight="1">
      <c r="I572" s="1"/>
      <c r="J572" s="1"/>
      <c r="K572" s="1"/>
      <c r="L572" s="1"/>
      <c r="M572" s="1"/>
    </row>
    <row r="573" spans="9:13" ht="15.75" customHeight="1">
      <c r="I573" s="1"/>
      <c r="J573" s="1"/>
      <c r="K573" s="1"/>
      <c r="L573" s="1"/>
      <c r="M573" s="1"/>
    </row>
    <row r="574" spans="9:13" ht="15.75" customHeight="1">
      <c r="I574" s="1"/>
      <c r="J574" s="1"/>
      <c r="K574" s="1"/>
      <c r="L574" s="1"/>
      <c r="M574" s="1"/>
    </row>
    <row r="575" spans="9:13" ht="15.75" customHeight="1">
      <c r="I575" s="1"/>
      <c r="J575" s="1"/>
      <c r="K575" s="1"/>
      <c r="L575" s="1"/>
      <c r="M575" s="1"/>
    </row>
    <row r="576" spans="9:13" ht="15.75" customHeight="1">
      <c r="I576" s="1"/>
      <c r="J576" s="1"/>
      <c r="K576" s="1"/>
      <c r="L576" s="1"/>
      <c r="M576" s="1"/>
    </row>
    <row r="577" spans="9:13" ht="15.75" customHeight="1">
      <c r="I577" s="1"/>
      <c r="J577" s="1"/>
      <c r="K577" s="1"/>
      <c r="L577" s="1"/>
      <c r="M577" s="1"/>
    </row>
    <row r="578" spans="9:13" ht="15.75" customHeight="1">
      <c r="I578" s="1"/>
      <c r="J578" s="1"/>
      <c r="K578" s="1"/>
      <c r="L578" s="1"/>
      <c r="M578" s="1"/>
    </row>
    <row r="579" spans="9:13" ht="15.75" customHeight="1">
      <c r="I579" s="1"/>
      <c r="J579" s="1"/>
      <c r="K579" s="1"/>
      <c r="L579" s="1"/>
      <c r="M579" s="1"/>
    </row>
    <row r="580" spans="9:13" ht="15.75" customHeight="1">
      <c r="I580" s="1"/>
      <c r="J580" s="1"/>
      <c r="K580" s="1"/>
      <c r="L580" s="1"/>
      <c r="M580" s="1"/>
    </row>
    <row r="581" spans="9:13" ht="15.75" customHeight="1">
      <c r="I581" s="1"/>
      <c r="J581" s="1"/>
      <c r="K581" s="1"/>
      <c r="L581" s="1"/>
      <c r="M581" s="1"/>
    </row>
    <row r="582" spans="9:13" ht="15.75" customHeight="1">
      <c r="I582" s="1"/>
      <c r="J582" s="1"/>
      <c r="K582" s="1"/>
      <c r="L582" s="1"/>
      <c r="M582" s="1"/>
    </row>
    <row r="583" spans="9:13" ht="15.75" customHeight="1">
      <c r="I583" s="1"/>
      <c r="J583" s="1"/>
      <c r="K583" s="1"/>
      <c r="L583" s="1"/>
      <c r="M583" s="1"/>
    </row>
    <row r="584" spans="9:13" ht="15.75" customHeight="1">
      <c r="I584" s="1"/>
      <c r="J584" s="1"/>
      <c r="K584" s="1"/>
      <c r="L584" s="1"/>
      <c r="M584" s="1"/>
    </row>
    <row r="585" spans="9:13" ht="15.75" customHeight="1">
      <c r="I585" s="1"/>
      <c r="J585" s="1"/>
      <c r="K585" s="1"/>
      <c r="L585" s="1"/>
      <c r="M585" s="1"/>
    </row>
    <row r="586" spans="9:13" ht="15.75" customHeight="1">
      <c r="I586" s="1"/>
      <c r="J586" s="1"/>
      <c r="K586" s="1"/>
      <c r="L586" s="1"/>
      <c r="M586" s="1"/>
    </row>
    <row r="587" spans="9:13" ht="15.75" customHeight="1">
      <c r="I587" s="1"/>
      <c r="J587" s="1"/>
      <c r="K587" s="1"/>
      <c r="L587" s="1"/>
      <c r="M587" s="1"/>
    </row>
    <row r="588" spans="9:13" ht="15.75" customHeight="1">
      <c r="I588" s="1"/>
      <c r="J588" s="1"/>
      <c r="K588" s="1"/>
      <c r="L588" s="1"/>
      <c r="M588" s="1"/>
    </row>
    <row r="589" spans="9:13" ht="15.75" customHeight="1">
      <c r="I589" s="1"/>
      <c r="J589" s="1"/>
      <c r="K589" s="1"/>
      <c r="L589" s="1"/>
      <c r="M589" s="1"/>
    </row>
    <row r="590" spans="9:13" ht="15.75" customHeight="1">
      <c r="I590" s="1"/>
      <c r="J590" s="1"/>
      <c r="K590" s="1"/>
      <c r="L590" s="1"/>
      <c r="M590" s="1"/>
    </row>
    <row r="591" spans="9:13" ht="15.75" customHeight="1">
      <c r="I591" s="1"/>
      <c r="J591" s="1"/>
      <c r="K591" s="1"/>
      <c r="L591" s="1"/>
      <c r="M591" s="1"/>
    </row>
    <row r="592" spans="9:13" ht="15.75" customHeight="1">
      <c r="I592" s="1"/>
      <c r="J592" s="1"/>
      <c r="K592" s="1"/>
      <c r="L592" s="1"/>
      <c r="M592" s="1"/>
    </row>
    <row r="593" spans="9:13" ht="15.75" customHeight="1">
      <c r="I593" s="1"/>
      <c r="J593" s="1"/>
      <c r="K593" s="1"/>
      <c r="L593" s="1"/>
      <c r="M593" s="1"/>
    </row>
    <row r="594" spans="9:13" ht="15.75" customHeight="1">
      <c r="I594" s="1"/>
      <c r="J594" s="1"/>
      <c r="K594" s="1"/>
      <c r="L594" s="1"/>
      <c r="M594" s="1"/>
    </row>
    <row r="595" spans="9:13" ht="15.75" customHeight="1">
      <c r="I595" s="1"/>
      <c r="J595" s="1"/>
      <c r="K595" s="1"/>
      <c r="L595" s="1"/>
      <c r="M595" s="1"/>
    </row>
    <row r="596" spans="9:13" ht="15.75" customHeight="1">
      <c r="I596" s="1"/>
      <c r="J596" s="1"/>
      <c r="K596" s="1"/>
      <c r="L596" s="1"/>
      <c r="M596" s="1"/>
    </row>
    <row r="597" spans="9:13" ht="15.75" customHeight="1">
      <c r="I597" s="1"/>
      <c r="J597" s="1"/>
      <c r="K597" s="1"/>
      <c r="L597" s="1"/>
      <c r="M597" s="1"/>
    </row>
    <row r="598" spans="9:13" ht="15.75" customHeight="1">
      <c r="I598" s="1"/>
      <c r="J598" s="1"/>
      <c r="K598" s="1"/>
      <c r="L598" s="1"/>
      <c r="M598" s="1"/>
    </row>
    <row r="599" spans="9:13" ht="15.75" customHeight="1">
      <c r="I599" s="1"/>
      <c r="J599" s="1"/>
      <c r="K599" s="1"/>
      <c r="L599" s="1"/>
      <c r="M599" s="1"/>
    </row>
    <row r="600" spans="9:13" ht="15.75" customHeight="1">
      <c r="I600" s="1"/>
      <c r="J600" s="1"/>
      <c r="K600" s="1"/>
      <c r="L600" s="1"/>
      <c r="M600" s="1"/>
    </row>
    <row r="601" spans="9:13" ht="15.75" customHeight="1">
      <c r="I601" s="1"/>
      <c r="J601" s="1"/>
      <c r="K601" s="1"/>
      <c r="L601" s="1"/>
      <c r="M601" s="1"/>
    </row>
    <row r="602" spans="9:13" ht="15.75" customHeight="1">
      <c r="I602" s="1"/>
      <c r="J602" s="1"/>
      <c r="K602" s="1"/>
      <c r="L602" s="1"/>
      <c r="M602" s="1"/>
    </row>
    <row r="603" spans="9:13" ht="15.75" customHeight="1">
      <c r="I603" s="1"/>
      <c r="J603" s="1"/>
      <c r="K603" s="1"/>
      <c r="L603" s="1"/>
      <c r="M603" s="1"/>
    </row>
    <row r="604" spans="9:13" ht="15.75" customHeight="1">
      <c r="I604" s="1"/>
      <c r="J604" s="1"/>
      <c r="K604" s="1"/>
      <c r="L604" s="1"/>
      <c r="M604" s="1"/>
    </row>
    <row r="605" spans="9:13" ht="15.75" customHeight="1">
      <c r="I605" s="1"/>
      <c r="J605" s="1"/>
      <c r="K605" s="1"/>
      <c r="L605" s="1"/>
      <c r="M605" s="1"/>
    </row>
    <row r="606" spans="9:13" ht="15.75" customHeight="1">
      <c r="I606" s="1"/>
      <c r="J606" s="1"/>
      <c r="K606" s="1"/>
      <c r="L606" s="1"/>
      <c r="M606" s="1"/>
    </row>
    <row r="607" spans="9:13" ht="15.75" customHeight="1">
      <c r="I607" s="1"/>
      <c r="J607" s="1"/>
      <c r="K607" s="1"/>
      <c r="L607" s="1"/>
      <c r="M607" s="1"/>
    </row>
    <row r="608" spans="9:13" ht="15.75" customHeight="1">
      <c r="I608" s="1"/>
      <c r="J608" s="1"/>
      <c r="K608" s="1"/>
      <c r="L608" s="1"/>
      <c r="M608" s="1"/>
    </row>
    <row r="609" spans="9:13" ht="15.75" customHeight="1">
      <c r="I609" s="1"/>
      <c r="J609" s="1"/>
      <c r="K609" s="1"/>
      <c r="L609" s="1"/>
      <c r="M609" s="1"/>
    </row>
    <row r="610" spans="9:13" ht="15.75" customHeight="1">
      <c r="I610" s="1"/>
      <c r="J610" s="1"/>
      <c r="K610" s="1"/>
      <c r="L610" s="1"/>
      <c r="M610" s="1"/>
    </row>
    <row r="611" spans="9:13" ht="15.75" customHeight="1">
      <c r="I611" s="1"/>
      <c r="J611" s="1"/>
      <c r="K611" s="1"/>
      <c r="L611" s="1"/>
      <c r="M611" s="1"/>
    </row>
    <row r="612" spans="9:13" ht="15.75" customHeight="1">
      <c r="I612" s="1"/>
      <c r="J612" s="1"/>
      <c r="K612" s="1"/>
      <c r="L612" s="1"/>
      <c r="M612" s="1"/>
    </row>
    <row r="613" spans="9:13" ht="15.75" customHeight="1">
      <c r="I613" s="1"/>
      <c r="J613" s="1"/>
      <c r="K613" s="1"/>
      <c r="L613" s="1"/>
      <c r="M613" s="1"/>
    </row>
    <row r="614" spans="9:13" ht="15.75" customHeight="1">
      <c r="I614" s="1"/>
      <c r="J614" s="1"/>
      <c r="K614" s="1"/>
      <c r="L614" s="1"/>
      <c r="M614" s="1"/>
    </row>
    <row r="615" spans="9:13" ht="15.75" customHeight="1">
      <c r="I615" s="1"/>
      <c r="J615" s="1"/>
      <c r="K615" s="1"/>
      <c r="L615" s="1"/>
      <c r="M615" s="1"/>
    </row>
    <row r="616" spans="9:13" ht="15.75" customHeight="1">
      <c r="I616" s="1"/>
      <c r="J616" s="1"/>
      <c r="K616" s="1"/>
      <c r="L616" s="1"/>
      <c r="M616" s="1"/>
    </row>
    <row r="617" spans="9:13" ht="15.75" customHeight="1">
      <c r="I617" s="1"/>
      <c r="J617" s="1"/>
      <c r="K617" s="1"/>
      <c r="L617" s="1"/>
      <c r="M617" s="1"/>
    </row>
    <row r="618" spans="9:13" ht="15.75" customHeight="1">
      <c r="I618" s="1"/>
      <c r="J618" s="1"/>
      <c r="K618" s="1"/>
      <c r="L618" s="1"/>
      <c r="M618" s="1"/>
    </row>
    <row r="619" spans="9:13" ht="15.75" customHeight="1">
      <c r="I619" s="1"/>
      <c r="J619" s="1"/>
      <c r="K619" s="1"/>
      <c r="L619" s="1"/>
      <c r="M619" s="1"/>
    </row>
    <row r="620" spans="9:13" ht="15.75" customHeight="1">
      <c r="I620" s="1"/>
      <c r="J620" s="1"/>
      <c r="K620" s="1"/>
      <c r="L620" s="1"/>
      <c r="M620" s="1"/>
    </row>
    <row r="621" spans="9:13" ht="15.75" customHeight="1">
      <c r="I621" s="1"/>
      <c r="J621" s="1"/>
      <c r="K621" s="1"/>
      <c r="L621" s="1"/>
      <c r="M621" s="1"/>
    </row>
    <row r="622" spans="9:13" ht="15.75" customHeight="1">
      <c r="I622" s="1"/>
      <c r="J622" s="1"/>
      <c r="K622" s="1"/>
      <c r="L622" s="1"/>
      <c r="M622" s="1"/>
    </row>
    <row r="623" spans="9:13" ht="15.75" customHeight="1">
      <c r="I623" s="1"/>
      <c r="J623" s="1"/>
      <c r="K623" s="1"/>
      <c r="L623" s="1"/>
      <c r="M623" s="1"/>
    </row>
    <row r="624" spans="9:13" ht="15.75" customHeight="1">
      <c r="I624" s="1"/>
      <c r="J624" s="1"/>
      <c r="K624" s="1"/>
      <c r="L624" s="1"/>
      <c r="M624" s="1"/>
    </row>
    <row r="625" spans="9:13" ht="15.75" customHeight="1">
      <c r="I625" s="1"/>
      <c r="J625" s="1"/>
      <c r="K625" s="1"/>
      <c r="L625" s="1"/>
      <c r="M625" s="1"/>
    </row>
    <row r="626" spans="9:13" ht="15.75" customHeight="1">
      <c r="I626" s="1"/>
      <c r="J626" s="1"/>
      <c r="K626" s="1"/>
      <c r="L626" s="1"/>
      <c r="M626" s="1"/>
    </row>
    <row r="627" spans="9:13" ht="15.75" customHeight="1">
      <c r="I627" s="1"/>
      <c r="J627" s="1"/>
      <c r="K627" s="1"/>
      <c r="L627" s="1"/>
      <c r="M627" s="1"/>
    </row>
    <row r="628" spans="9:13" ht="15.75" customHeight="1">
      <c r="I628" s="1"/>
      <c r="J628" s="1"/>
      <c r="K628" s="1"/>
      <c r="L628" s="1"/>
      <c r="M628" s="1"/>
    </row>
    <row r="629" spans="9:13" ht="15.75" customHeight="1">
      <c r="I629" s="1"/>
      <c r="J629" s="1"/>
      <c r="K629" s="1"/>
      <c r="L629" s="1"/>
      <c r="M629" s="1"/>
    </row>
    <row r="630" spans="9:13" ht="15.75" customHeight="1">
      <c r="I630" s="1"/>
      <c r="J630" s="1"/>
      <c r="K630" s="1"/>
      <c r="L630" s="1"/>
      <c r="M630" s="1"/>
    </row>
    <row r="631" spans="9:13" ht="15.75" customHeight="1">
      <c r="I631" s="1"/>
      <c r="J631" s="1"/>
      <c r="K631" s="1"/>
      <c r="L631" s="1"/>
      <c r="M631" s="1"/>
    </row>
    <row r="632" spans="9:13" ht="15.75" customHeight="1">
      <c r="I632" s="1"/>
      <c r="J632" s="1"/>
      <c r="K632" s="1"/>
      <c r="L632" s="1"/>
      <c r="M632" s="1"/>
    </row>
    <row r="633" spans="9:13" ht="15.75" customHeight="1">
      <c r="I633" s="1"/>
      <c r="J633" s="1"/>
      <c r="K633" s="1"/>
      <c r="L633" s="1"/>
      <c r="M633" s="1"/>
    </row>
    <row r="634" spans="9:13" ht="15.75" customHeight="1">
      <c r="I634" s="1"/>
      <c r="J634" s="1"/>
      <c r="K634" s="1"/>
      <c r="L634" s="1"/>
      <c r="M634" s="1"/>
    </row>
    <row r="635" spans="9:13" ht="15.75" customHeight="1">
      <c r="I635" s="1"/>
      <c r="J635" s="1"/>
      <c r="K635" s="1"/>
      <c r="L635" s="1"/>
      <c r="M635" s="1"/>
    </row>
    <row r="636" spans="9:13" ht="15.75" customHeight="1">
      <c r="I636" s="1"/>
      <c r="J636" s="1"/>
      <c r="K636" s="1"/>
      <c r="L636" s="1"/>
      <c r="M636" s="1"/>
    </row>
    <row r="637" spans="9:13" ht="15.75" customHeight="1">
      <c r="I637" s="1"/>
      <c r="J637" s="1"/>
      <c r="K637" s="1"/>
      <c r="L637" s="1"/>
      <c r="M637" s="1"/>
    </row>
    <row r="638" spans="9:13" ht="15.75" customHeight="1">
      <c r="I638" s="1"/>
      <c r="J638" s="1"/>
      <c r="K638" s="1"/>
      <c r="L638" s="1"/>
      <c r="M638" s="1"/>
    </row>
    <row r="639" spans="9:13" ht="15.75" customHeight="1">
      <c r="I639" s="1"/>
      <c r="J639" s="1"/>
      <c r="K639" s="1"/>
      <c r="L639" s="1"/>
      <c r="M639" s="1"/>
    </row>
    <row r="640" spans="9:13" ht="15.75" customHeight="1">
      <c r="I640" s="1"/>
      <c r="J640" s="1"/>
      <c r="K640" s="1"/>
      <c r="L640" s="1"/>
      <c r="M640" s="1"/>
    </row>
    <row r="641" spans="9:13" ht="15.75" customHeight="1">
      <c r="I641" s="1"/>
      <c r="J641" s="1"/>
      <c r="K641" s="1"/>
      <c r="L641" s="1"/>
      <c r="M641" s="1"/>
    </row>
    <row r="642" spans="9:13" ht="15.75" customHeight="1">
      <c r="I642" s="1"/>
      <c r="J642" s="1"/>
      <c r="K642" s="1"/>
      <c r="L642" s="1"/>
      <c r="M642" s="1"/>
    </row>
    <row r="643" spans="9:13" ht="15.75" customHeight="1">
      <c r="I643" s="1"/>
      <c r="J643" s="1"/>
      <c r="K643" s="1"/>
      <c r="L643" s="1"/>
      <c r="M643" s="1"/>
    </row>
    <row r="644" spans="9:13" ht="15.75" customHeight="1">
      <c r="I644" s="1"/>
      <c r="J644" s="1"/>
      <c r="K644" s="1"/>
      <c r="L644" s="1"/>
      <c r="M644" s="1"/>
    </row>
    <row r="645" spans="9:13" ht="15.75" customHeight="1">
      <c r="I645" s="1"/>
      <c r="J645" s="1"/>
      <c r="K645" s="1"/>
      <c r="L645" s="1"/>
      <c r="M645" s="1"/>
    </row>
    <row r="646" spans="9:13" ht="15.75" customHeight="1">
      <c r="I646" s="1"/>
      <c r="J646" s="1"/>
      <c r="K646" s="1"/>
      <c r="L646" s="1"/>
      <c r="M646" s="1"/>
    </row>
    <row r="647" spans="9:13" ht="15.75" customHeight="1">
      <c r="I647" s="1"/>
      <c r="J647" s="1"/>
      <c r="K647" s="1"/>
      <c r="L647" s="1"/>
      <c r="M647" s="1"/>
    </row>
    <row r="648" spans="9:13" ht="15.75" customHeight="1">
      <c r="I648" s="1"/>
      <c r="J648" s="1"/>
      <c r="K648" s="1"/>
      <c r="L648" s="1"/>
      <c r="M648" s="1"/>
    </row>
    <row r="649" spans="9:13" ht="15.75" customHeight="1">
      <c r="I649" s="1"/>
      <c r="J649" s="1"/>
      <c r="K649" s="1"/>
      <c r="L649" s="1"/>
      <c r="M649" s="1"/>
    </row>
    <row r="650" spans="9:13" ht="15.75" customHeight="1">
      <c r="I650" s="1"/>
      <c r="J650" s="1"/>
      <c r="K650" s="1"/>
      <c r="L650" s="1"/>
      <c r="M650" s="1"/>
    </row>
    <row r="651" spans="9:13" ht="15.75" customHeight="1">
      <c r="I651" s="1"/>
      <c r="J651" s="1"/>
      <c r="K651" s="1"/>
      <c r="L651" s="1"/>
      <c r="M651" s="1"/>
    </row>
    <row r="652" spans="9:13" ht="15.75" customHeight="1">
      <c r="I652" s="1"/>
      <c r="J652" s="1"/>
      <c r="K652" s="1"/>
      <c r="L652" s="1"/>
      <c r="M652" s="1"/>
    </row>
    <row r="653" spans="9:13" ht="15.75" customHeight="1">
      <c r="I653" s="1"/>
      <c r="J653" s="1"/>
      <c r="K653" s="1"/>
      <c r="L653" s="1"/>
      <c r="M653" s="1"/>
    </row>
    <row r="654" spans="9:13" ht="15.75" customHeight="1">
      <c r="I654" s="1"/>
      <c r="J654" s="1"/>
      <c r="K654" s="1"/>
      <c r="L654" s="1"/>
      <c r="M654" s="1"/>
    </row>
    <row r="655" spans="9:13" ht="15.75" customHeight="1">
      <c r="I655" s="1"/>
      <c r="J655" s="1"/>
      <c r="K655" s="1"/>
      <c r="L655" s="1"/>
      <c r="M655" s="1"/>
    </row>
    <row r="656" spans="9:13" ht="15.75" customHeight="1">
      <c r="I656" s="1"/>
      <c r="J656" s="1"/>
      <c r="K656" s="1"/>
      <c r="L656" s="1"/>
      <c r="M656" s="1"/>
    </row>
    <row r="657" spans="9:13" ht="15.75" customHeight="1">
      <c r="I657" s="1"/>
      <c r="J657" s="1"/>
      <c r="K657" s="1"/>
      <c r="L657" s="1"/>
      <c r="M657" s="1"/>
    </row>
    <row r="658" spans="9:13" ht="15.75" customHeight="1">
      <c r="I658" s="1"/>
      <c r="J658" s="1"/>
      <c r="K658" s="1"/>
      <c r="L658" s="1"/>
      <c r="M658" s="1"/>
    </row>
    <row r="659" spans="9:13" ht="15.75" customHeight="1">
      <c r="I659" s="1"/>
      <c r="J659" s="1"/>
      <c r="K659" s="1"/>
      <c r="L659" s="1"/>
      <c r="M659" s="1"/>
    </row>
    <row r="660" spans="9:13" ht="15.75" customHeight="1">
      <c r="I660" s="1"/>
      <c r="J660" s="1"/>
      <c r="K660" s="1"/>
      <c r="L660" s="1"/>
      <c r="M660" s="1"/>
    </row>
    <row r="661" spans="9:13" ht="15.75" customHeight="1">
      <c r="I661" s="1"/>
      <c r="J661" s="1"/>
      <c r="K661" s="1"/>
      <c r="L661" s="1"/>
      <c r="M661" s="1"/>
    </row>
    <row r="662" spans="9:13" ht="15.75" customHeight="1">
      <c r="I662" s="1"/>
      <c r="J662" s="1"/>
      <c r="K662" s="1"/>
      <c r="L662" s="1"/>
      <c r="M662" s="1"/>
    </row>
    <row r="663" spans="9:13" ht="15.75" customHeight="1">
      <c r="I663" s="1"/>
      <c r="J663" s="1"/>
      <c r="K663" s="1"/>
      <c r="L663" s="1"/>
      <c r="M663" s="1"/>
    </row>
    <row r="664" spans="9:13" ht="15.75" customHeight="1">
      <c r="I664" s="1"/>
      <c r="J664" s="1"/>
      <c r="K664" s="1"/>
      <c r="L664" s="1"/>
      <c r="M664" s="1"/>
    </row>
    <row r="665" spans="9:13" ht="15.75" customHeight="1">
      <c r="I665" s="1"/>
      <c r="J665" s="1"/>
      <c r="K665" s="1"/>
      <c r="L665" s="1"/>
      <c r="M665" s="1"/>
    </row>
    <row r="666" spans="9:13" ht="15.75" customHeight="1">
      <c r="I666" s="1"/>
      <c r="J666" s="1"/>
      <c r="K666" s="1"/>
      <c r="L666" s="1"/>
      <c r="M666" s="1"/>
    </row>
    <row r="667" spans="9:13" ht="15.75" customHeight="1">
      <c r="I667" s="1"/>
      <c r="J667" s="1"/>
      <c r="K667" s="1"/>
      <c r="L667" s="1"/>
      <c r="M667" s="1"/>
    </row>
    <row r="668" spans="9:13" ht="15.75" customHeight="1">
      <c r="I668" s="1"/>
      <c r="J668" s="1"/>
      <c r="K668" s="1"/>
      <c r="L668" s="1"/>
      <c r="M668" s="1"/>
    </row>
    <row r="669" spans="9:13" ht="15.75" customHeight="1">
      <c r="I669" s="1"/>
      <c r="J669" s="1"/>
      <c r="K669" s="1"/>
      <c r="L669" s="1"/>
      <c r="M669" s="1"/>
    </row>
    <row r="670" spans="9:13" ht="15.75" customHeight="1">
      <c r="I670" s="1"/>
      <c r="J670" s="1"/>
      <c r="K670" s="1"/>
      <c r="L670" s="1"/>
      <c r="M670" s="1"/>
    </row>
    <row r="671" spans="9:13" ht="15.75" customHeight="1">
      <c r="I671" s="1"/>
      <c r="J671" s="1"/>
      <c r="K671" s="1"/>
      <c r="L671" s="1"/>
      <c r="M671" s="1"/>
    </row>
    <row r="672" spans="9:13" ht="15.75" customHeight="1">
      <c r="I672" s="1"/>
      <c r="J672" s="1"/>
      <c r="K672" s="1"/>
      <c r="L672" s="1"/>
      <c r="M672" s="1"/>
    </row>
    <row r="673" spans="9:13" ht="15.75" customHeight="1">
      <c r="I673" s="1"/>
      <c r="J673" s="1"/>
      <c r="K673" s="1"/>
      <c r="L673" s="1"/>
      <c r="M673" s="1"/>
    </row>
    <row r="674" spans="9:13" ht="15.75" customHeight="1">
      <c r="I674" s="1"/>
      <c r="J674" s="1"/>
      <c r="K674" s="1"/>
      <c r="L674" s="1"/>
      <c r="M674" s="1"/>
    </row>
    <row r="675" spans="9:13" ht="15.75" customHeight="1">
      <c r="I675" s="1"/>
      <c r="J675" s="1"/>
      <c r="K675" s="1"/>
      <c r="L675" s="1"/>
      <c r="M675" s="1"/>
    </row>
    <row r="676" spans="9:13" ht="15.75" customHeight="1">
      <c r="I676" s="1"/>
      <c r="J676" s="1"/>
      <c r="K676" s="1"/>
      <c r="L676" s="1"/>
      <c r="M676" s="1"/>
    </row>
    <row r="677" spans="9:13" ht="15.75" customHeight="1">
      <c r="I677" s="1"/>
      <c r="J677" s="1"/>
      <c r="K677" s="1"/>
      <c r="L677" s="1"/>
      <c r="M677" s="1"/>
    </row>
    <row r="678" spans="9:13" ht="15.75" customHeight="1">
      <c r="I678" s="1"/>
      <c r="J678" s="1"/>
      <c r="K678" s="1"/>
      <c r="L678" s="1"/>
      <c r="M678" s="1"/>
    </row>
    <row r="679" spans="9:13" ht="15.75" customHeight="1">
      <c r="I679" s="1"/>
      <c r="J679" s="1"/>
      <c r="K679" s="1"/>
      <c r="L679" s="1"/>
      <c r="M679" s="1"/>
    </row>
    <row r="680" spans="9:13" ht="15.75" customHeight="1">
      <c r="I680" s="1"/>
      <c r="J680" s="1"/>
      <c r="K680" s="1"/>
      <c r="L680" s="1"/>
      <c r="M680" s="1"/>
    </row>
    <row r="681" spans="9:13" ht="15.75" customHeight="1">
      <c r="I681" s="1"/>
      <c r="J681" s="1"/>
      <c r="K681" s="1"/>
      <c r="L681" s="1"/>
      <c r="M681" s="1"/>
    </row>
    <row r="682" spans="9:13" ht="15.75" customHeight="1">
      <c r="I682" s="1"/>
      <c r="J682" s="1"/>
      <c r="K682" s="1"/>
      <c r="L682" s="1"/>
      <c r="M682" s="1"/>
    </row>
    <row r="683" spans="9:13" ht="15.75" customHeight="1">
      <c r="I683" s="1"/>
      <c r="J683" s="1"/>
      <c r="K683" s="1"/>
      <c r="L683" s="1"/>
      <c r="M683" s="1"/>
    </row>
    <row r="684" spans="9:13" ht="15.75" customHeight="1">
      <c r="I684" s="1"/>
      <c r="J684" s="1"/>
      <c r="K684" s="1"/>
      <c r="L684" s="1"/>
      <c r="M684" s="1"/>
    </row>
    <row r="685" spans="9:13" ht="15.75" customHeight="1">
      <c r="I685" s="1"/>
      <c r="J685" s="1"/>
      <c r="K685" s="1"/>
      <c r="L685" s="1"/>
      <c r="M685" s="1"/>
    </row>
    <row r="686" spans="9:13" ht="15.75" customHeight="1">
      <c r="I686" s="1"/>
      <c r="J686" s="1"/>
      <c r="K686" s="1"/>
      <c r="L686" s="1"/>
      <c r="M686" s="1"/>
    </row>
    <row r="687" spans="9:13" ht="15.75" customHeight="1">
      <c r="I687" s="1"/>
      <c r="J687" s="1"/>
      <c r="K687" s="1"/>
      <c r="L687" s="1"/>
      <c r="M687" s="1"/>
    </row>
    <row r="688" spans="9:13" ht="15.75" customHeight="1">
      <c r="I688" s="1"/>
      <c r="J688" s="1"/>
      <c r="K688" s="1"/>
      <c r="L688" s="1"/>
      <c r="M688" s="1"/>
    </row>
    <row r="689" spans="9:13" ht="15.75" customHeight="1">
      <c r="I689" s="1"/>
      <c r="J689" s="1"/>
      <c r="K689" s="1"/>
      <c r="L689" s="1"/>
      <c r="M689" s="1"/>
    </row>
    <row r="690" spans="9:13" ht="15.75" customHeight="1">
      <c r="I690" s="1"/>
      <c r="J690" s="1"/>
      <c r="K690" s="1"/>
      <c r="L690" s="1"/>
      <c r="M690" s="1"/>
    </row>
    <row r="691" spans="9:13" ht="15.75" customHeight="1">
      <c r="I691" s="1"/>
      <c r="J691" s="1"/>
      <c r="K691" s="1"/>
      <c r="L691" s="1"/>
      <c r="M691" s="1"/>
    </row>
    <row r="692" spans="9:13" ht="15.75" customHeight="1">
      <c r="I692" s="1"/>
      <c r="J692" s="1"/>
      <c r="K692" s="1"/>
      <c r="L692" s="1"/>
      <c r="M692" s="1"/>
    </row>
    <row r="693" spans="9:13" ht="15.75" customHeight="1">
      <c r="I693" s="1"/>
      <c r="J693" s="1"/>
      <c r="K693" s="1"/>
      <c r="L693" s="1"/>
      <c r="M693" s="1"/>
    </row>
    <row r="694" spans="9:13" ht="15.75" customHeight="1">
      <c r="I694" s="1"/>
      <c r="J694" s="1"/>
      <c r="K694" s="1"/>
      <c r="L694" s="1"/>
      <c r="M694" s="1"/>
    </row>
    <row r="695" spans="9:13" ht="15.75" customHeight="1">
      <c r="I695" s="1"/>
      <c r="J695" s="1"/>
      <c r="K695" s="1"/>
      <c r="L695" s="1"/>
      <c r="M695" s="1"/>
    </row>
    <row r="696" spans="9:13" ht="15.75" customHeight="1">
      <c r="I696" s="1"/>
      <c r="J696" s="1"/>
      <c r="K696" s="1"/>
      <c r="L696" s="1"/>
      <c r="M696" s="1"/>
    </row>
    <row r="697" spans="9:13" ht="15.75" customHeight="1">
      <c r="I697" s="1"/>
      <c r="J697" s="1"/>
      <c r="K697" s="1"/>
      <c r="L697" s="1"/>
      <c r="M697" s="1"/>
    </row>
    <row r="698" spans="9:13" ht="15.75" customHeight="1">
      <c r="I698" s="1"/>
      <c r="J698" s="1"/>
      <c r="K698" s="1"/>
      <c r="L698" s="1"/>
      <c r="M698" s="1"/>
    </row>
    <row r="699" spans="9:13" ht="15.75" customHeight="1">
      <c r="I699" s="1"/>
      <c r="J699" s="1"/>
      <c r="K699" s="1"/>
      <c r="L699" s="1"/>
      <c r="M699" s="1"/>
    </row>
    <row r="700" spans="9:13" ht="15.75" customHeight="1">
      <c r="I700" s="1"/>
      <c r="J700" s="1"/>
      <c r="K700" s="1"/>
      <c r="L700" s="1"/>
      <c r="M700" s="1"/>
    </row>
    <row r="701" spans="9:13" ht="15.75" customHeight="1">
      <c r="I701" s="1"/>
      <c r="J701" s="1"/>
      <c r="K701" s="1"/>
      <c r="L701" s="1"/>
      <c r="M701" s="1"/>
    </row>
    <row r="702" spans="9:13" ht="15.75" customHeight="1">
      <c r="I702" s="1"/>
      <c r="J702" s="1"/>
      <c r="K702" s="1"/>
      <c r="L702" s="1"/>
      <c r="M702" s="1"/>
    </row>
    <row r="703" spans="9:13" ht="15.75" customHeight="1">
      <c r="I703" s="1"/>
      <c r="J703" s="1"/>
      <c r="K703" s="1"/>
      <c r="L703" s="1"/>
      <c r="M703" s="1"/>
    </row>
    <row r="704" spans="9:13" ht="15.75" customHeight="1">
      <c r="I704" s="1"/>
      <c r="J704" s="1"/>
      <c r="K704" s="1"/>
      <c r="L704" s="1"/>
      <c r="M704" s="1"/>
    </row>
    <row r="705" spans="9:13" ht="15.75" customHeight="1">
      <c r="I705" s="1"/>
      <c r="J705" s="1"/>
      <c r="K705" s="1"/>
      <c r="L705" s="1"/>
      <c r="M705" s="1"/>
    </row>
    <row r="706" spans="9:13" ht="15.75" customHeight="1">
      <c r="I706" s="1"/>
      <c r="J706" s="1"/>
      <c r="K706" s="1"/>
      <c r="L706" s="1"/>
      <c r="M706" s="1"/>
    </row>
    <row r="707" spans="9:13" ht="15.75" customHeight="1">
      <c r="I707" s="1"/>
      <c r="J707" s="1"/>
      <c r="K707" s="1"/>
      <c r="L707" s="1"/>
      <c r="M707" s="1"/>
    </row>
    <row r="708" spans="9:13" ht="15.75" customHeight="1">
      <c r="I708" s="1"/>
      <c r="J708" s="1"/>
      <c r="K708" s="1"/>
      <c r="L708" s="1"/>
      <c r="M708" s="1"/>
    </row>
    <row r="709" spans="9:13" ht="15.75" customHeight="1">
      <c r="I709" s="1"/>
      <c r="J709" s="1"/>
      <c r="K709" s="1"/>
      <c r="L709" s="1"/>
      <c r="M709" s="1"/>
    </row>
    <row r="710" spans="9:13" ht="15.75" customHeight="1">
      <c r="I710" s="1"/>
      <c r="J710" s="1"/>
      <c r="K710" s="1"/>
      <c r="L710" s="1"/>
      <c r="M710" s="1"/>
    </row>
    <row r="711" spans="9:13" ht="15.75" customHeight="1">
      <c r="I711" s="1"/>
      <c r="J711" s="1"/>
      <c r="K711" s="1"/>
      <c r="L711" s="1"/>
      <c r="M711" s="1"/>
    </row>
    <row r="712" spans="9:13" ht="15.75" customHeight="1">
      <c r="I712" s="1"/>
      <c r="J712" s="1"/>
      <c r="K712" s="1"/>
      <c r="L712" s="1"/>
      <c r="M712" s="1"/>
    </row>
    <row r="713" spans="9:13" ht="15.75" customHeight="1">
      <c r="I713" s="1"/>
      <c r="J713" s="1"/>
      <c r="K713" s="1"/>
      <c r="L713" s="1"/>
      <c r="M713" s="1"/>
    </row>
    <row r="714" spans="9:13" ht="15.75" customHeight="1">
      <c r="I714" s="1"/>
      <c r="J714" s="1"/>
      <c r="K714" s="1"/>
      <c r="L714" s="1"/>
      <c r="M714" s="1"/>
    </row>
    <row r="715" spans="9:13" ht="15.75" customHeight="1">
      <c r="I715" s="1"/>
      <c r="J715" s="1"/>
      <c r="K715" s="1"/>
      <c r="L715" s="1"/>
      <c r="M715" s="1"/>
    </row>
    <row r="716" spans="9:13" ht="15.75" customHeight="1">
      <c r="I716" s="1"/>
      <c r="J716" s="1"/>
      <c r="K716" s="1"/>
      <c r="L716" s="1"/>
      <c r="M716" s="1"/>
    </row>
    <row r="717" spans="9:13" ht="15.75" customHeight="1">
      <c r="I717" s="1"/>
      <c r="J717" s="1"/>
      <c r="K717" s="1"/>
      <c r="L717" s="1"/>
      <c r="M717" s="1"/>
    </row>
    <row r="718" spans="9:13" ht="15.75" customHeight="1">
      <c r="I718" s="1"/>
      <c r="J718" s="1"/>
      <c r="K718" s="1"/>
      <c r="L718" s="1"/>
      <c r="M718" s="1"/>
    </row>
    <row r="719" spans="9:13" ht="15.75" customHeight="1">
      <c r="I719" s="1"/>
      <c r="J719" s="1"/>
      <c r="K719" s="1"/>
      <c r="L719" s="1"/>
      <c r="M719" s="1"/>
    </row>
    <row r="720" spans="9:13" ht="15.75" customHeight="1">
      <c r="I720" s="1"/>
      <c r="J720" s="1"/>
      <c r="K720" s="1"/>
      <c r="L720" s="1"/>
      <c r="M720" s="1"/>
    </row>
    <row r="721" spans="9:13" ht="15.75" customHeight="1">
      <c r="I721" s="1"/>
      <c r="J721" s="1"/>
      <c r="K721" s="1"/>
      <c r="L721" s="1"/>
      <c r="M721" s="1"/>
    </row>
    <row r="722" spans="9:13" ht="15.75" customHeight="1">
      <c r="I722" s="1"/>
      <c r="J722" s="1"/>
      <c r="K722" s="1"/>
      <c r="L722" s="1"/>
      <c r="M722" s="1"/>
    </row>
    <row r="723" spans="9:13" ht="15.75" customHeight="1">
      <c r="I723" s="1"/>
      <c r="J723" s="1"/>
      <c r="K723" s="1"/>
      <c r="L723" s="1"/>
      <c r="M723" s="1"/>
    </row>
    <row r="724" spans="9:13" ht="15.75" customHeight="1">
      <c r="I724" s="1"/>
      <c r="J724" s="1"/>
      <c r="K724" s="1"/>
      <c r="L724" s="1"/>
      <c r="M724" s="1"/>
    </row>
    <row r="725" spans="9:13" ht="15.75" customHeight="1">
      <c r="I725" s="1"/>
      <c r="J725" s="1"/>
      <c r="K725" s="1"/>
      <c r="L725" s="1"/>
      <c r="M725" s="1"/>
    </row>
    <row r="726" spans="9:13" ht="15.75" customHeight="1">
      <c r="I726" s="1"/>
      <c r="J726" s="1"/>
      <c r="K726" s="1"/>
      <c r="L726" s="1"/>
      <c r="M726" s="1"/>
    </row>
    <row r="727" spans="9:13" ht="15.75" customHeight="1">
      <c r="I727" s="1"/>
      <c r="J727" s="1"/>
      <c r="K727" s="1"/>
      <c r="L727" s="1"/>
      <c r="M727" s="1"/>
    </row>
    <row r="728" spans="9:13" ht="15.75" customHeight="1">
      <c r="I728" s="1"/>
      <c r="J728" s="1"/>
      <c r="K728" s="1"/>
      <c r="L728" s="1"/>
      <c r="M728" s="1"/>
    </row>
    <row r="729" spans="9:13" ht="15.75" customHeight="1">
      <c r="I729" s="1"/>
      <c r="J729" s="1"/>
      <c r="K729" s="1"/>
      <c r="L729" s="1"/>
      <c r="M729" s="1"/>
    </row>
    <row r="730" spans="9:13" ht="15.75" customHeight="1">
      <c r="I730" s="1"/>
      <c r="J730" s="1"/>
      <c r="K730" s="1"/>
      <c r="L730" s="1"/>
      <c r="M730" s="1"/>
    </row>
    <row r="731" spans="9:13" ht="15.75" customHeight="1">
      <c r="I731" s="1"/>
      <c r="J731" s="1"/>
      <c r="K731" s="1"/>
      <c r="L731" s="1"/>
      <c r="M731" s="1"/>
    </row>
    <row r="732" spans="9:13" ht="15.75" customHeight="1">
      <c r="I732" s="1"/>
      <c r="J732" s="1"/>
      <c r="K732" s="1"/>
      <c r="L732" s="1"/>
      <c r="M732" s="1"/>
    </row>
    <row r="733" spans="9:13" ht="15.75" customHeight="1">
      <c r="I733" s="1"/>
      <c r="J733" s="1"/>
      <c r="K733" s="1"/>
      <c r="L733" s="1"/>
      <c r="M733" s="1"/>
    </row>
    <row r="734" spans="9:13" ht="15.75" customHeight="1">
      <c r="I734" s="1"/>
      <c r="J734" s="1"/>
      <c r="K734" s="1"/>
      <c r="L734" s="1"/>
      <c r="M734" s="1"/>
    </row>
    <row r="735" spans="9:13" ht="15.75" customHeight="1">
      <c r="I735" s="1"/>
      <c r="J735" s="1"/>
      <c r="K735" s="1"/>
      <c r="L735" s="1"/>
      <c r="M735" s="1"/>
    </row>
    <row r="736" spans="9:13" ht="15.75" customHeight="1">
      <c r="I736" s="1"/>
      <c r="J736" s="1"/>
      <c r="K736" s="1"/>
      <c r="L736" s="1"/>
      <c r="M736" s="1"/>
    </row>
    <row r="737" spans="9:13" ht="15.75" customHeight="1">
      <c r="I737" s="1"/>
      <c r="J737" s="1"/>
      <c r="K737" s="1"/>
      <c r="L737" s="1"/>
      <c r="M737" s="1"/>
    </row>
    <row r="738" spans="9:13" ht="15.75" customHeight="1">
      <c r="I738" s="1"/>
      <c r="J738" s="1"/>
      <c r="K738" s="1"/>
      <c r="L738" s="1"/>
      <c r="M738" s="1"/>
    </row>
    <row r="739" spans="9:13" ht="15.75" customHeight="1">
      <c r="I739" s="1"/>
      <c r="J739" s="1"/>
      <c r="K739" s="1"/>
      <c r="L739" s="1"/>
      <c r="M739" s="1"/>
    </row>
    <row r="740" spans="9:13" ht="15.75" customHeight="1">
      <c r="I740" s="1"/>
      <c r="J740" s="1"/>
      <c r="K740" s="1"/>
      <c r="L740" s="1"/>
      <c r="M740" s="1"/>
    </row>
    <row r="741" spans="9:13" ht="15.75" customHeight="1">
      <c r="I741" s="1"/>
      <c r="J741" s="1"/>
      <c r="K741" s="1"/>
      <c r="L741" s="1"/>
      <c r="M741" s="1"/>
    </row>
    <row r="742" spans="9:13" ht="15.75" customHeight="1">
      <c r="I742" s="1"/>
      <c r="J742" s="1"/>
      <c r="K742" s="1"/>
      <c r="L742" s="1"/>
      <c r="M742" s="1"/>
    </row>
    <row r="743" spans="9:13" ht="15.75" customHeight="1">
      <c r="I743" s="1"/>
      <c r="J743" s="1"/>
      <c r="K743" s="1"/>
      <c r="L743" s="1"/>
      <c r="M743" s="1"/>
    </row>
    <row r="744" spans="9:13" ht="15.75" customHeight="1">
      <c r="I744" s="1"/>
      <c r="J744" s="1"/>
      <c r="K744" s="1"/>
      <c r="L744" s="1"/>
      <c r="M744" s="1"/>
    </row>
    <row r="745" spans="9:13" ht="15.75" customHeight="1">
      <c r="I745" s="1"/>
      <c r="J745" s="1"/>
      <c r="K745" s="1"/>
      <c r="L745" s="1"/>
      <c r="M745" s="1"/>
    </row>
    <row r="746" spans="9:13" ht="15.75" customHeight="1">
      <c r="I746" s="1"/>
      <c r="J746" s="1"/>
      <c r="K746" s="1"/>
      <c r="L746" s="1"/>
      <c r="M746" s="1"/>
    </row>
    <row r="747" spans="9:13" ht="15.75" customHeight="1">
      <c r="I747" s="1"/>
      <c r="J747" s="1"/>
      <c r="K747" s="1"/>
      <c r="L747" s="1"/>
      <c r="M747" s="1"/>
    </row>
    <row r="748" spans="9:13" ht="15.75" customHeight="1">
      <c r="I748" s="1"/>
      <c r="J748" s="1"/>
      <c r="K748" s="1"/>
      <c r="L748" s="1"/>
      <c r="M748" s="1"/>
    </row>
    <row r="749" spans="9:13" ht="15.75" customHeight="1">
      <c r="I749" s="1"/>
      <c r="J749" s="1"/>
      <c r="K749" s="1"/>
      <c r="L749" s="1"/>
      <c r="M749" s="1"/>
    </row>
    <row r="750" spans="9:13" ht="15.75" customHeight="1">
      <c r="I750" s="1"/>
      <c r="J750" s="1"/>
      <c r="K750" s="1"/>
      <c r="L750" s="1"/>
      <c r="M750" s="1"/>
    </row>
    <row r="751" spans="9:13" ht="15.75" customHeight="1">
      <c r="I751" s="1"/>
      <c r="J751" s="1"/>
      <c r="K751" s="1"/>
      <c r="L751" s="1"/>
      <c r="M751" s="1"/>
    </row>
    <row r="752" spans="9:13" ht="15.75" customHeight="1">
      <c r="I752" s="1"/>
      <c r="J752" s="1"/>
      <c r="K752" s="1"/>
      <c r="L752" s="1"/>
      <c r="M752" s="1"/>
    </row>
    <row r="753" spans="9:13" ht="15.75" customHeight="1">
      <c r="I753" s="1"/>
      <c r="J753" s="1"/>
      <c r="K753" s="1"/>
      <c r="L753" s="1"/>
      <c r="M753" s="1"/>
    </row>
    <row r="754" spans="9:13" ht="15.75" customHeight="1">
      <c r="I754" s="1"/>
      <c r="J754" s="1"/>
      <c r="K754" s="1"/>
      <c r="L754" s="1"/>
      <c r="M754" s="1"/>
    </row>
    <row r="755" spans="9:13" ht="15.75" customHeight="1">
      <c r="I755" s="1"/>
      <c r="J755" s="1"/>
      <c r="K755" s="1"/>
      <c r="L755" s="1"/>
      <c r="M755" s="1"/>
    </row>
    <row r="756" spans="9:13" ht="15.75" customHeight="1">
      <c r="I756" s="1"/>
      <c r="J756" s="1"/>
      <c r="K756" s="1"/>
      <c r="L756" s="1"/>
      <c r="M756" s="1"/>
    </row>
    <row r="757" spans="9:13" ht="15.75" customHeight="1">
      <c r="I757" s="1"/>
      <c r="J757" s="1"/>
      <c r="K757" s="1"/>
      <c r="L757" s="1"/>
      <c r="M757" s="1"/>
    </row>
    <row r="758" spans="9:13" ht="15.75" customHeight="1">
      <c r="I758" s="1"/>
      <c r="J758" s="1"/>
      <c r="K758" s="1"/>
      <c r="L758" s="1"/>
      <c r="M758" s="1"/>
    </row>
    <row r="759" spans="9:13" ht="15.75" customHeight="1">
      <c r="I759" s="1"/>
      <c r="J759" s="1"/>
      <c r="K759" s="1"/>
      <c r="L759" s="1"/>
      <c r="M759" s="1"/>
    </row>
    <row r="760" spans="9:13" ht="15.75" customHeight="1">
      <c r="I760" s="1"/>
      <c r="J760" s="1"/>
      <c r="K760" s="1"/>
      <c r="L760" s="1"/>
      <c r="M760" s="1"/>
    </row>
    <row r="761" spans="9:13" ht="15.75" customHeight="1">
      <c r="I761" s="1"/>
      <c r="J761" s="1"/>
      <c r="K761" s="1"/>
      <c r="L761" s="1"/>
      <c r="M761" s="1"/>
    </row>
    <row r="762" spans="9:13" ht="15.75" customHeight="1">
      <c r="I762" s="1"/>
      <c r="J762" s="1"/>
      <c r="K762" s="1"/>
      <c r="L762" s="1"/>
      <c r="M762" s="1"/>
    </row>
    <row r="763" spans="9:13" ht="15.75" customHeight="1">
      <c r="I763" s="1"/>
      <c r="J763" s="1"/>
      <c r="K763" s="1"/>
      <c r="L763" s="1"/>
      <c r="M763" s="1"/>
    </row>
    <row r="764" spans="9:13" ht="15.75" customHeight="1">
      <c r="I764" s="1"/>
      <c r="J764" s="1"/>
      <c r="K764" s="1"/>
      <c r="L764" s="1"/>
      <c r="M764" s="1"/>
    </row>
    <row r="765" spans="9:13" ht="15.75" customHeight="1">
      <c r="I765" s="1"/>
      <c r="J765" s="1"/>
      <c r="K765" s="1"/>
      <c r="L765" s="1"/>
      <c r="M765" s="1"/>
    </row>
    <row r="766" spans="9:13" ht="15.75" customHeight="1">
      <c r="I766" s="1"/>
      <c r="J766" s="1"/>
      <c r="K766" s="1"/>
      <c r="L766" s="1"/>
      <c r="M766" s="1"/>
    </row>
    <row r="767" spans="9:13" ht="15.75" customHeight="1">
      <c r="I767" s="1"/>
      <c r="J767" s="1"/>
      <c r="K767" s="1"/>
      <c r="L767" s="1"/>
      <c r="M767" s="1"/>
    </row>
    <row r="768" spans="9:13" ht="15.75" customHeight="1">
      <c r="I768" s="1"/>
      <c r="J768" s="1"/>
      <c r="K768" s="1"/>
      <c r="L768" s="1"/>
      <c r="M768" s="1"/>
    </row>
    <row r="769" spans="9:13" ht="15.75" customHeight="1">
      <c r="I769" s="1"/>
      <c r="J769" s="1"/>
      <c r="K769" s="1"/>
      <c r="L769" s="1"/>
      <c r="M769" s="1"/>
    </row>
    <row r="770" spans="9:13" ht="15.75" customHeight="1">
      <c r="I770" s="1"/>
      <c r="J770" s="1"/>
      <c r="K770" s="1"/>
      <c r="L770" s="1"/>
      <c r="M770" s="1"/>
    </row>
    <row r="771" spans="9:13" ht="15.75" customHeight="1">
      <c r="I771" s="1"/>
      <c r="J771" s="1"/>
      <c r="K771" s="1"/>
      <c r="L771" s="1"/>
      <c r="M771" s="1"/>
    </row>
    <row r="772" spans="9:13" ht="15.75" customHeight="1">
      <c r="I772" s="1"/>
      <c r="J772" s="1"/>
      <c r="K772" s="1"/>
      <c r="L772" s="1"/>
      <c r="M772" s="1"/>
    </row>
    <row r="773" spans="9:13" ht="15.75" customHeight="1">
      <c r="I773" s="1"/>
      <c r="J773" s="1"/>
      <c r="K773" s="1"/>
      <c r="L773" s="1"/>
      <c r="M773" s="1"/>
    </row>
    <row r="774" spans="9:13" ht="15.75" customHeight="1">
      <c r="I774" s="1"/>
      <c r="J774" s="1"/>
      <c r="K774" s="1"/>
      <c r="L774" s="1"/>
      <c r="M774" s="1"/>
    </row>
    <row r="775" spans="9:13" ht="15.75" customHeight="1">
      <c r="I775" s="1"/>
      <c r="J775" s="1"/>
      <c r="K775" s="1"/>
      <c r="L775" s="1"/>
      <c r="M775" s="1"/>
    </row>
    <row r="776" spans="9:13" ht="15.75" customHeight="1">
      <c r="I776" s="1"/>
      <c r="J776" s="1"/>
      <c r="K776" s="1"/>
      <c r="L776" s="1"/>
      <c r="M776" s="1"/>
    </row>
    <row r="777" spans="9:13" ht="15.75" customHeight="1">
      <c r="I777" s="1"/>
      <c r="J777" s="1"/>
      <c r="K777" s="1"/>
      <c r="L777" s="1"/>
      <c r="M777" s="1"/>
    </row>
    <row r="778" spans="9:13" ht="15.75" customHeight="1">
      <c r="I778" s="1"/>
      <c r="J778" s="1"/>
      <c r="K778" s="1"/>
      <c r="L778" s="1"/>
      <c r="M778" s="1"/>
    </row>
    <row r="779" spans="9:13" ht="15.75" customHeight="1">
      <c r="I779" s="1"/>
      <c r="J779" s="1"/>
      <c r="K779" s="1"/>
      <c r="L779" s="1"/>
      <c r="M779" s="1"/>
    </row>
    <row r="780" spans="9:13" ht="15.75" customHeight="1">
      <c r="I780" s="1"/>
      <c r="J780" s="1"/>
      <c r="K780" s="1"/>
      <c r="L780" s="1"/>
      <c r="M780" s="1"/>
    </row>
    <row r="781" spans="9:13" ht="15.75" customHeight="1">
      <c r="I781" s="1"/>
      <c r="J781" s="1"/>
      <c r="K781" s="1"/>
      <c r="L781" s="1"/>
      <c r="M781" s="1"/>
    </row>
    <row r="782" spans="9:13" ht="15.75" customHeight="1">
      <c r="I782" s="1"/>
      <c r="J782" s="1"/>
      <c r="K782" s="1"/>
      <c r="L782" s="1"/>
      <c r="M782" s="1"/>
    </row>
    <row r="783" spans="9:13" ht="15.75" customHeight="1">
      <c r="I783" s="1"/>
      <c r="J783" s="1"/>
      <c r="K783" s="1"/>
      <c r="L783" s="1"/>
      <c r="M783" s="1"/>
    </row>
    <row r="784" spans="9:13" ht="15.75" customHeight="1">
      <c r="I784" s="1"/>
      <c r="J784" s="1"/>
      <c r="K784" s="1"/>
      <c r="L784" s="1"/>
      <c r="M784" s="1"/>
    </row>
    <row r="785" spans="9:13" ht="15.75" customHeight="1">
      <c r="I785" s="1"/>
      <c r="J785" s="1"/>
      <c r="K785" s="1"/>
      <c r="L785" s="1"/>
      <c r="M785" s="1"/>
    </row>
    <row r="786" spans="9:13" ht="15.75" customHeight="1">
      <c r="I786" s="1"/>
      <c r="J786" s="1"/>
      <c r="K786" s="1"/>
      <c r="L786" s="1"/>
      <c r="M786" s="1"/>
    </row>
    <row r="787" spans="9:13" ht="15.75" customHeight="1">
      <c r="I787" s="1"/>
      <c r="J787" s="1"/>
      <c r="K787" s="1"/>
      <c r="L787" s="1"/>
      <c r="M787" s="1"/>
    </row>
    <row r="788" spans="9:13" ht="15.75" customHeight="1">
      <c r="I788" s="1"/>
      <c r="J788" s="1"/>
      <c r="K788" s="1"/>
      <c r="L788" s="1"/>
      <c r="M788" s="1"/>
    </row>
    <row r="789" spans="9:13" ht="15.75" customHeight="1">
      <c r="I789" s="1"/>
      <c r="J789" s="1"/>
      <c r="K789" s="1"/>
      <c r="L789" s="1"/>
      <c r="M789" s="1"/>
    </row>
    <row r="790" spans="9:13" ht="15.75" customHeight="1">
      <c r="I790" s="1"/>
      <c r="J790" s="1"/>
      <c r="K790" s="1"/>
      <c r="L790" s="1"/>
      <c r="M790" s="1"/>
    </row>
    <row r="791" spans="9:13" ht="15.75" customHeight="1">
      <c r="I791" s="1"/>
      <c r="J791" s="1"/>
      <c r="K791" s="1"/>
      <c r="L791" s="1"/>
      <c r="M791" s="1"/>
    </row>
    <row r="792" spans="9:13" ht="15.75" customHeight="1">
      <c r="I792" s="1"/>
      <c r="J792" s="1"/>
      <c r="K792" s="1"/>
      <c r="L792" s="1"/>
      <c r="M792" s="1"/>
    </row>
    <row r="793" spans="9:13" ht="15.75" customHeight="1">
      <c r="I793" s="1"/>
      <c r="J793" s="1"/>
      <c r="K793" s="1"/>
      <c r="L793" s="1"/>
      <c r="M793" s="1"/>
    </row>
    <row r="794" spans="9:13" ht="15.75" customHeight="1">
      <c r="I794" s="1"/>
      <c r="J794" s="1"/>
      <c r="K794" s="1"/>
      <c r="L794" s="1"/>
      <c r="M794" s="1"/>
    </row>
    <row r="795" spans="9:13" ht="15.75" customHeight="1">
      <c r="I795" s="1"/>
      <c r="J795" s="1"/>
      <c r="K795" s="1"/>
      <c r="L795" s="1"/>
      <c r="M795" s="1"/>
    </row>
    <row r="796" spans="9:13" ht="15.75" customHeight="1">
      <c r="I796" s="1"/>
      <c r="J796" s="1"/>
      <c r="K796" s="1"/>
      <c r="L796" s="1"/>
      <c r="M796" s="1"/>
    </row>
    <row r="797" spans="9:13" ht="15.75" customHeight="1">
      <c r="I797" s="1"/>
      <c r="J797" s="1"/>
      <c r="K797" s="1"/>
      <c r="L797" s="1"/>
      <c r="M797" s="1"/>
    </row>
    <row r="798" spans="9:13" ht="15.75" customHeight="1">
      <c r="I798" s="1"/>
      <c r="J798" s="1"/>
      <c r="K798" s="1"/>
      <c r="L798" s="1"/>
      <c r="M798" s="1"/>
    </row>
    <row r="799" spans="9:13" ht="15.75" customHeight="1">
      <c r="I799" s="1"/>
      <c r="J799" s="1"/>
      <c r="K799" s="1"/>
      <c r="L799" s="1"/>
      <c r="M799" s="1"/>
    </row>
    <row r="800" spans="9:13" ht="15.75" customHeight="1">
      <c r="I800" s="1"/>
      <c r="J800" s="1"/>
      <c r="K800" s="1"/>
      <c r="L800" s="1"/>
      <c r="M800" s="1"/>
    </row>
    <row r="801" spans="9:13" ht="15.75" customHeight="1">
      <c r="I801" s="1"/>
      <c r="J801" s="1"/>
      <c r="K801" s="1"/>
      <c r="L801" s="1"/>
      <c r="M801" s="1"/>
    </row>
    <row r="802" spans="9:13" ht="15.75" customHeight="1">
      <c r="I802" s="1"/>
      <c r="J802" s="1"/>
      <c r="K802" s="1"/>
      <c r="L802" s="1"/>
      <c r="M802" s="1"/>
    </row>
    <row r="803" spans="9:13" ht="15.75" customHeight="1">
      <c r="I803" s="1"/>
      <c r="J803" s="1"/>
      <c r="K803" s="1"/>
      <c r="L803" s="1"/>
      <c r="M803" s="1"/>
    </row>
    <row r="804" spans="9:13" ht="15.75" customHeight="1">
      <c r="I804" s="1"/>
      <c r="J804" s="1"/>
      <c r="K804" s="1"/>
      <c r="L804" s="1"/>
      <c r="M804" s="1"/>
    </row>
    <row r="805" spans="9:13" ht="15.75" customHeight="1">
      <c r="I805" s="1"/>
      <c r="J805" s="1"/>
      <c r="K805" s="1"/>
      <c r="L805" s="1"/>
      <c r="M805" s="1"/>
    </row>
    <row r="806" spans="9:13" ht="15.75" customHeight="1">
      <c r="I806" s="1"/>
      <c r="J806" s="1"/>
      <c r="K806" s="1"/>
      <c r="L806" s="1"/>
      <c r="M806" s="1"/>
    </row>
    <row r="807" spans="9:13" ht="15.75" customHeight="1">
      <c r="I807" s="1"/>
      <c r="J807" s="1"/>
      <c r="K807" s="1"/>
      <c r="L807" s="1"/>
      <c r="M807" s="1"/>
    </row>
    <row r="808" spans="9:13" ht="15.75" customHeight="1">
      <c r="I808" s="1"/>
      <c r="J808" s="1"/>
      <c r="K808" s="1"/>
      <c r="L808" s="1"/>
      <c r="M808" s="1"/>
    </row>
    <row r="809" spans="9:13" ht="15.75" customHeight="1">
      <c r="I809" s="1"/>
      <c r="J809" s="1"/>
      <c r="K809" s="1"/>
      <c r="L809" s="1"/>
      <c r="M809" s="1"/>
    </row>
    <row r="810" spans="9:13" ht="15.75" customHeight="1">
      <c r="I810" s="1"/>
      <c r="J810" s="1"/>
      <c r="K810" s="1"/>
      <c r="L810" s="1"/>
      <c r="M810" s="1"/>
    </row>
    <row r="811" spans="9:13" ht="15.75" customHeight="1">
      <c r="I811" s="1"/>
      <c r="J811" s="1"/>
      <c r="K811" s="1"/>
      <c r="L811" s="1"/>
      <c r="M811" s="1"/>
    </row>
    <row r="812" spans="9:13" ht="15.75" customHeight="1">
      <c r="I812" s="1"/>
      <c r="J812" s="1"/>
      <c r="K812" s="1"/>
      <c r="L812" s="1"/>
      <c r="M812" s="1"/>
    </row>
    <row r="813" spans="9:13" ht="15.75" customHeight="1">
      <c r="I813" s="1"/>
      <c r="J813" s="1"/>
      <c r="K813" s="1"/>
      <c r="L813" s="1"/>
      <c r="M813" s="1"/>
    </row>
    <row r="814" spans="9:13" ht="15.75" customHeight="1">
      <c r="I814" s="1"/>
      <c r="J814" s="1"/>
      <c r="K814" s="1"/>
      <c r="L814" s="1"/>
      <c r="M814" s="1"/>
    </row>
    <row r="815" spans="9:13" ht="15.75" customHeight="1">
      <c r="I815" s="1"/>
      <c r="J815" s="1"/>
      <c r="K815" s="1"/>
      <c r="L815" s="1"/>
      <c r="M815" s="1"/>
    </row>
    <row r="816" spans="9:13" ht="15.75" customHeight="1">
      <c r="I816" s="1"/>
      <c r="J816" s="1"/>
      <c r="K816" s="1"/>
      <c r="L816" s="1"/>
      <c r="M816" s="1"/>
    </row>
    <row r="817" spans="9:13" ht="15.75" customHeight="1">
      <c r="I817" s="1"/>
      <c r="J817" s="1"/>
      <c r="K817" s="1"/>
      <c r="L817" s="1"/>
      <c r="M817" s="1"/>
    </row>
    <row r="818" spans="9:13" ht="15.75" customHeight="1">
      <c r="I818" s="1"/>
      <c r="J818" s="1"/>
      <c r="K818" s="1"/>
      <c r="L818" s="1"/>
      <c r="M818" s="1"/>
    </row>
    <row r="819" spans="9:13" ht="15.75" customHeight="1">
      <c r="I819" s="1"/>
      <c r="J819" s="1"/>
      <c r="K819" s="1"/>
      <c r="L819" s="1"/>
      <c r="M819" s="1"/>
    </row>
    <row r="820" spans="9:13" ht="15.75" customHeight="1">
      <c r="I820" s="1"/>
      <c r="J820" s="1"/>
      <c r="K820" s="1"/>
      <c r="L820" s="1"/>
      <c r="M820" s="1"/>
    </row>
    <row r="821" spans="9:13" ht="15.75" customHeight="1">
      <c r="I821" s="1"/>
      <c r="J821" s="1"/>
      <c r="K821" s="1"/>
      <c r="L821" s="1"/>
      <c r="M821" s="1"/>
    </row>
    <row r="822" spans="9:13" ht="15.75" customHeight="1">
      <c r="I822" s="1"/>
      <c r="J822" s="1"/>
      <c r="K822" s="1"/>
      <c r="L822" s="1"/>
      <c r="M822" s="1"/>
    </row>
    <row r="823" spans="9:13" ht="15.75" customHeight="1">
      <c r="I823" s="1"/>
      <c r="J823" s="1"/>
      <c r="K823" s="1"/>
      <c r="L823" s="1"/>
      <c r="M823" s="1"/>
    </row>
    <row r="824" spans="9:13" ht="15.75" customHeight="1">
      <c r="I824" s="1"/>
      <c r="J824" s="1"/>
      <c r="K824" s="1"/>
      <c r="L824" s="1"/>
      <c r="M824" s="1"/>
    </row>
    <row r="825" spans="9:13" ht="15.75" customHeight="1">
      <c r="I825" s="1"/>
      <c r="J825" s="1"/>
      <c r="K825" s="1"/>
      <c r="L825" s="1"/>
      <c r="M825" s="1"/>
    </row>
    <row r="826" spans="9:13" ht="15.75" customHeight="1">
      <c r="I826" s="1"/>
      <c r="J826" s="1"/>
      <c r="K826" s="1"/>
      <c r="L826" s="1"/>
      <c r="M826" s="1"/>
    </row>
    <row r="827" spans="9:13" ht="15.75" customHeight="1">
      <c r="I827" s="1"/>
      <c r="J827" s="1"/>
      <c r="K827" s="1"/>
      <c r="L827" s="1"/>
      <c r="M827" s="1"/>
    </row>
    <row r="828" spans="9:13" ht="15.75" customHeight="1">
      <c r="I828" s="1"/>
      <c r="J828" s="1"/>
      <c r="K828" s="1"/>
      <c r="L828" s="1"/>
      <c r="M828" s="1"/>
    </row>
    <row r="829" spans="9:13" ht="15.75" customHeight="1">
      <c r="I829" s="1"/>
      <c r="J829" s="1"/>
      <c r="K829" s="1"/>
      <c r="L829" s="1"/>
      <c r="M829" s="1"/>
    </row>
    <row r="830" spans="9:13" ht="15.75" customHeight="1">
      <c r="I830" s="1"/>
      <c r="J830" s="1"/>
      <c r="K830" s="1"/>
      <c r="L830" s="1"/>
      <c r="M830" s="1"/>
    </row>
    <row r="831" spans="9:13" ht="15.75" customHeight="1">
      <c r="I831" s="1"/>
      <c r="J831" s="1"/>
      <c r="K831" s="1"/>
      <c r="L831" s="1"/>
      <c r="M831" s="1"/>
    </row>
    <row r="832" spans="9:13" ht="15.75" customHeight="1">
      <c r="I832" s="1"/>
      <c r="J832" s="1"/>
      <c r="K832" s="1"/>
      <c r="L832" s="1"/>
      <c r="M832" s="1"/>
    </row>
    <row r="833" spans="9:13" ht="15.75" customHeight="1">
      <c r="I833" s="1"/>
      <c r="J833" s="1"/>
      <c r="K833" s="1"/>
      <c r="L833" s="1"/>
      <c r="M833" s="1"/>
    </row>
    <row r="834" spans="9:13" ht="15.75" customHeight="1">
      <c r="I834" s="1"/>
      <c r="J834" s="1"/>
      <c r="K834" s="1"/>
      <c r="L834" s="1"/>
      <c r="M834" s="1"/>
    </row>
    <row r="835" spans="9:13" ht="15.75" customHeight="1">
      <c r="I835" s="1"/>
      <c r="J835" s="1"/>
      <c r="K835" s="1"/>
      <c r="L835" s="1"/>
      <c r="M835" s="1"/>
    </row>
    <row r="836" spans="9:13" ht="15.75" customHeight="1">
      <c r="I836" s="1"/>
      <c r="J836" s="1"/>
      <c r="K836" s="1"/>
      <c r="L836" s="1"/>
      <c r="M836" s="1"/>
    </row>
    <row r="837" spans="9:13" ht="15.75" customHeight="1">
      <c r="I837" s="1"/>
      <c r="J837" s="1"/>
      <c r="K837" s="1"/>
      <c r="L837" s="1"/>
      <c r="M837" s="1"/>
    </row>
    <row r="838" spans="9:13" ht="15.75" customHeight="1">
      <c r="I838" s="1"/>
      <c r="J838" s="1"/>
      <c r="K838" s="1"/>
      <c r="L838" s="1"/>
      <c r="M838" s="1"/>
    </row>
    <row r="839" spans="9:13" ht="15.75" customHeight="1">
      <c r="I839" s="1"/>
      <c r="J839" s="1"/>
      <c r="K839" s="1"/>
      <c r="L839" s="1"/>
      <c r="M839" s="1"/>
    </row>
    <row r="840" spans="9:13" ht="15.75" customHeight="1">
      <c r="I840" s="1"/>
      <c r="J840" s="1"/>
      <c r="K840" s="1"/>
      <c r="L840" s="1"/>
      <c r="M840" s="1"/>
    </row>
    <row r="841" spans="9:13" ht="15.75" customHeight="1">
      <c r="I841" s="1"/>
      <c r="J841" s="1"/>
      <c r="K841" s="1"/>
      <c r="L841" s="1"/>
      <c r="M841" s="1"/>
    </row>
    <row r="842" spans="9:13" ht="15.75" customHeight="1">
      <c r="I842" s="1"/>
      <c r="J842" s="1"/>
      <c r="K842" s="1"/>
      <c r="L842" s="1"/>
      <c r="M842" s="1"/>
    </row>
    <row r="843" spans="9:13" ht="15.75" customHeight="1">
      <c r="I843" s="1"/>
      <c r="J843" s="1"/>
      <c r="K843" s="1"/>
      <c r="L843" s="1"/>
      <c r="M843" s="1"/>
    </row>
    <row r="844" spans="9:13" ht="15.75" customHeight="1">
      <c r="I844" s="1"/>
      <c r="J844" s="1"/>
      <c r="K844" s="1"/>
      <c r="L844" s="1"/>
      <c r="M844" s="1"/>
    </row>
    <row r="845" spans="9:13" ht="15.75" customHeight="1">
      <c r="I845" s="1"/>
      <c r="J845" s="1"/>
      <c r="K845" s="1"/>
      <c r="L845" s="1"/>
      <c r="M845" s="1"/>
    </row>
    <row r="846" spans="9:13" ht="15.75" customHeight="1">
      <c r="I846" s="1"/>
      <c r="J846" s="1"/>
      <c r="K846" s="1"/>
      <c r="L846" s="1"/>
      <c r="M846" s="1"/>
    </row>
    <row r="847" spans="9:13" ht="15.75" customHeight="1">
      <c r="I847" s="1"/>
      <c r="J847" s="1"/>
      <c r="K847" s="1"/>
      <c r="L847" s="1"/>
      <c r="M847" s="1"/>
    </row>
    <row r="848" spans="9:13" ht="15.75" customHeight="1">
      <c r="I848" s="1"/>
      <c r="J848" s="1"/>
      <c r="K848" s="1"/>
      <c r="L848" s="1"/>
      <c r="M848" s="1"/>
    </row>
    <row r="849" spans="9:13" ht="15.75" customHeight="1">
      <c r="I849" s="1"/>
      <c r="J849" s="1"/>
      <c r="K849" s="1"/>
      <c r="L849" s="1"/>
      <c r="M849" s="1"/>
    </row>
    <row r="850" spans="9:13" ht="15.75" customHeight="1">
      <c r="I850" s="1"/>
      <c r="J850" s="1"/>
      <c r="K850" s="1"/>
      <c r="L850" s="1"/>
      <c r="M850" s="1"/>
    </row>
    <row r="851" spans="9:13" ht="15.75" customHeight="1">
      <c r="I851" s="1"/>
      <c r="J851" s="1"/>
      <c r="K851" s="1"/>
      <c r="L851" s="1"/>
      <c r="M851" s="1"/>
    </row>
    <row r="852" spans="9:13" ht="15.75" customHeight="1">
      <c r="I852" s="1"/>
      <c r="J852" s="1"/>
      <c r="K852" s="1"/>
      <c r="L852" s="1"/>
      <c r="M852" s="1"/>
    </row>
    <row r="853" spans="9:13" ht="15.75" customHeight="1">
      <c r="I853" s="1"/>
      <c r="J853" s="1"/>
      <c r="K853" s="1"/>
      <c r="L853" s="1"/>
      <c r="M853" s="1"/>
    </row>
    <row r="854" spans="9:13" ht="15.75" customHeight="1">
      <c r="I854" s="1"/>
      <c r="J854" s="1"/>
      <c r="K854" s="1"/>
      <c r="L854" s="1"/>
      <c r="M854" s="1"/>
    </row>
    <row r="855" spans="9:13" ht="15.75" customHeight="1">
      <c r="I855" s="1"/>
      <c r="J855" s="1"/>
      <c r="K855" s="1"/>
      <c r="L855" s="1"/>
      <c r="M855" s="1"/>
    </row>
    <row r="856" spans="9:13" ht="15.75" customHeight="1">
      <c r="I856" s="1"/>
      <c r="J856" s="1"/>
      <c r="K856" s="1"/>
      <c r="L856" s="1"/>
      <c r="M856" s="1"/>
    </row>
    <row r="857" spans="9:13" ht="15.75" customHeight="1">
      <c r="I857" s="1"/>
      <c r="J857" s="1"/>
      <c r="K857" s="1"/>
      <c r="L857" s="1"/>
      <c r="M857" s="1"/>
    </row>
    <row r="858" spans="9:13" ht="15.75" customHeight="1">
      <c r="I858" s="1"/>
      <c r="J858" s="1"/>
      <c r="K858" s="1"/>
      <c r="L858" s="1"/>
      <c r="M858" s="1"/>
    </row>
    <row r="859" spans="9:13" ht="15.75" customHeight="1">
      <c r="I859" s="1"/>
      <c r="J859" s="1"/>
      <c r="K859" s="1"/>
      <c r="L859" s="1"/>
      <c r="M859" s="1"/>
    </row>
    <row r="860" spans="9:13" ht="15.75" customHeight="1">
      <c r="I860" s="1"/>
      <c r="J860" s="1"/>
      <c r="K860" s="1"/>
      <c r="L860" s="1"/>
      <c r="M860" s="1"/>
    </row>
    <row r="861" spans="9:13" ht="15.75" customHeight="1">
      <c r="I861" s="1"/>
      <c r="J861" s="1"/>
      <c r="K861" s="1"/>
      <c r="L861" s="1"/>
      <c r="M861" s="1"/>
    </row>
    <row r="862" spans="9:13" ht="15.75" customHeight="1">
      <c r="I862" s="1"/>
      <c r="J862" s="1"/>
      <c r="K862" s="1"/>
      <c r="L862" s="1"/>
      <c r="M862" s="1"/>
    </row>
    <row r="863" spans="9:13" ht="15.75" customHeight="1">
      <c r="I863" s="1"/>
      <c r="J863" s="1"/>
      <c r="K863" s="1"/>
      <c r="L863" s="1"/>
      <c r="M863" s="1"/>
    </row>
    <row r="864" spans="9:13" ht="15.75" customHeight="1">
      <c r="I864" s="1"/>
      <c r="J864" s="1"/>
      <c r="K864" s="1"/>
      <c r="L864" s="1"/>
      <c r="M864" s="1"/>
    </row>
    <row r="865" spans="9:13" ht="15.75" customHeight="1">
      <c r="I865" s="1"/>
      <c r="J865" s="1"/>
      <c r="K865" s="1"/>
      <c r="L865" s="1"/>
      <c r="M865" s="1"/>
    </row>
    <row r="866" spans="9:13" ht="15.75" customHeight="1">
      <c r="I866" s="1"/>
      <c r="J866" s="1"/>
      <c r="K866" s="1"/>
      <c r="L866" s="1"/>
      <c r="M866" s="1"/>
    </row>
    <row r="867" spans="9:13" ht="15.75" customHeight="1">
      <c r="I867" s="1"/>
      <c r="J867" s="1"/>
      <c r="K867" s="1"/>
      <c r="L867" s="1"/>
      <c r="M867" s="1"/>
    </row>
    <row r="868" spans="9:13" ht="15.75" customHeight="1">
      <c r="I868" s="1"/>
      <c r="J868" s="1"/>
      <c r="K868" s="1"/>
      <c r="L868" s="1"/>
      <c r="M868" s="1"/>
    </row>
    <row r="869" spans="9:13" ht="15.75" customHeight="1">
      <c r="I869" s="1"/>
      <c r="J869" s="1"/>
      <c r="K869" s="1"/>
      <c r="L869" s="1"/>
      <c r="M869" s="1"/>
    </row>
    <row r="870" spans="9:13" ht="15.75" customHeight="1">
      <c r="I870" s="1"/>
      <c r="J870" s="1"/>
      <c r="K870" s="1"/>
      <c r="L870" s="1"/>
      <c r="M870" s="1"/>
    </row>
    <row r="871" spans="9:13" ht="15.75" customHeight="1">
      <c r="I871" s="1"/>
      <c r="J871" s="1"/>
      <c r="K871" s="1"/>
      <c r="L871" s="1"/>
      <c r="M871" s="1"/>
    </row>
    <row r="872" spans="9:13" ht="15.75" customHeight="1">
      <c r="I872" s="1"/>
      <c r="J872" s="1"/>
      <c r="K872" s="1"/>
      <c r="L872" s="1"/>
      <c r="M872" s="1"/>
    </row>
    <row r="873" spans="9:13" ht="15.75" customHeight="1">
      <c r="I873" s="1"/>
      <c r="J873" s="1"/>
      <c r="K873" s="1"/>
      <c r="L873" s="1"/>
      <c r="M873" s="1"/>
    </row>
    <row r="874" spans="9:13" ht="15.75" customHeight="1">
      <c r="I874" s="1"/>
      <c r="J874" s="1"/>
      <c r="K874" s="1"/>
      <c r="L874" s="1"/>
      <c r="M874" s="1"/>
    </row>
    <row r="875" spans="9:13" ht="15.75" customHeight="1">
      <c r="I875" s="1"/>
      <c r="J875" s="1"/>
      <c r="K875" s="1"/>
      <c r="L875" s="1"/>
      <c r="M875" s="1"/>
    </row>
    <row r="876" spans="9:13" ht="15.75" customHeight="1">
      <c r="I876" s="1"/>
      <c r="J876" s="1"/>
      <c r="K876" s="1"/>
      <c r="L876" s="1"/>
      <c r="M876" s="1"/>
    </row>
    <row r="877" spans="9:13" ht="15.75" customHeight="1">
      <c r="I877" s="1"/>
      <c r="J877" s="1"/>
      <c r="K877" s="1"/>
      <c r="L877" s="1"/>
      <c r="M877" s="1"/>
    </row>
    <row r="878" spans="9:13" ht="15.75" customHeight="1">
      <c r="I878" s="1"/>
      <c r="J878" s="1"/>
      <c r="K878" s="1"/>
      <c r="L878" s="1"/>
      <c r="M878" s="1"/>
    </row>
    <row r="879" spans="9:13" ht="15.75" customHeight="1">
      <c r="I879" s="1"/>
      <c r="J879" s="1"/>
      <c r="K879" s="1"/>
      <c r="L879" s="1"/>
      <c r="M879" s="1"/>
    </row>
    <row r="880" spans="9:13" ht="15.75" customHeight="1">
      <c r="I880" s="1"/>
      <c r="J880" s="1"/>
      <c r="K880" s="1"/>
      <c r="L880" s="1"/>
      <c r="M880" s="1"/>
    </row>
    <row r="881" spans="9:13" ht="15.75" customHeight="1">
      <c r="I881" s="1"/>
      <c r="J881" s="1"/>
      <c r="K881" s="1"/>
      <c r="L881" s="1"/>
      <c r="M881" s="1"/>
    </row>
    <row r="882" spans="9:13" ht="15.75" customHeight="1">
      <c r="I882" s="1"/>
      <c r="J882" s="1"/>
      <c r="K882" s="1"/>
      <c r="L882" s="1"/>
      <c r="M882" s="1"/>
    </row>
    <row r="883" spans="9:13" ht="15.75" customHeight="1">
      <c r="I883" s="1"/>
      <c r="J883" s="1"/>
      <c r="K883" s="1"/>
      <c r="L883" s="1"/>
      <c r="M883" s="1"/>
    </row>
    <row r="884" spans="9:13" ht="15.75" customHeight="1">
      <c r="I884" s="1"/>
      <c r="J884" s="1"/>
      <c r="K884" s="1"/>
      <c r="L884" s="1"/>
      <c r="M884" s="1"/>
    </row>
    <row r="885" spans="9:13" ht="15.75" customHeight="1">
      <c r="I885" s="1"/>
      <c r="J885" s="1"/>
      <c r="K885" s="1"/>
      <c r="L885" s="1"/>
      <c r="M885" s="1"/>
    </row>
    <row r="886" spans="9:13" ht="15.75" customHeight="1">
      <c r="I886" s="1"/>
      <c r="J886" s="1"/>
      <c r="K886" s="1"/>
      <c r="L886" s="1"/>
      <c r="M886" s="1"/>
    </row>
    <row r="887" spans="9:13" ht="15.75" customHeight="1">
      <c r="I887" s="1"/>
      <c r="J887" s="1"/>
      <c r="K887" s="1"/>
      <c r="L887" s="1"/>
      <c r="M887" s="1"/>
    </row>
    <row r="888" spans="9:13" ht="15.75" customHeight="1">
      <c r="I888" s="1"/>
      <c r="J888" s="1"/>
      <c r="K888" s="1"/>
      <c r="L888" s="1"/>
      <c r="M888" s="1"/>
    </row>
    <row r="889" spans="9:13" ht="15.75" customHeight="1">
      <c r="I889" s="1"/>
      <c r="J889" s="1"/>
      <c r="K889" s="1"/>
      <c r="L889" s="1"/>
      <c r="M889" s="1"/>
    </row>
    <row r="890" spans="9:13" ht="15.75" customHeight="1">
      <c r="I890" s="1"/>
      <c r="J890" s="1"/>
      <c r="K890" s="1"/>
      <c r="L890" s="1"/>
      <c r="M890" s="1"/>
    </row>
    <row r="891" spans="9:13" ht="15.75" customHeight="1">
      <c r="I891" s="1"/>
      <c r="J891" s="1"/>
      <c r="K891" s="1"/>
      <c r="L891" s="1"/>
      <c r="M891" s="1"/>
    </row>
    <row r="892" spans="9:13" ht="15.75" customHeight="1">
      <c r="I892" s="1"/>
      <c r="J892" s="1"/>
      <c r="K892" s="1"/>
      <c r="L892" s="1"/>
      <c r="M892" s="1"/>
    </row>
    <row r="893" spans="9:13" ht="15.75" customHeight="1">
      <c r="I893" s="1"/>
      <c r="J893" s="1"/>
      <c r="K893" s="1"/>
      <c r="L893" s="1"/>
      <c r="M893" s="1"/>
    </row>
    <row r="894" spans="9:13" ht="15.75" customHeight="1">
      <c r="I894" s="1"/>
      <c r="J894" s="1"/>
      <c r="K894" s="1"/>
      <c r="L894" s="1"/>
      <c r="M894" s="1"/>
    </row>
    <row r="895" spans="9:13" ht="15.75" customHeight="1">
      <c r="I895" s="1"/>
      <c r="J895" s="1"/>
      <c r="K895" s="1"/>
      <c r="L895" s="1"/>
      <c r="M895" s="1"/>
    </row>
    <row r="896" spans="9:13" ht="15.75" customHeight="1">
      <c r="I896" s="1"/>
      <c r="J896" s="1"/>
      <c r="K896" s="1"/>
      <c r="L896" s="1"/>
      <c r="M896" s="1"/>
    </row>
    <row r="897" spans="9:13" ht="15.75" customHeight="1">
      <c r="I897" s="1"/>
      <c r="J897" s="1"/>
      <c r="K897" s="1"/>
      <c r="L897" s="1"/>
      <c r="M897" s="1"/>
    </row>
    <row r="898" spans="9:13" ht="15.75" customHeight="1">
      <c r="I898" s="1"/>
      <c r="J898" s="1"/>
      <c r="K898" s="1"/>
      <c r="L898" s="1"/>
      <c r="M898" s="1"/>
    </row>
    <row r="899" spans="9:13" ht="15.75" customHeight="1">
      <c r="I899" s="1"/>
      <c r="J899" s="1"/>
      <c r="K899" s="1"/>
      <c r="L899" s="1"/>
      <c r="M899" s="1"/>
    </row>
    <row r="900" spans="9:13" ht="15.75" customHeight="1">
      <c r="I900" s="1"/>
      <c r="J900" s="1"/>
      <c r="K900" s="1"/>
      <c r="L900" s="1"/>
      <c r="M900" s="1"/>
    </row>
    <row r="901" spans="9:13" ht="15.75" customHeight="1">
      <c r="I901" s="1"/>
      <c r="J901" s="1"/>
      <c r="K901" s="1"/>
      <c r="L901" s="1"/>
      <c r="M901" s="1"/>
    </row>
    <row r="902" spans="9:13" ht="15.75" customHeight="1">
      <c r="I902" s="1"/>
      <c r="J902" s="1"/>
      <c r="K902" s="1"/>
      <c r="L902" s="1"/>
      <c r="M902" s="1"/>
    </row>
    <row r="903" spans="9:13" ht="15.75" customHeight="1">
      <c r="I903" s="1"/>
      <c r="J903" s="1"/>
      <c r="K903" s="1"/>
      <c r="L903" s="1"/>
      <c r="M903" s="1"/>
    </row>
    <row r="904" spans="9:13" ht="15.75" customHeight="1">
      <c r="I904" s="1"/>
      <c r="J904" s="1"/>
      <c r="K904" s="1"/>
      <c r="L904" s="1"/>
      <c r="M904" s="1"/>
    </row>
    <row r="905" spans="9:13" ht="15.75" customHeight="1">
      <c r="I905" s="1"/>
      <c r="J905" s="1"/>
      <c r="K905" s="1"/>
      <c r="L905" s="1"/>
      <c r="M905" s="1"/>
    </row>
    <row r="906" spans="9:13" ht="15.75" customHeight="1">
      <c r="I906" s="1"/>
      <c r="J906" s="1"/>
      <c r="K906" s="1"/>
      <c r="L906" s="1"/>
      <c r="M906" s="1"/>
    </row>
    <row r="907" spans="9:13" ht="15.75" customHeight="1">
      <c r="I907" s="1"/>
      <c r="J907" s="1"/>
      <c r="K907" s="1"/>
      <c r="L907" s="1"/>
      <c r="M907" s="1"/>
    </row>
    <row r="908" spans="9:13" ht="15.75" customHeight="1">
      <c r="I908" s="1"/>
      <c r="J908" s="1"/>
      <c r="K908" s="1"/>
      <c r="L908" s="1"/>
      <c r="M908" s="1"/>
    </row>
    <row r="909" spans="9:13" ht="15.75" customHeight="1">
      <c r="I909" s="1"/>
      <c r="J909" s="1"/>
      <c r="K909" s="1"/>
      <c r="L909" s="1"/>
      <c r="M909" s="1"/>
    </row>
    <row r="910" spans="9:13" ht="15.75" customHeight="1">
      <c r="I910" s="1"/>
      <c r="J910" s="1"/>
      <c r="K910" s="1"/>
      <c r="L910" s="1"/>
      <c r="M910" s="1"/>
    </row>
    <row r="911" spans="9:13" ht="15.75" customHeight="1">
      <c r="I911" s="1"/>
      <c r="J911" s="1"/>
      <c r="K911" s="1"/>
      <c r="L911" s="1"/>
      <c r="M911" s="1"/>
    </row>
    <row r="912" spans="9:13" ht="15.75" customHeight="1">
      <c r="I912" s="1"/>
      <c r="J912" s="1"/>
      <c r="K912" s="1"/>
      <c r="L912" s="1"/>
      <c r="M912" s="1"/>
    </row>
    <row r="913" spans="9:13" ht="15.75" customHeight="1">
      <c r="I913" s="1"/>
      <c r="J913" s="1"/>
      <c r="K913" s="1"/>
      <c r="L913" s="1"/>
      <c r="M913" s="1"/>
    </row>
    <row r="914" spans="9:13" ht="15.75" customHeight="1">
      <c r="I914" s="1"/>
      <c r="J914" s="1"/>
      <c r="K914" s="1"/>
      <c r="L914" s="1"/>
      <c r="M914" s="1"/>
    </row>
    <row r="915" spans="9:13" ht="15.75" customHeight="1">
      <c r="I915" s="1"/>
      <c r="J915" s="1"/>
      <c r="K915" s="1"/>
      <c r="L915" s="1"/>
      <c r="M915" s="1"/>
    </row>
    <row r="916" spans="9:13" ht="15.75" customHeight="1">
      <c r="I916" s="1"/>
      <c r="J916" s="1"/>
      <c r="K916" s="1"/>
      <c r="L916" s="1"/>
      <c r="M916" s="1"/>
    </row>
    <row r="917" spans="9:13" ht="15.75" customHeight="1">
      <c r="I917" s="1"/>
      <c r="J917" s="1"/>
      <c r="K917" s="1"/>
      <c r="L917" s="1"/>
      <c r="M917" s="1"/>
    </row>
    <row r="918" spans="9:13" ht="15.75" customHeight="1">
      <c r="I918" s="1"/>
      <c r="J918" s="1"/>
      <c r="K918" s="1"/>
      <c r="L918" s="1"/>
      <c r="M918" s="1"/>
    </row>
    <row r="919" spans="9:13" ht="15.75" customHeight="1">
      <c r="I919" s="1"/>
      <c r="J919" s="1"/>
      <c r="K919" s="1"/>
      <c r="L919" s="1"/>
      <c r="M919" s="1"/>
    </row>
    <row r="920" spans="9:13" ht="15.75" customHeight="1">
      <c r="I920" s="1"/>
      <c r="J920" s="1"/>
      <c r="K920" s="1"/>
      <c r="L920" s="1"/>
      <c r="M920" s="1"/>
    </row>
    <row r="921" spans="9:13" ht="15.75" customHeight="1">
      <c r="I921" s="1"/>
      <c r="J921" s="1"/>
      <c r="K921" s="1"/>
      <c r="L921" s="1"/>
      <c r="M921" s="1"/>
    </row>
    <row r="922" spans="9:13" ht="15.75" customHeight="1">
      <c r="I922" s="1"/>
      <c r="J922" s="1"/>
      <c r="K922" s="1"/>
      <c r="L922" s="1"/>
      <c r="M922" s="1"/>
    </row>
    <row r="923" spans="9:13" ht="15.75" customHeight="1">
      <c r="I923" s="1"/>
      <c r="J923" s="1"/>
      <c r="K923" s="1"/>
      <c r="L923" s="1"/>
      <c r="M923" s="1"/>
    </row>
    <row r="924" spans="9:13" ht="15.75" customHeight="1">
      <c r="I924" s="1"/>
      <c r="J924" s="1"/>
      <c r="K924" s="1"/>
      <c r="L924" s="1"/>
      <c r="M924" s="1"/>
    </row>
    <row r="925" spans="9:13" ht="15.75" customHeight="1">
      <c r="I925" s="1"/>
      <c r="J925" s="1"/>
      <c r="K925" s="1"/>
      <c r="L925" s="1"/>
      <c r="M925" s="1"/>
    </row>
    <row r="926" spans="9:13" ht="15.75" customHeight="1">
      <c r="I926" s="1"/>
      <c r="J926" s="1"/>
      <c r="K926" s="1"/>
      <c r="L926" s="1"/>
      <c r="M926" s="1"/>
    </row>
    <row r="927" spans="9:13" ht="15.75" customHeight="1">
      <c r="I927" s="1"/>
      <c r="J927" s="1"/>
      <c r="K927" s="1"/>
      <c r="L927" s="1"/>
      <c r="M927" s="1"/>
    </row>
    <row r="928" spans="9:13" ht="15.75" customHeight="1">
      <c r="I928" s="1"/>
      <c r="J928" s="1"/>
      <c r="K928" s="1"/>
      <c r="L928" s="1"/>
      <c r="M928" s="1"/>
    </row>
    <row r="929" spans="9:13" ht="15.75" customHeight="1">
      <c r="I929" s="1"/>
      <c r="J929" s="1"/>
      <c r="K929" s="1"/>
      <c r="L929" s="1"/>
      <c r="M929" s="1"/>
    </row>
    <row r="930" spans="9:13" ht="15.75" customHeight="1">
      <c r="I930" s="1"/>
      <c r="J930" s="1"/>
      <c r="K930" s="1"/>
      <c r="L930" s="1"/>
      <c r="M930" s="1"/>
    </row>
    <row r="931" spans="9:13" ht="15.75" customHeight="1">
      <c r="I931" s="1"/>
      <c r="J931" s="1"/>
      <c r="K931" s="1"/>
      <c r="L931" s="1"/>
      <c r="M931" s="1"/>
    </row>
    <row r="932" spans="9:13" ht="15.75" customHeight="1">
      <c r="I932" s="1"/>
      <c r="J932" s="1"/>
      <c r="K932" s="1"/>
      <c r="L932" s="1"/>
      <c r="M932" s="1"/>
    </row>
    <row r="933" spans="9:13" ht="15.75" customHeight="1">
      <c r="I933" s="1"/>
      <c r="J933" s="1"/>
      <c r="K933" s="1"/>
      <c r="L933" s="1"/>
      <c r="M933" s="1"/>
    </row>
    <row r="934" spans="9:13" ht="15.75" customHeight="1">
      <c r="I934" s="1"/>
      <c r="J934" s="1"/>
      <c r="K934" s="1"/>
      <c r="L934" s="1"/>
      <c r="M934" s="1"/>
    </row>
    <row r="935" spans="9:13" ht="15.75" customHeight="1">
      <c r="I935" s="1"/>
      <c r="J935" s="1"/>
      <c r="K935" s="1"/>
      <c r="L935" s="1"/>
      <c r="M935" s="1"/>
    </row>
    <row r="936" spans="9:13" ht="15.75" customHeight="1">
      <c r="I936" s="1"/>
      <c r="J936" s="1"/>
      <c r="K936" s="1"/>
      <c r="L936" s="1"/>
      <c r="M936" s="1"/>
    </row>
    <row r="937" spans="9:13" ht="15.75" customHeight="1">
      <c r="I937" s="1"/>
      <c r="J937" s="1"/>
      <c r="K937" s="1"/>
      <c r="L937" s="1"/>
      <c r="M937" s="1"/>
    </row>
    <row r="938" spans="9:13" ht="15.75" customHeight="1">
      <c r="I938" s="1"/>
      <c r="J938" s="1"/>
      <c r="K938" s="1"/>
      <c r="L938" s="1"/>
      <c r="M938" s="1"/>
    </row>
    <row r="939" spans="9:13" ht="15.75" customHeight="1">
      <c r="I939" s="1"/>
      <c r="J939" s="1"/>
      <c r="K939" s="1"/>
      <c r="L939" s="1"/>
      <c r="M939" s="1"/>
    </row>
    <row r="940" spans="9:13" ht="15.75" customHeight="1">
      <c r="I940" s="1"/>
      <c r="J940" s="1"/>
      <c r="K940" s="1"/>
      <c r="L940" s="1"/>
      <c r="M940" s="1"/>
    </row>
    <row r="941" spans="9:13" ht="15.75" customHeight="1">
      <c r="I941" s="1"/>
      <c r="J941" s="1"/>
      <c r="K941" s="1"/>
      <c r="L941" s="1"/>
      <c r="M941" s="1"/>
    </row>
    <row r="942" spans="9:13" ht="15.75" customHeight="1">
      <c r="I942" s="1"/>
      <c r="J942" s="1"/>
      <c r="K942" s="1"/>
      <c r="L942" s="1"/>
      <c r="M942" s="1"/>
    </row>
    <row r="943" spans="9:13" ht="15.75" customHeight="1">
      <c r="I943" s="1"/>
      <c r="J943" s="1"/>
      <c r="K943" s="1"/>
      <c r="L943" s="1"/>
      <c r="M943" s="1"/>
    </row>
    <row r="944" spans="9:13" ht="15.75" customHeight="1">
      <c r="I944" s="1"/>
      <c r="J944" s="1"/>
      <c r="K944" s="1"/>
      <c r="L944" s="1"/>
      <c r="M944" s="1"/>
    </row>
    <row r="945" spans="9:13" ht="15.75" customHeight="1">
      <c r="I945" s="1"/>
      <c r="J945" s="1"/>
      <c r="K945" s="1"/>
      <c r="L945" s="1"/>
      <c r="M945" s="1"/>
    </row>
    <row r="946" spans="9:13" ht="15.75" customHeight="1">
      <c r="I946" s="1"/>
      <c r="J946" s="1"/>
      <c r="K946" s="1"/>
      <c r="L946" s="1"/>
      <c r="M946" s="1"/>
    </row>
    <row r="947" spans="9:13" ht="15.75" customHeight="1">
      <c r="I947" s="1"/>
      <c r="J947" s="1"/>
      <c r="K947" s="1"/>
      <c r="L947" s="1"/>
      <c r="M947" s="1"/>
    </row>
    <row r="948" spans="9:13" ht="15.75" customHeight="1">
      <c r="I948" s="1"/>
      <c r="J948" s="1"/>
      <c r="K948" s="1"/>
      <c r="L948" s="1"/>
      <c r="M948" s="1"/>
    </row>
    <row r="949" spans="9:13" ht="15.75" customHeight="1">
      <c r="I949" s="1"/>
      <c r="J949" s="1"/>
      <c r="K949" s="1"/>
      <c r="L949" s="1"/>
      <c r="M949" s="1"/>
    </row>
    <row r="950" spans="9:13" ht="15.75" customHeight="1">
      <c r="I950" s="1"/>
      <c r="J950" s="1"/>
      <c r="K950" s="1"/>
      <c r="L950" s="1"/>
      <c r="M950" s="1"/>
    </row>
    <row r="951" spans="9:13" ht="15.75" customHeight="1">
      <c r="I951" s="1"/>
      <c r="J951" s="1"/>
      <c r="K951" s="1"/>
      <c r="L951" s="1"/>
      <c r="M951" s="1"/>
    </row>
    <row r="952" spans="9:13" ht="15.75" customHeight="1">
      <c r="I952" s="1"/>
      <c r="J952" s="1"/>
      <c r="K952" s="1"/>
      <c r="L952" s="1"/>
      <c r="M952" s="1"/>
    </row>
    <row r="953" spans="9:13" ht="15.75" customHeight="1">
      <c r="I953" s="1"/>
      <c r="J953" s="1"/>
      <c r="K953" s="1"/>
      <c r="L953" s="1"/>
      <c r="M953" s="1"/>
    </row>
    <row r="954" spans="9:13" ht="15.75" customHeight="1">
      <c r="I954" s="1"/>
      <c r="J954" s="1"/>
      <c r="K954" s="1"/>
      <c r="L954" s="1"/>
      <c r="M954" s="1"/>
    </row>
    <row r="955" spans="9:13" ht="15.75" customHeight="1">
      <c r="I955" s="1"/>
      <c r="J955" s="1"/>
      <c r="K955" s="1"/>
      <c r="L955" s="1"/>
      <c r="M955" s="1"/>
    </row>
    <row r="956" spans="9:13" ht="15.75" customHeight="1">
      <c r="I956" s="1"/>
      <c r="J956" s="1"/>
      <c r="K956" s="1"/>
      <c r="L956" s="1"/>
      <c r="M956" s="1"/>
    </row>
    <row r="957" spans="9:13" ht="15.75" customHeight="1">
      <c r="I957" s="1"/>
      <c r="J957" s="1"/>
      <c r="K957" s="1"/>
      <c r="L957" s="1"/>
      <c r="M957" s="1"/>
    </row>
    <row r="958" spans="9:13" ht="15.75" customHeight="1">
      <c r="I958" s="1"/>
      <c r="J958" s="1"/>
      <c r="K958" s="1"/>
      <c r="L958" s="1"/>
      <c r="M958" s="1"/>
    </row>
    <row r="959" spans="9:13" ht="15.75" customHeight="1">
      <c r="I959" s="1"/>
      <c r="J959" s="1"/>
      <c r="K959" s="1"/>
      <c r="L959" s="1"/>
      <c r="M959" s="1"/>
    </row>
    <row r="960" spans="9:13" ht="15.75" customHeight="1">
      <c r="I960" s="1"/>
      <c r="J960" s="1"/>
      <c r="K960" s="1"/>
      <c r="L960" s="1"/>
      <c r="M960" s="1"/>
    </row>
    <row r="961" spans="9:13" ht="15.75" customHeight="1">
      <c r="I961" s="1"/>
      <c r="J961" s="1"/>
      <c r="K961" s="1"/>
      <c r="L961" s="1"/>
      <c r="M961" s="1"/>
    </row>
    <row r="962" spans="9:13" ht="15.75" customHeight="1">
      <c r="I962" s="1"/>
      <c r="J962" s="1"/>
      <c r="K962" s="1"/>
      <c r="L962" s="1"/>
      <c r="M962" s="1"/>
    </row>
    <row r="963" spans="9:13" ht="15.75" customHeight="1">
      <c r="I963" s="1"/>
      <c r="J963" s="1"/>
      <c r="K963" s="1"/>
      <c r="L963" s="1"/>
      <c r="M963" s="1"/>
    </row>
    <row r="964" spans="9:13" ht="15.75" customHeight="1">
      <c r="I964" s="1"/>
      <c r="J964" s="1"/>
      <c r="K964" s="1"/>
      <c r="L964" s="1"/>
      <c r="M964" s="1"/>
    </row>
    <row r="965" spans="9:13" ht="15.75" customHeight="1">
      <c r="I965" s="1"/>
      <c r="J965" s="1"/>
      <c r="K965" s="1"/>
      <c r="L965" s="1"/>
      <c r="M965" s="1"/>
    </row>
    <row r="966" spans="9:13" ht="15.75" customHeight="1">
      <c r="I966" s="1"/>
      <c r="J966" s="1"/>
      <c r="K966" s="1"/>
      <c r="L966" s="1"/>
      <c r="M966" s="1"/>
    </row>
    <row r="967" spans="9:13" ht="15.75" customHeight="1">
      <c r="I967" s="1"/>
      <c r="J967" s="1"/>
      <c r="K967" s="1"/>
      <c r="L967" s="1"/>
      <c r="M967" s="1"/>
    </row>
    <row r="968" spans="9:13" ht="15.75" customHeight="1">
      <c r="I968" s="1"/>
      <c r="J968" s="1"/>
      <c r="K968" s="1"/>
      <c r="L968" s="1"/>
      <c r="M968" s="1"/>
    </row>
    <row r="969" spans="9:13" ht="15.75" customHeight="1">
      <c r="I969" s="1"/>
      <c r="J969" s="1"/>
      <c r="K969" s="1"/>
      <c r="L969" s="1"/>
      <c r="M969" s="1"/>
    </row>
    <row r="970" spans="9:13" ht="15.75" customHeight="1">
      <c r="I970" s="1"/>
      <c r="J970" s="1"/>
      <c r="K970" s="1"/>
      <c r="L970" s="1"/>
      <c r="M970" s="1"/>
    </row>
    <row r="971" spans="9:13" ht="15.75" customHeight="1">
      <c r="I971" s="1"/>
      <c r="J971" s="1"/>
      <c r="K971" s="1"/>
      <c r="L971" s="1"/>
      <c r="M971" s="1"/>
    </row>
    <row r="972" spans="9:13" ht="15.75" customHeight="1">
      <c r="I972" s="1"/>
      <c r="J972" s="1"/>
      <c r="K972" s="1"/>
      <c r="L972" s="1"/>
      <c r="M972" s="1"/>
    </row>
    <row r="973" spans="9:13" ht="15.75" customHeight="1">
      <c r="I973" s="1"/>
      <c r="J973" s="1"/>
      <c r="K973" s="1"/>
      <c r="L973" s="1"/>
      <c r="M973" s="1"/>
    </row>
    <row r="974" spans="9:13" ht="15.75" customHeight="1">
      <c r="I974" s="1"/>
      <c r="J974" s="1"/>
      <c r="K974" s="1"/>
      <c r="L974" s="1"/>
      <c r="M974" s="1"/>
    </row>
    <row r="975" spans="9:13" ht="15.75" customHeight="1">
      <c r="I975" s="1"/>
      <c r="J975" s="1"/>
      <c r="K975" s="1"/>
      <c r="L975" s="1"/>
      <c r="M975" s="1"/>
    </row>
    <row r="976" spans="9:13" ht="15.75" customHeight="1">
      <c r="I976" s="1"/>
      <c r="J976" s="1"/>
      <c r="K976" s="1"/>
      <c r="L976" s="1"/>
      <c r="M976" s="1"/>
    </row>
    <row r="977" spans="9:13" ht="15.75" customHeight="1">
      <c r="I977" s="1"/>
      <c r="J977" s="1"/>
      <c r="K977" s="1"/>
      <c r="L977" s="1"/>
      <c r="M977" s="1"/>
    </row>
    <row r="978" spans="9:13" ht="15.75" customHeight="1">
      <c r="I978" s="1"/>
      <c r="J978" s="1"/>
      <c r="K978" s="1"/>
      <c r="L978" s="1"/>
      <c r="M978" s="1"/>
    </row>
    <row r="979" spans="9:13" ht="15.75" customHeight="1">
      <c r="I979" s="1"/>
      <c r="J979" s="1"/>
      <c r="K979" s="1"/>
      <c r="L979" s="1"/>
      <c r="M979" s="1"/>
    </row>
    <row r="980" spans="9:13" ht="15.75" customHeight="1">
      <c r="I980" s="1"/>
      <c r="J980" s="1"/>
      <c r="K980" s="1"/>
      <c r="L980" s="1"/>
      <c r="M980" s="1"/>
    </row>
    <row r="981" spans="9:13" ht="15.75" customHeight="1">
      <c r="I981" s="1"/>
      <c r="J981" s="1"/>
      <c r="K981" s="1"/>
      <c r="L981" s="1"/>
      <c r="M981" s="1"/>
    </row>
    <row r="982" spans="9:13" ht="15.75" customHeight="1">
      <c r="I982" s="1"/>
      <c r="J982" s="1"/>
      <c r="K982" s="1"/>
      <c r="L982" s="1"/>
      <c r="M982" s="1"/>
    </row>
    <row r="983" spans="9:13" ht="15.75" customHeight="1">
      <c r="I983" s="1"/>
      <c r="J983" s="1"/>
      <c r="K983" s="1"/>
      <c r="L983" s="1"/>
      <c r="M983" s="1"/>
    </row>
    <row r="984" spans="9:13" ht="15.75" customHeight="1">
      <c r="I984" s="1"/>
      <c r="J984" s="1"/>
      <c r="K984" s="1"/>
      <c r="L984" s="1"/>
      <c r="M984" s="1"/>
    </row>
    <row r="985" spans="9:13" ht="15.75" customHeight="1">
      <c r="I985" s="1"/>
      <c r="J985" s="1"/>
      <c r="K985" s="1"/>
      <c r="L985" s="1"/>
      <c r="M985" s="1"/>
    </row>
    <row r="986" spans="9:13" ht="15.75" customHeight="1">
      <c r="I986" s="1"/>
      <c r="J986" s="1"/>
      <c r="K986" s="1"/>
      <c r="L986" s="1"/>
      <c r="M986" s="1"/>
    </row>
    <row r="987" spans="9:13" ht="15.75" customHeight="1">
      <c r="I987" s="1"/>
      <c r="J987" s="1"/>
      <c r="K987" s="1"/>
      <c r="L987" s="1"/>
      <c r="M987" s="1"/>
    </row>
    <row r="988" spans="9:13" ht="15.75" customHeight="1">
      <c r="I988" s="1"/>
      <c r="J988" s="1"/>
      <c r="K988" s="1"/>
      <c r="L988" s="1"/>
      <c r="M988" s="1"/>
    </row>
    <row r="989" spans="9:13" ht="15.75" customHeight="1">
      <c r="I989" s="1"/>
      <c r="J989" s="1"/>
      <c r="K989" s="1"/>
      <c r="L989" s="1"/>
      <c r="M989" s="1"/>
    </row>
    <row r="990" spans="9:13" ht="15.75" customHeight="1">
      <c r="I990" s="1"/>
      <c r="J990" s="1"/>
      <c r="K990" s="1"/>
      <c r="L990" s="1"/>
      <c r="M990" s="1"/>
    </row>
    <row r="991" spans="9:13" ht="15.75" customHeight="1">
      <c r="I991" s="1"/>
      <c r="J991" s="1"/>
      <c r="K991" s="1"/>
      <c r="L991" s="1"/>
      <c r="M991" s="1"/>
    </row>
    <row r="992" spans="9:13" ht="15.75" customHeight="1">
      <c r="I992" s="1"/>
      <c r="J992" s="1"/>
      <c r="K992" s="1"/>
      <c r="L992" s="1"/>
      <c r="M992" s="1"/>
    </row>
    <row r="993" spans="9:13" ht="15.75" customHeight="1">
      <c r="I993" s="1"/>
      <c r="J993" s="1"/>
      <c r="K993" s="1"/>
      <c r="L993" s="1"/>
      <c r="M993" s="1"/>
    </row>
    <row r="994" spans="9:13" ht="15.75" customHeight="1">
      <c r="I994" s="1"/>
      <c r="J994" s="1"/>
      <c r="K994" s="1"/>
      <c r="L994" s="1"/>
      <c r="M994" s="1"/>
    </row>
    <row r="995" spans="9:13" ht="15.75" customHeight="1">
      <c r="I995" s="1"/>
      <c r="J995" s="1"/>
      <c r="K995" s="1"/>
      <c r="L995" s="1"/>
      <c r="M995" s="1"/>
    </row>
    <row r="996" spans="9:13" ht="15.75" customHeight="1">
      <c r="I996" s="1"/>
      <c r="J996" s="1"/>
      <c r="K996" s="1"/>
      <c r="L996" s="1"/>
      <c r="M996" s="1"/>
    </row>
    <row r="997" spans="9:13" ht="15.75" customHeight="1">
      <c r="I997" s="1"/>
      <c r="J997" s="1"/>
      <c r="K997" s="1"/>
      <c r="L997" s="1"/>
      <c r="M997" s="1"/>
    </row>
    <row r="998" spans="9:13" ht="15.75" customHeight="1">
      <c r="I998" s="1"/>
      <c r="J998" s="1"/>
      <c r="K998" s="1"/>
      <c r="L998" s="1"/>
      <c r="M998" s="1"/>
    </row>
    <row r="999" spans="9:13" ht="15.75" customHeight="1">
      <c r="I999" s="1"/>
      <c r="J999" s="1"/>
      <c r="K999" s="1"/>
      <c r="L999" s="1"/>
      <c r="M999" s="1"/>
    </row>
    <row r="1000" spans="9:13" ht="15.75" customHeight="1">
      <c r="I1000" s="1"/>
      <c r="J1000" s="1"/>
      <c r="K1000" s="1"/>
      <c r="L1000" s="1"/>
      <c r="M1000" s="1"/>
    </row>
  </sheetData>
  <mergeCells count="51">
    <mergeCell ref="B49:G49"/>
    <mergeCell ref="B53:G53"/>
    <mergeCell ref="B54:C54"/>
    <mergeCell ref="D62:G62"/>
    <mergeCell ref="B63:G63"/>
    <mergeCell ref="D54:G54"/>
    <mergeCell ref="B55:G55"/>
    <mergeCell ref="B59:G59"/>
    <mergeCell ref="B60:C60"/>
    <mergeCell ref="D60:G60"/>
    <mergeCell ref="B61:H61"/>
    <mergeCell ref="B62:C62"/>
    <mergeCell ref="B41:G41"/>
    <mergeCell ref="B46:C46"/>
    <mergeCell ref="D46:G46"/>
    <mergeCell ref="B47:H47"/>
    <mergeCell ref="B48:C48"/>
    <mergeCell ref="D48:G48"/>
    <mergeCell ref="B37:G37"/>
    <mergeCell ref="B38:C38"/>
    <mergeCell ref="D38:G38"/>
    <mergeCell ref="B39:H39"/>
    <mergeCell ref="B40:C40"/>
    <mergeCell ref="D40:G40"/>
    <mergeCell ref="B28:G28"/>
    <mergeCell ref="B32:G32"/>
    <mergeCell ref="B33:C33"/>
    <mergeCell ref="D33:G33"/>
    <mergeCell ref="B34:G34"/>
    <mergeCell ref="B21:G21"/>
    <mergeCell ref="B25:C25"/>
    <mergeCell ref="D25:G25"/>
    <mergeCell ref="B26:H26"/>
    <mergeCell ref="B27:C27"/>
    <mergeCell ref="D27:G27"/>
    <mergeCell ref="B14:C14"/>
    <mergeCell ref="D14:G14"/>
    <mergeCell ref="B15:G15"/>
    <mergeCell ref="B19:G19"/>
    <mergeCell ref="B20:C20"/>
    <mergeCell ref="D20:G20"/>
    <mergeCell ref="B6:C6"/>
    <mergeCell ref="K6:M6"/>
    <mergeCell ref="D6:G6"/>
    <mergeCell ref="B7:G7"/>
    <mergeCell ref="B13:G13"/>
    <mergeCell ref="B2:G2"/>
    <mergeCell ref="B3:G3"/>
    <mergeCell ref="B4:C4"/>
    <mergeCell ref="D4:G4"/>
    <mergeCell ref="B5:G5"/>
  </mergeCells>
  <conditionalFormatting sqref="G9:G12">
    <cfRule type="cellIs" dxfId="29" priority="1" operator="lessThan">
      <formula>75</formula>
    </cfRule>
    <cfRule type="cellIs" dxfId="28" priority="2" operator="between">
      <formula>75</formula>
      <formula>94</formula>
    </cfRule>
    <cfRule type="cellIs" dxfId="27" priority="3" operator="greaterThanOrEqual">
      <formula>95</formula>
    </cfRule>
  </conditionalFormatting>
  <conditionalFormatting sqref="G17:G18">
    <cfRule type="cellIs" dxfId="26" priority="4" operator="lessThan">
      <formula>75</formula>
    </cfRule>
    <cfRule type="cellIs" dxfId="25" priority="5" operator="between">
      <formula>75</formula>
      <formula>94</formula>
    </cfRule>
    <cfRule type="cellIs" dxfId="24" priority="6" operator="greaterThanOrEqual">
      <formula>95</formula>
    </cfRule>
  </conditionalFormatting>
  <conditionalFormatting sqref="G23">
    <cfRule type="cellIs" dxfId="23" priority="7" operator="lessThan">
      <formula>75</formula>
    </cfRule>
    <cfRule type="cellIs" dxfId="22" priority="8" operator="between">
      <formula>75</formula>
      <formula>94</formula>
    </cfRule>
    <cfRule type="cellIs" dxfId="21" priority="9" operator="greaterThanOrEqual">
      <formula>95</formula>
    </cfRule>
  </conditionalFormatting>
  <conditionalFormatting sqref="G30:G31">
    <cfRule type="cellIs" dxfId="20" priority="10" operator="lessThan">
      <formula>75</formula>
    </cfRule>
    <cfRule type="cellIs" dxfId="19" priority="11" operator="between">
      <formula>75</formula>
      <formula>94</formula>
    </cfRule>
    <cfRule type="cellIs" dxfId="18" priority="12" operator="greaterThanOrEqual">
      <formula>95</formula>
    </cfRule>
  </conditionalFormatting>
  <conditionalFormatting sqref="G36">
    <cfRule type="cellIs" dxfId="17" priority="13" operator="lessThan">
      <formula>75</formula>
    </cfRule>
    <cfRule type="cellIs" dxfId="16" priority="14" operator="between">
      <formula>75</formula>
      <formula>94</formula>
    </cfRule>
    <cfRule type="cellIs" dxfId="15" priority="15" operator="greaterThanOrEqual">
      <formula>95</formula>
    </cfRule>
  </conditionalFormatting>
  <conditionalFormatting sqref="G43:G44">
    <cfRule type="cellIs" dxfId="14" priority="16" operator="lessThan">
      <formula>75</formula>
    </cfRule>
    <cfRule type="cellIs" dxfId="13" priority="17" operator="between">
      <formula>75</formula>
      <formula>94</formula>
    </cfRule>
    <cfRule type="cellIs" dxfId="12" priority="18" operator="greaterThanOrEqual">
      <formula>95</formula>
    </cfRule>
  </conditionalFormatting>
  <conditionalFormatting sqref="G51:G52">
    <cfRule type="cellIs" dxfId="11" priority="19" operator="lessThan">
      <formula>75</formula>
    </cfRule>
    <cfRule type="cellIs" dxfId="10" priority="20" operator="between">
      <formula>75</formula>
      <formula>94</formula>
    </cfRule>
    <cfRule type="cellIs" dxfId="9" priority="21" operator="greaterThanOrEqual">
      <formula>95</formula>
    </cfRule>
  </conditionalFormatting>
  <conditionalFormatting sqref="G57:G58">
    <cfRule type="cellIs" dxfId="8" priority="22" operator="lessThan">
      <formula>75</formula>
    </cfRule>
    <cfRule type="cellIs" dxfId="7" priority="23" operator="between">
      <formula>75</formula>
      <formula>94</formula>
    </cfRule>
    <cfRule type="cellIs" dxfId="6" priority="24" operator="greaterThanOrEqual">
      <formula>95</formula>
    </cfRule>
  </conditionalFormatting>
  <conditionalFormatting sqref="G65:G68">
    <cfRule type="cellIs" dxfId="5" priority="25" operator="lessThan">
      <formula>75</formula>
    </cfRule>
    <cfRule type="cellIs" dxfId="4" priority="26" operator="between">
      <formula>75</formula>
      <formula>94</formula>
    </cfRule>
    <cfRule type="cellIs" dxfId="3" priority="27" operator="greaterThanOrEqual">
      <formula>95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6" workbookViewId="0"/>
  </sheetViews>
  <sheetFormatPr baseColWidth="10" defaultColWidth="14.44140625" defaultRowHeight="15" customHeight="1"/>
  <cols>
    <col min="1" max="1" width="10.6640625" customWidth="1"/>
    <col min="2" max="3" width="30.6640625" customWidth="1"/>
    <col min="4" max="4" width="35.6640625" customWidth="1"/>
    <col min="5" max="5" width="25.6640625" customWidth="1"/>
    <col min="6" max="12" width="15.6640625" customWidth="1"/>
    <col min="13" max="26" width="10.6640625" customWidth="1"/>
  </cols>
  <sheetData>
    <row r="1" spans="1:26" ht="9.75" hidden="1" customHeight="1">
      <c r="D1" s="35"/>
      <c r="E1" s="35"/>
      <c r="F1" s="35"/>
      <c r="G1" s="35"/>
      <c r="H1" s="35"/>
      <c r="I1" s="35"/>
    </row>
    <row r="2" spans="1:26" ht="39.75" hidden="1" customHeight="1">
      <c r="B2" s="64" t="s">
        <v>163</v>
      </c>
      <c r="C2" s="46"/>
      <c r="D2" s="46"/>
      <c r="E2" s="46"/>
      <c r="F2" s="46"/>
      <c r="G2" s="46"/>
      <c r="H2" s="46"/>
      <c r="I2" s="46"/>
      <c r="J2" s="46"/>
      <c r="K2" s="46"/>
      <c r="L2" s="44"/>
    </row>
    <row r="3" spans="1:26" ht="9.75" hidden="1" customHeight="1">
      <c r="D3" s="70"/>
      <c r="E3" s="42"/>
      <c r="F3" s="42"/>
      <c r="G3" s="42"/>
      <c r="H3" s="42"/>
      <c r="I3" s="42"/>
    </row>
    <row r="4" spans="1:26" ht="9.75" hidden="1" customHeight="1">
      <c r="D4" s="70"/>
      <c r="E4" s="42"/>
      <c r="F4" s="42"/>
      <c r="G4" s="42"/>
      <c r="H4" s="42"/>
      <c r="I4" s="42"/>
    </row>
    <row r="5" spans="1:26" ht="43.2" hidden="1">
      <c r="A5" s="9"/>
      <c r="B5" s="11" t="s">
        <v>164</v>
      </c>
      <c r="C5" s="11" t="s">
        <v>165</v>
      </c>
      <c r="D5" s="11" t="s">
        <v>15</v>
      </c>
      <c r="E5" s="11" t="s">
        <v>16</v>
      </c>
      <c r="F5" s="11" t="s">
        <v>18</v>
      </c>
      <c r="G5" s="11" t="s">
        <v>19</v>
      </c>
      <c r="H5" s="11" t="s">
        <v>20</v>
      </c>
      <c r="I5" s="11" t="s">
        <v>166</v>
      </c>
      <c r="J5" s="11" t="s">
        <v>167</v>
      </c>
      <c r="K5" s="11" t="s">
        <v>168</v>
      </c>
      <c r="L5" s="11" t="s">
        <v>169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0" hidden="1" customHeight="1">
      <c r="B6" s="74" t="s">
        <v>170</v>
      </c>
      <c r="C6" s="74" t="s">
        <v>171</v>
      </c>
      <c r="D6" s="33" t="s">
        <v>172</v>
      </c>
      <c r="E6" s="33" t="s">
        <v>173</v>
      </c>
      <c r="F6" s="33" t="s">
        <v>174</v>
      </c>
      <c r="G6" s="33"/>
      <c r="H6" s="33"/>
      <c r="I6" s="17" t="e">
        <f t="shared" ref="I6:I12" si="0">H6/G6*100</f>
        <v>#DIV/0!</v>
      </c>
      <c r="J6" s="74" t="e">
        <f>SUM(I6:I9)/4</f>
        <v>#DIV/0!</v>
      </c>
      <c r="K6" s="76" t="e">
        <f>SUM(J6:J12)/3</f>
        <v>#DIV/0!</v>
      </c>
      <c r="L6" s="77"/>
    </row>
    <row r="7" spans="1:26" ht="30" hidden="1" customHeight="1">
      <c r="B7" s="75"/>
      <c r="C7" s="75"/>
      <c r="D7" s="33" t="s">
        <v>175</v>
      </c>
      <c r="E7" s="33" t="s">
        <v>173</v>
      </c>
      <c r="F7" s="33" t="s">
        <v>174</v>
      </c>
      <c r="G7" s="33"/>
      <c r="H7" s="33"/>
      <c r="I7" s="17" t="e">
        <f t="shared" si="0"/>
        <v>#DIV/0!</v>
      </c>
      <c r="J7" s="75"/>
      <c r="K7" s="75"/>
      <c r="L7" s="75"/>
    </row>
    <row r="8" spans="1:26" ht="30" hidden="1" customHeight="1">
      <c r="B8" s="75"/>
      <c r="C8" s="75"/>
      <c r="D8" s="33" t="s">
        <v>176</v>
      </c>
      <c r="E8" s="33" t="s">
        <v>173</v>
      </c>
      <c r="F8" s="33" t="s">
        <v>174</v>
      </c>
      <c r="G8" s="33"/>
      <c r="H8" s="33"/>
      <c r="I8" s="17" t="e">
        <f t="shared" si="0"/>
        <v>#DIV/0!</v>
      </c>
      <c r="J8" s="75"/>
      <c r="K8" s="75"/>
      <c r="L8" s="75"/>
    </row>
    <row r="9" spans="1:26" ht="30" hidden="1" customHeight="1">
      <c r="B9" s="75"/>
      <c r="C9" s="61"/>
      <c r="D9" s="33" t="s">
        <v>177</v>
      </c>
      <c r="E9" s="33" t="s">
        <v>173</v>
      </c>
      <c r="F9" s="33" t="s">
        <v>174</v>
      </c>
      <c r="G9" s="33"/>
      <c r="H9" s="33"/>
      <c r="I9" s="17" t="e">
        <f t="shared" si="0"/>
        <v>#DIV/0!</v>
      </c>
      <c r="J9" s="61"/>
      <c r="K9" s="75"/>
      <c r="L9" s="75"/>
    </row>
    <row r="10" spans="1:26" ht="30" hidden="1" customHeight="1">
      <c r="B10" s="75"/>
      <c r="C10" s="74" t="s">
        <v>178</v>
      </c>
      <c r="D10" s="33" t="s">
        <v>179</v>
      </c>
      <c r="E10" s="33" t="s">
        <v>173</v>
      </c>
      <c r="F10" s="33" t="s">
        <v>174</v>
      </c>
      <c r="G10" s="33"/>
      <c r="H10" s="33"/>
      <c r="I10" s="17" t="e">
        <f t="shared" si="0"/>
        <v>#DIV/0!</v>
      </c>
      <c r="J10" s="76" t="e">
        <f>SUM(I10:I11)/2</f>
        <v>#DIV/0!</v>
      </c>
      <c r="K10" s="75"/>
      <c r="L10" s="75"/>
    </row>
    <row r="11" spans="1:26" ht="30" hidden="1" customHeight="1">
      <c r="B11" s="75"/>
      <c r="C11" s="61"/>
      <c r="D11" s="33" t="s">
        <v>180</v>
      </c>
      <c r="E11" s="33" t="s">
        <v>173</v>
      </c>
      <c r="F11" s="33" t="s">
        <v>174</v>
      </c>
      <c r="G11" s="33"/>
      <c r="H11" s="33"/>
      <c r="I11" s="17" t="e">
        <f t="shared" si="0"/>
        <v>#DIV/0!</v>
      </c>
      <c r="J11" s="61"/>
      <c r="K11" s="75"/>
      <c r="L11" s="75"/>
    </row>
    <row r="12" spans="1:26" ht="30" hidden="1" customHeight="1">
      <c r="B12" s="61"/>
      <c r="C12" s="33" t="s">
        <v>181</v>
      </c>
      <c r="D12" s="33" t="s">
        <v>182</v>
      </c>
      <c r="E12" s="33" t="s">
        <v>173</v>
      </c>
      <c r="F12" s="33" t="s">
        <v>174</v>
      </c>
      <c r="G12" s="33"/>
      <c r="H12" s="33"/>
      <c r="I12" s="17" t="e">
        <f t="shared" si="0"/>
        <v>#DIV/0!</v>
      </c>
      <c r="J12" s="33">
        <v>62.5</v>
      </c>
      <c r="K12" s="61"/>
      <c r="L12" s="75"/>
    </row>
    <row r="13" spans="1:26" ht="30" hidden="1" customHeight="1">
      <c r="B13" s="74" t="s">
        <v>183</v>
      </c>
      <c r="C13" s="74" t="s">
        <v>184</v>
      </c>
      <c r="D13" s="33" t="s">
        <v>185</v>
      </c>
      <c r="E13" s="33" t="s">
        <v>173</v>
      </c>
      <c r="F13" s="33" t="s">
        <v>174</v>
      </c>
      <c r="G13" s="38"/>
      <c r="H13" s="38"/>
      <c r="I13" s="38"/>
      <c r="J13" s="77"/>
      <c r="K13" s="77"/>
      <c r="L13" s="75"/>
    </row>
    <row r="14" spans="1:26" ht="30" hidden="1" customHeight="1">
      <c r="B14" s="75"/>
      <c r="C14" s="61"/>
      <c r="D14" s="33" t="s">
        <v>186</v>
      </c>
      <c r="E14" s="33" t="s">
        <v>173</v>
      </c>
      <c r="F14" s="33" t="s">
        <v>174</v>
      </c>
      <c r="G14" s="38"/>
      <c r="H14" s="38"/>
      <c r="I14" s="38"/>
      <c r="J14" s="61"/>
      <c r="K14" s="75"/>
      <c r="L14" s="75"/>
    </row>
    <row r="15" spans="1:26" ht="30" hidden="1" customHeight="1">
      <c r="B15" s="61"/>
      <c r="C15" s="33" t="s">
        <v>187</v>
      </c>
      <c r="D15" s="33" t="s">
        <v>188</v>
      </c>
      <c r="E15" s="33" t="s">
        <v>173</v>
      </c>
      <c r="F15" s="33" t="s">
        <v>174</v>
      </c>
      <c r="G15" s="38"/>
      <c r="H15" s="38"/>
      <c r="I15" s="38"/>
      <c r="J15" s="38"/>
      <c r="K15" s="61"/>
      <c r="L15" s="75"/>
    </row>
    <row r="16" spans="1:26" ht="30" hidden="1" customHeight="1">
      <c r="B16" s="74" t="s">
        <v>189</v>
      </c>
      <c r="C16" s="33" t="s">
        <v>190</v>
      </c>
      <c r="D16" s="33" t="s">
        <v>191</v>
      </c>
      <c r="E16" s="33" t="s">
        <v>173</v>
      </c>
      <c r="F16" s="33" t="s">
        <v>174</v>
      </c>
      <c r="G16" s="38"/>
      <c r="H16" s="38"/>
      <c r="I16" s="38"/>
      <c r="J16" s="38"/>
      <c r="K16" s="77"/>
      <c r="L16" s="75"/>
    </row>
    <row r="17" spans="2:12" ht="30" hidden="1" customHeight="1">
      <c r="B17" s="61"/>
      <c r="C17" s="33" t="s">
        <v>192</v>
      </c>
      <c r="D17" s="33" t="s">
        <v>193</v>
      </c>
      <c r="E17" s="33" t="s">
        <v>173</v>
      </c>
      <c r="F17" s="33" t="s">
        <v>174</v>
      </c>
      <c r="G17" s="38"/>
      <c r="H17" s="38"/>
      <c r="I17" s="38"/>
      <c r="J17" s="38"/>
      <c r="K17" s="61"/>
      <c r="L17" s="75"/>
    </row>
    <row r="18" spans="2:12" ht="30" hidden="1" customHeight="1">
      <c r="B18" s="74" t="s">
        <v>194</v>
      </c>
      <c r="C18" s="78" t="s">
        <v>195</v>
      </c>
      <c r="D18" s="33" t="s">
        <v>196</v>
      </c>
      <c r="E18" s="33" t="s">
        <v>173</v>
      </c>
      <c r="F18" s="33" t="s">
        <v>174</v>
      </c>
      <c r="G18" s="38"/>
      <c r="H18" s="38"/>
      <c r="I18" s="38"/>
      <c r="J18" s="77"/>
      <c r="K18" s="77"/>
      <c r="L18" s="75"/>
    </row>
    <row r="19" spans="2:12" ht="30" hidden="1" customHeight="1">
      <c r="B19" s="75"/>
      <c r="C19" s="79"/>
      <c r="D19" s="33" t="s">
        <v>197</v>
      </c>
      <c r="E19" s="33" t="s">
        <v>173</v>
      </c>
      <c r="F19" s="33" t="s">
        <v>174</v>
      </c>
      <c r="G19" s="38"/>
      <c r="H19" s="38"/>
      <c r="I19" s="38"/>
      <c r="J19" s="61"/>
      <c r="K19" s="75"/>
      <c r="L19" s="75"/>
    </row>
    <row r="20" spans="2:12" ht="30" hidden="1" customHeight="1">
      <c r="B20" s="75"/>
      <c r="C20" s="74" t="s">
        <v>198</v>
      </c>
      <c r="D20" s="33" t="s">
        <v>199</v>
      </c>
      <c r="E20" s="33" t="s">
        <v>173</v>
      </c>
      <c r="F20" s="33" t="s">
        <v>174</v>
      </c>
      <c r="G20" s="38"/>
      <c r="H20" s="38"/>
      <c r="I20" s="38"/>
      <c r="J20" s="77"/>
      <c r="K20" s="75"/>
      <c r="L20" s="75"/>
    </row>
    <row r="21" spans="2:12" ht="30" hidden="1" customHeight="1">
      <c r="B21" s="61"/>
      <c r="C21" s="61"/>
      <c r="D21" s="33" t="s">
        <v>200</v>
      </c>
      <c r="E21" s="33" t="s">
        <v>173</v>
      </c>
      <c r="F21" s="33" t="s">
        <v>174</v>
      </c>
      <c r="G21" s="38"/>
      <c r="H21" s="38"/>
      <c r="I21" s="38"/>
      <c r="J21" s="61"/>
      <c r="K21" s="61"/>
      <c r="L21" s="75"/>
    </row>
    <row r="22" spans="2:12" ht="30" hidden="1" customHeight="1">
      <c r="B22" s="74" t="s">
        <v>201</v>
      </c>
      <c r="C22" s="74" t="s">
        <v>202</v>
      </c>
      <c r="D22" s="39" t="s">
        <v>203</v>
      </c>
      <c r="E22" s="33" t="s">
        <v>173</v>
      </c>
      <c r="F22" s="33" t="s">
        <v>174</v>
      </c>
      <c r="G22" s="38"/>
      <c r="H22" s="38"/>
      <c r="I22" s="38"/>
      <c r="J22" s="38"/>
      <c r="K22" s="77"/>
      <c r="L22" s="75"/>
    </row>
    <row r="23" spans="2:12" ht="30" hidden="1" customHeight="1">
      <c r="B23" s="75"/>
      <c r="C23" s="75"/>
      <c r="D23" s="39" t="s">
        <v>204</v>
      </c>
      <c r="E23" s="33" t="s">
        <v>173</v>
      </c>
      <c r="F23" s="33" t="s">
        <v>174</v>
      </c>
      <c r="G23" s="38"/>
      <c r="H23" s="38"/>
      <c r="I23" s="38"/>
      <c r="J23" s="38"/>
      <c r="K23" s="75"/>
      <c r="L23" s="75"/>
    </row>
    <row r="24" spans="2:12" ht="30" hidden="1" customHeight="1">
      <c r="B24" s="75"/>
      <c r="C24" s="75"/>
      <c r="D24" s="39" t="s">
        <v>205</v>
      </c>
      <c r="E24" s="33" t="s">
        <v>173</v>
      </c>
      <c r="F24" s="33" t="s">
        <v>174</v>
      </c>
      <c r="G24" s="38"/>
      <c r="H24" s="38"/>
      <c r="I24" s="38"/>
      <c r="J24" s="38"/>
      <c r="K24" s="75"/>
      <c r="L24" s="75"/>
    </row>
    <row r="25" spans="2:12" ht="30" hidden="1" customHeight="1">
      <c r="B25" s="61"/>
      <c r="C25" s="61"/>
      <c r="D25" s="39" t="s">
        <v>206</v>
      </c>
      <c r="E25" s="33" t="s">
        <v>173</v>
      </c>
      <c r="F25" s="33" t="s">
        <v>174</v>
      </c>
      <c r="G25" s="38"/>
      <c r="H25" s="38"/>
      <c r="I25" s="38"/>
      <c r="J25" s="38"/>
      <c r="K25" s="61"/>
      <c r="L25" s="61"/>
    </row>
    <row r="26" spans="2:12" ht="30" customHeight="1"/>
    <row r="27" spans="2:12" ht="30" customHeight="1">
      <c r="B27" s="40" t="s">
        <v>207</v>
      </c>
    </row>
    <row r="28" spans="2:12" ht="30" customHeight="1"/>
    <row r="29" spans="2:12" ht="30" customHeight="1"/>
    <row r="30" spans="2:12" ht="30" customHeight="1"/>
    <row r="31" spans="2:12" ht="30" customHeight="1"/>
    <row r="32" spans="2:1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22:B25"/>
    <mergeCell ref="C22:C25"/>
    <mergeCell ref="B2:L2"/>
    <mergeCell ref="D3:I3"/>
    <mergeCell ref="D4:I4"/>
    <mergeCell ref="J6:J9"/>
    <mergeCell ref="K6:K12"/>
    <mergeCell ref="L6:L25"/>
    <mergeCell ref="K13:K15"/>
    <mergeCell ref="K22:K25"/>
    <mergeCell ref="B16:B17"/>
    <mergeCell ref="K16:K17"/>
    <mergeCell ref="B18:B21"/>
    <mergeCell ref="C18:C19"/>
    <mergeCell ref="J18:J19"/>
    <mergeCell ref="K18:K21"/>
    <mergeCell ref="C20:C21"/>
    <mergeCell ref="J20:J21"/>
    <mergeCell ref="C6:C9"/>
    <mergeCell ref="C10:C11"/>
    <mergeCell ref="B6:B12"/>
    <mergeCell ref="B13:B15"/>
    <mergeCell ref="J10:J11"/>
    <mergeCell ref="J13:J14"/>
    <mergeCell ref="C13:C14"/>
  </mergeCells>
  <conditionalFormatting sqref="I6:I12">
    <cfRule type="cellIs" dxfId="2" priority="1" operator="lessThan">
      <formula>75</formula>
    </cfRule>
    <cfRule type="cellIs" dxfId="1" priority="2" operator="between">
      <formula>75</formula>
      <formula>94</formula>
    </cfRule>
    <cfRule type="cellIs" dxfId="0" priority="3" operator="greaterThanOrEqual">
      <formula>95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ITCA I</vt:lpstr>
      <vt:lpstr>ITCA II</vt:lpstr>
      <vt:lpstr>ITCA III</vt:lpstr>
      <vt:lpstr>ITCA IV</vt:lpstr>
      <vt:lpstr>IAS</vt:lpstr>
      <vt:lpstr>DESEMPEÑO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Dante Di Liberto Roldan</dc:creator>
  <cp:lastModifiedBy>USUARIO</cp:lastModifiedBy>
  <dcterms:created xsi:type="dcterms:W3CDTF">2023-08-21T19:01:01Z</dcterms:created>
  <dcterms:modified xsi:type="dcterms:W3CDTF">2025-05-12T14:32:09Z</dcterms:modified>
</cp:coreProperties>
</file>