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  <sheet state="visible" name="Defectos" sheetId="2" r:id="rId6"/>
    <sheet state="visible" name="Indicadores" sheetId="3" r:id="rId7"/>
    <sheet state="visible" name="cp-01-evidencias" sheetId="4" r:id="rId8"/>
    <sheet state="hidden" name="Datos" sheetId="5" r:id="rId9"/>
  </sheets>
  <definedNames/>
  <calcPr/>
</workbook>
</file>

<file path=xl/sharedStrings.xml><?xml version="1.0" encoding="utf-8"?>
<sst xmlns="http://schemas.openxmlformats.org/spreadsheetml/2006/main" count="180" uniqueCount="142">
  <si>
    <t>FORMATO DE REPORTE DE DEFECTOS</t>
  </si>
  <si>
    <t>FORMATO DE DISEÑO Y EJECUCIÓN DE PRUEBAS</t>
  </si>
  <si>
    <t>RESUMEN DE EJECUCIÓN</t>
  </si>
  <si>
    <t>ID CASO DE PRUEBA</t>
  </si>
  <si>
    <t>EVIDENCIA</t>
  </si>
  <si>
    <t>ID DEFECTO</t>
  </si>
  <si>
    <t>CICLOS DE PRUEBAS</t>
  </si>
  <si>
    <t>ESTADO</t>
  </si>
  <si>
    <t>ASIGNADO A</t>
  </si>
  <si>
    <t>DESCRIPCIÓN</t>
  </si>
  <si>
    <t>PASOS PARA REPRODUCIR</t>
  </si>
  <si>
    <t>APLICACIÓN/SERVICIO</t>
  </si>
  <si>
    <t>AMBIENTE</t>
  </si>
  <si>
    <t>CICLO 1</t>
  </si>
  <si>
    <t>IMPACTO</t>
  </si>
  <si>
    <t>HISTORIA DE USUARIO</t>
  </si>
  <si>
    <t>NATURALEZA</t>
  </si>
  <si>
    <t>ANALISTA</t>
  </si>
  <si>
    <t>FECHA REPORTE</t>
  </si>
  <si>
    <t xml:space="preserve">ID CASO DE PRUEBA </t>
  </si>
  <si>
    <t>CICLO 2</t>
  </si>
  <si>
    <t>CICLO 3</t>
  </si>
  <si>
    <t>CASOS DE PRUEBA</t>
  </si>
  <si>
    <t>TITULO CASO DE PRUEBA</t>
  </si>
  <si>
    <t>PRECONDICIONES</t>
  </si>
  <si>
    <t>PASO A PASO</t>
  </si>
  <si>
    <t>RESULTADO ESPERADO</t>
  </si>
  <si>
    <t>EJECUCIÓN CICLO DE PRUEBAS 1</t>
  </si>
  <si>
    <t>EJECUCIÓN CICLO DE PRUEBAS 2</t>
  </si>
  <si>
    <t>EJECUCIÓN CICLO DE PRUEBAS 3</t>
  </si>
  <si>
    <t>CASOS DE PRUEBAS SATISFACTORIOS</t>
  </si>
  <si>
    <t>FECHA</t>
  </si>
  <si>
    <t>OBSERVACIONES</t>
  </si>
  <si>
    <t>QA</t>
  </si>
  <si>
    <t>Como cliente quiero realizar un pedido .</t>
  </si>
  <si>
    <t>01</t>
  </si>
  <si>
    <t>Verificar que el cliente pueda realizar un pedido desde el menú digital</t>
  </si>
  <si>
    <t>1. Tener acceso al código QR.
2. Tener productos disponibles en el menú.</t>
  </si>
  <si>
    <t>1. Escanear el código QR.
2. Ingresar al menú.
3. Seleccionar un producto.
4. Indicar la cantidad.
5. Agregar el producto al pedido.
6. Confirmar el pedido.</t>
  </si>
  <si>
    <t>El sistema registra correctamente el pedido y muestra la factura para realizar el pago</t>
  </si>
  <si>
    <t>CASOS DE PRUEBAS FALLIDOS</t>
  </si>
  <si>
    <t>PASÓ</t>
  </si>
  <si>
    <t>Gustavo Becerra</t>
  </si>
  <si>
    <t>Se registra correctamente el pedido y se genera la factura con el total de $80.000 para realizar el pago en caja</t>
  </si>
  <si>
    <t>CASOS DE PRUEBAS NO APLICAN</t>
  </si>
  <si>
    <t>CASOS DE PRUEBA PENDIENTES</t>
  </si>
  <si>
    <t>02</t>
  </si>
  <si>
    <t>Verificar consulta del estado del pedido</t>
  </si>
  <si>
    <t>1. Tener un pedido registrado.
2. El pedido debe encontrarse asociado al cliente.</t>
  </si>
  <si>
    <t>1. Consultar los pedidos realizados.
2. Seleccionar el pedido.</t>
  </si>
  <si>
    <t>El sistema muestra el pedido y su estado actual con los estados por los que paso</t>
  </si>
  <si>
    <t>AVANCE DE EJECUCIÓN</t>
  </si>
  <si>
    <t>El sistema permite consultar los pedidos realizados y visualizar el detalle del pedido junto con su estado actual (Pendiente de pago)</t>
  </si>
  <si>
    <t>Como usuario de caja quiero visualizar los pedidos pendientes de pago para gestionar su pago.</t>
  </si>
  <si>
    <t>AVANCE DE EJECUCIÓN SATISFACTORIO</t>
  </si>
  <si>
    <t>03</t>
  </si>
  <si>
    <t>Verificar visualización de pedidos pendientes de pago</t>
  </si>
  <si>
    <t>1. Iniciar sesión con usuario de rol Caja.
2. Existir pedidos pendientes de pago.</t>
  </si>
  <si>
    <t>1. Iniciar sesión.
2. Ingresar al módulo de caja.
3. Consultar los pedidos pendientes de pago.</t>
  </si>
  <si>
    <t>El sistema muestra los pedidos que se encuentran pendientes de pago.</t>
  </si>
  <si>
    <t>Al ingresar con usuario de rol Caja, el sistema permite visualizar correctamente los pedidos pendientes de pago</t>
  </si>
  <si>
    <t>04</t>
  </si>
  <si>
    <t>Verificar cambio de estado de pendiente de pago a pagado</t>
  </si>
  <si>
    <t>1.  Iniciar sesión con usuario de rol Caja.
2. Existir un pedido pendiente de pago.</t>
  </si>
  <si>
    <t>1. Ingresar al listado de pedidos.
2. Seleccionar un pedido pendiente de pago.
3. Cambiar su estado a Pagado.</t>
  </si>
  <si>
    <t>El sistema actualiza correctamente el pedido al estado Pagado.</t>
  </si>
  <si>
    <t>Se seleccionó el pedido #58 con estado "Pendiente de pago" y se cambió a "Pagado". Al actualizar el listado, el pedido dejó de aparecer entre los pedidos pendientes de pago, confirmando que el cambio fue realizado correctamente</t>
  </si>
  <si>
    <t>Como administrador quiero crear y editar menús para mantener actualizada la oferta de productos del restaurante.</t>
  </si>
  <si>
    <t>05</t>
  </si>
  <si>
    <t>Verificar creación de un nuevo menú</t>
  </si>
  <si>
    <t>1. Iniciar sesión con usuario Administrador.
2. Tener acceso al módulo de menús.</t>
  </si>
  <si>
    <t>1. Iniciar sesión.
2. Ingresar al módulo de menús.
3. Click en crear menú.
4. Ingresar los datos solicitados.
5. Agregar una imagen.
6. Click en continuar para guardar el menú.</t>
  </si>
  <si>
    <t>ESTADO CASOS</t>
  </si>
  <si>
    <t>El sistema crea correctamente el menú y lo muestra dentro del listado de menús disponibles.</t>
  </si>
  <si>
    <t>Isabel Díaz</t>
  </si>
  <si>
    <t>ESTADO DEFECTOS</t>
  </si>
  <si>
    <t>REPORTADO</t>
  </si>
  <si>
    <t>06</t>
  </si>
  <si>
    <t>DESARROLLO</t>
  </si>
  <si>
    <t>Verificar modificación de un menú</t>
  </si>
  <si>
    <t>CRITICO</t>
  </si>
  <si>
    <t>1.  Iniciar sesión con usuario Administrado.
2. Existir un menú registrado.</t>
  </si>
  <si>
    <t>DOCUMENTACIÓN</t>
  </si>
  <si>
    <t>1. Ingresar al módulo de menús.
2. Seleccionar un menú existente.
3. Modificar la información requerida.
4. Guardar los cambios.</t>
  </si>
  <si>
    <t>FALLÓ</t>
  </si>
  <si>
    <t>El sistema actualiza correctamente la información del menú seleccionado.</t>
  </si>
  <si>
    <t>EN REVISIÓN DESARROLLO</t>
  </si>
  <si>
    <t>PRUEBAS</t>
  </si>
  <si>
    <t>ALTO</t>
  </si>
  <si>
    <t>FUNCIONAL</t>
  </si>
  <si>
    <t>NO APLICA</t>
  </si>
  <si>
    <t>SOLUCIONADO</t>
  </si>
  <si>
    <t>PRODUCCIÓN</t>
  </si>
  <si>
    <t>MEDIO</t>
  </si>
  <si>
    <t>TEXTO</t>
  </si>
  <si>
    <t>BLOQUEADO</t>
  </si>
  <si>
    <t>VERIFICADO</t>
  </si>
  <si>
    <t>Como administrador quiero consultar los clientes registrados para tener control sobre los clientes que realizan pedidos</t>
  </si>
  <si>
    <t>07</t>
  </si>
  <si>
    <t>BAJO</t>
  </si>
  <si>
    <t>INTERFAZ USUARIO</t>
  </si>
  <si>
    <t>Verificar consulta de clientes</t>
  </si>
  <si>
    <t>REABIERTO</t>
  </si>
  <si>
    <t>1. Iniciar sesión como Administrador.
2. Existir clientes registrados.</t>
  </si>
  <si>
    <t>1. Iniciar sesión.
2. Ingresar al módulo de clientes.
3. Consultar el listado.</t>
  </si>
  <si>
    <t>CANCELADO</t>
  </si>
  <si>
    <t>El sistema muestra correctamente los clientes registrados.</t>
  </si>
  <si>
    <t>Como usuario quiero recibir una validación cuando ingreso credenciales incorrectas para conocer que los datos suministrados no son válidos.</t>
  </si>
  <si>
    <t>08</t>
  </si>
  <si>
    <t>Verificar inicio de sesión con credenciales incorrectas</t>
  </si>
  <si>
    <t>1. Tener acceso a la pantalla de inicio de sesión.</t>
  </si>
  <si>
    <t>1. Ingresar un usuario registrado.
2. Ingresar una contraseña incorrecta.
3. Click ingresar.</t>
  </si>
  <si>
    <t>El sistema no permite el acceso y muestra un mensaje indicando que La contraseña es incorrecta.</t>
  </si>
  <si>
    <t>Como cliente quiero realizar pedidos únicamente con productos disponibles para evitar solicitar productos que no están disponibles.</t>
  </si>
  <si>
    <t>09</t>
  </si>
  <si>
    <t>Verificar que un pedido contenga productos seleccionados</t>
  </si>
  <si>
    <t>1. Acceder al menú.
2. Tener productos disponibles.</t>
  </si>
  <si>
    <t>1. Ingresar al menú.
2. Intentar continuar con un pedido sin agregar productos.</t>
  </si>
  <si>
    <t>El sistema evita registrar un pedido sin productos y muestra un mensaje informando que debe  seleccionar al menos un menú.</t>
  </si>
  <si>
    <t>Luis Guillermo Sanchez</t>
  </si>
  <si>
    <t xml:space="preserve">Muestra la alerta legible y correctamente </t>
  </si>
  <si>
    <t>Como usuario de cocina quiero visualizar los pedidos pagados para iniciar su preparación</t>
  </si>
  <si>
    <t>10</t>
  </si>
  <si>
    <t>Verificar visualización de pedidos pagados en cocina</t>
  </si>
  <si>
    <t>1. Iniciar sesión como Cocina.
2. Existir un pedido en estado Pagado.</t>
  </si>
  <si>
    <t>1. Iniciar sesión.
2. Ingresar al módulo de pedidos de cocina.
3. Consultar los pedidos disponibles.</t>
  </si>
  <si>
    <t>El sistema muestra los pedidos que se encuentran en estado Pagado para iniciar su preparación.</t>
  </si>
  <si>
    <t>Los pedidos pagados cargan correctamente</t>
  </si>
  <si>
    <t>Como cocina quiero cambiar el estado de un pedido a en preparación para indicar que el pedido está siendo elaborado.</t>
  </si>
  <si>
    <t>11</t>
  </si>
  <si>
    <t>Verificar cambio de estado a En preparación</t>
  </si>
  <si>
    <t>1. Iniciar sesión como Cocina.
2. Existir un pedido pagado.</t>
  </si>
  <si>
    <t>1. Ingresar al listado de pedidos.
2. Seleccionar un pedido pagado.
3. Cambiar su estado a En preparación.</t>
  </si>
  <si>
    <t>El sistema actualiza correctamente el estado del pedido a En preparación.</t>
  </si>
  <si>
    <t>El estado cambia correctamente y se refleja actualizado en la lista</t>
  </si>
  <si>
    <t>Como cocina quiero cambiar el estado del pedido a listo para entrega cuando termine su preparación.</t>
  </si>
  <si>
    <t>12</t>
  </si>
  <si>
    <t>Verificar cambio de estado a Listo para entrega</t>
  </si>
  <si>
    <t>1. Iniciar sesión como Cocina.
2. Existir un pedido en preparación.</t>
  </si>
  <si>
    <t>1. Ingresar al listado de pedidos.
2. Seleccionar un pedido en preparación.
3. Finalizar la preparación.
4. Cambiar el estado a Listo para entrega.</t>
  </si>
  <si>
    <t>El sistema actualiza correctamente el estado a Listo para entrega.</t>
  </si>
  <si>
    <t>El estado cambia correctamente y ya no se refleja en la lista de cocina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</si>
</sst>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</font>
    <font>
      <b/>
      <sz val="16.0"/>
      <color rgb="FF000000"/>
      <name val="Calibri"/>
    </font>
    <font/>
    <font>
      <b/>
      <color theme="1"/>
      <name val="Calibri"/>
      <scheme val="minor"/>
    </font>
    <font>
      <b/>
      <sz val="14.0"/>
      <color theme="1"/>
      <name val="Calibri"/>
    </font>
    <font>
      <b/>
      <sz val="10.0"/>
      <color theme="0"/>
      <name val="Calibri"/>
    </font>
    <font>
      <sz val="10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00B0F0"/>
        <bgColor rgb="FF00B0F0"/>
      </patternFill>
    </fill>
  </fills>
  <borders count="23">
    <border/>
    <border>
      <left style="thin">
        <color theme="0"/>
      </left>
      <top/>
      <bottom style="thin">
        <color theme="0"/>
      </bottom>
    </border>
    <border>
      <left style="medium">
        <color theme="0"/>
      </left>
      <top style="medium">
        <color theme="0"/>
      </top>
      <bottom style="medium">
        <color theme="0"/>
      </bottom>
    </border>
    <border>
      <top/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theme="0"/>
      </top>
      <bottom style="medium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/>
      <top/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medium">
        <color theme="0"/>
      </right>
      <top/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theme="0"/>
      </left>
      <right style="medium">
        <color theme="0"/>
      </right>
      <bottom/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3" fontId="5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6" fillId="2" fontId="6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4" fillId="0" fontId="1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4" fontId="7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2" fillId="4" fontId="9" numFmtId="0" xfId="0" applyAlignment="1" applyBorder="1" applyFill="1" applyFont="1">
      <alignment shrinkToFit="0" vertical="center" wrapText="1"/>
    </xf>
    <xf borderId="11" fillId="4" fontId="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3" fillId="4" fontId="7" numFmtId="0" xfId="0" applyAlignment="1" applyBorder="1" applyFill="1" applyFont="1">
      <alignment horizontal="center" shrinkToFit="0" vertical="center" wrapText="1"/>
    </xf>
    <xf borderId="14" fillId="4" fontId="9" numFmtId="0" xfId="0" applyAlignment="1" applyBorder="1" applyFill="1" applyFont="1">
      <alignment shrinkToFit="0" vertical="center" wrapText="1"/>
    </xf>
    <xf borderId="15" fillId="0" fontId="8" numFmtId="49" xfId="0" applyAlignment="1" applyBorder="1" applyFont="1" applyNumberFormat="1">
      <alignment shrinkToFit="0" vertical="top" wrapText="1"/>
    </xf>
    <xf borderId="4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shrinkToFit="0" vertical="top" wrapText="1"/>
    </xf>
    <xf borderId="2" fillId="4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vertical="top"/>
    </xf>
    <xf borderId="4" fillId="0" fontId="10" numFmtId="0" xfId="0" applyBorder="1" applyFont="1"/>
    <xf borderId="15" fillId="0" fontId="8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8" fillId="4" fontId="7" numFmtId="0" xfId="0" applyAlignment="1" applyBorder="1" applyFill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49" xfId="0" applyAlignment="1" applyBorder="1" applyFont="1" applyNumberForma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164" xfId="0" applyAlignment="1" applyBorder="1" applyFont="1" applyNumberFormat="1">
      <alignment readingOrder="0" shrinkToFit="0" wrapText="1"/>
    </xf>
    <xf borderId="4" fillId="0" fontId="8" numFmtId="0" xfId="0" applyAlignment="1" applyBorder="1" applyFont="1">
      <alignment readingOrder="0" shrinkToFit="0" wrapText="1"/>
    </xf>
    <xf borderId="15" fillId="0" fontId="8" numFmtId="0" xfId="0" applyAlignment="1" applyBorder="1" applyFont="1">
      <alignment readingOrder="0" shrinkToFit="0" vertical="top" wrapText="1"/>
    </xf>
    <xf borderId="4" fillId="0" fontId="8" numFmtId="165" xfId="0" applyAlignment="1" applyBorder="1" applyFont="1" applyNumberFormat="1">
      <alignment readingOrder="0" shrinkToFit="0" wrapText="1"/>
    </xf>
    <xf borderId="4" fillId="0" fontId="8" numFmtId="0" xfId="0" applyAlignment="1" applyBorder="1" applyFont="1">
      <alignment shrinkToFit="0" wrapText="1"/>
    </xf>
    <xf borderId="15" fillId="0" fontId="4" numFmtId="0" xfId="0" applyBorder="1" applyFont="1"/>
    <xf borderId="4" fillId="0" fontId="11" numFmtId="9" xfId="0" applyBorder="1" applyFont="1" applyNumberFormat="1"/>
    <xf borderId="21" fillId="4" fontId="12" numFmtId="0" xfId="0" applyBorder="1" applyFill="1" applyFont="1"/>
    <xf borderId="4" fillId="0" fontId="8" numFmtId="0" xfId="0" applyAlignment="1" applyBorder="1" applyFont="1">
      <alignment horizontal="left" readingOrder="0" vertical="center"/>
    </xf>
    <xf borderId="4" fillId="4" fontId="12" numFmtId="0" xfId="0" applyBorder="1" applyFill="1" applyFont="1"/>
    <xf borderId="4" fillId="0" fontId="8" numFmtId="164" xfId="0" applyAlignment="1" applyBorder="1" applyFont="1" applyNumberFormat="1">
      <alignment horizontal="center" readingOrder="0" shrinkToFit="0" vertical="center" wrapText="1"/>
    </xf>
    <xf borderId="4" fillId="0" fontId="8" numFmtId="0" xfId="0" applyBorder="1" applyFont="1"/>
    <xf borderId="22" fillId="0" fontId="10" numFmtId="0" xfId="0" applyBorder="1" applyFont="1"/>
    <xf borderId="0" fillId="0" fontId="10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8" numFmtId="165" xfId="0" applyAlignment="1" applyBorder="1" applyFont="1" applyNumberFormat="1">
      <alignment horizontal="center" readingOrder="0" vertical="center"/>
    </xf>
    <xf borderId="4" fillId="0" fontId="8" numFmtId="165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shrinkToFit="0" vertical="top" wrapText="1"/>
    </xf>
    <xf borderId="4" fillId="0" fontId="8" numFmtId="49" xfId="0" applyAlignment="1" applyBorder="1" applyFont="1" applyNumberForma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AEABAB"/>
          <bgColor rgb="FFAEABAB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9.png"/><Relationship Id="rId11" Type="http://schemas.openxmlformats.org/officeDocument/2006/relationships/image" Target="../media/image11.png"/><Relationship Id="rId10" Type="http://schemas.openxmlformats.org/officeDocument/2006/relationships/image" Target="../media/image12.png"/><Relationship Id="rId12" Type="http://schemas.openxmlformats.org/officeDocument/2006/relationships/image" Target="../media/image6.png"/><Relationship Id="rId9" Type="http://schemas.openxmlformats.org/officeDocument/2006/relationships/image" Target="../media/image13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19050</xdr:rowOff>
    </xdr:from>
    <xdr:ext cx="457200" cy="447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28575</xdr:rowOff>
    </xdr:from>
    <xdr:ext cx="457200" cy="447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6</xdr:row>
      <xdr:rowOff>57150</xdr:rowOff>
    </xdr:from>
    <xdr:ext cx="1371600" cy="5619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7</xdr:row>
      <xdr:rowOff>38100</xdr:rowOff>
    </xdr:from>
    <xdr:ext cx="495300" cy="4476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</xdr:row>
      <xdr:rowOff>47625</xdr:rowOff>
    </xdr:from>
    <xdr:ext cx="1285875" cy="5238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180975</xdr:rowOff>
    </xdr:from>
    <xdr:ext cx="1524000" cy="4476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9</xdr:row>
      <xdr:rowOff>38100</xdr:rowOff>
    </xdr:from>
    <xdr:ext cx="1638300" cy="447675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</xdr:row>
      <xdr:rowOff>38100</xdr:rowOff>
    </xdr:from>
    <xdr:ext cx="1638300" cy="7429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</xdr:row>
      <xdr:rowOff>47625</xdr:rowOff>
    </xdr:from>
    <xdr:ext cx="1695450" cy="609600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</xdr:row>
      <xdr:rowOff>38100</xdr:rowOff>
    </xdr:from>
    <xdr:ext cx="1524000" cy="523875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10</xdr:row>
      <xdr:rowOff>9525</xdr:rowOff>
    </xdr:from>
    <xdr:ext cx="2352675" cy="1752600"/>
    <xdr:pic>
      <xdr:nvPicPr>
        <xdr:cNvPr id="0" name="image1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1257300</xdr:colOff>
      <xdr:row>10</xdr:row>
      <xdr:rowOff>1819275</xdr:rowOff>
    </xdr:from>
    <xdr:ext cx="3695700" cy="1714500"/>
    <xdr:pic>
      <xdr:nvPicPr>
        <xdr:cNvPr id="0" name="image1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1257300</xdr:colOff>
      <xdr:row>11</xdr:row>
      <xdr:rowOff>1914525</xdr:rowOff>
    </xdr:from>
    <xdr:ext cx="3695700" cy="1343025"/>
    <xdr:pic>
      <xdr:nvPicPr>
        <xdr:cNvPr id="0" name="image11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1257300</xdr:colOff>
      <xdr:row>13</xdr:row>
      <xdr:rowOff>0</xdr:rowOff>
    </xdr:from>
    <xdr:ext cx="3733800" cy="1571625"/>
    <xdr:pic>
      <xdr:nvPicPr>
        <xdr:cNvPr id="0" name="image6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57"/>
    <col customWidth="1" min="2" max="2" width="11.43"/>
    <col customWidth="1" min="3" max="5" width="25.57"/>
    <col customWidth="1" min="6" max="6" width="27.71"/>
    <col customWidth="1" min="7" max="7" width="16.57"/>
    <col customWidth="1" min="8" max="8" width="13.86"/>
    <col customWidth="1" min="9" max="9" width="16.57"/>
    <col customWidth="1" min="10" max="10" width="22.71"/>
    <col customWidth="1" min="11" max="11" width="16.57"/>
    <col customWidth="1" min="12" max="12" width="13.86"/>
    <col customWidth="1" min="13" max="13" width="16.57"/>
    <col customWidth="1" min="14" max="14" width="22.71"/>
    <col customWidth="1" min="15" max="15" width="16.57"/>
    <col customWidth="1" min="16" max="16" width="13.86"/>
    <col customWidth="1" min="17" max="17" width="16.57"/>
    <col customWidth="1" min="18" max="18" width="22.71"/>
    <col customWidth="1" min="19" max="26" width="11.43"/>
  </cols>
  <sheetData>
    <row r="1" ht="40.5" customHeight="1">
      <c r="A1" s="3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2"/>
      <c r="S1" s="15"/>
      <c r="T1" s="15"/>
      <c r="U1" s="15"/>
      <c r="V1" s="15"/>
      <c r="W1" s="15"/>
      <c r="X1" s="15"/>
      <c r="Y1" s="15"/>
      <c r="Z1" s="15"/>
    </row>
    <row r="2" ht="12.75" customHeight="1">
      <c r="A2" s="19" t="s">
        <v>15</v>
      </c>
      <c r="B2" s="19" t="s">
        <v>3</v>
      </c>
      <c r="C2" s="19" t="s">
        <v>23</v>
      </c>
      <c r="D2" s="19" t="s">
        <v>24</v>
      </c>
      <c r="E2" s="19" t="s">
        <v>25</v>
      </c>
      <c r="F2" s="19" t="s">
        <v>26</v>
      </c>
      <c r="G2" s="24" t="s">
        <v>27</v>
      </c>
      <c r="H2" s="6"/>
      <c r="I2" s="6"/>
      <c r="J2" s="12"/>
      <c r="K2" s="24" t="s">
        <v>28</v>
      </c>
      <c r="L2" s="6"/>
      <c r="M2" s="6"/>
      <c r="N2" s="12"/>
      <c r="O2" s="24" t="s">
        <v>29</v>
      </c>
      <c r="P2" s="6"/>
      <c r="Q2" s="6"/>
      <c r="R2" s="12"/>
      <c r="S2" s="15"/>
      <c r="T2" s="15"/>
      <c r="U2" s="15"/>
      <c r="V2" s="15"/>
      <c r="W2" s="15"/>
      <c r="X2" s="15"/>
      <c r="Y2" s="15"/>
      <c r="Z2" s="15"/>
    </row>
    <row r="3" ht="32.25" customHeight="1">
      <c r="A3" s="29"/>
      <c r="B3" s="29"/>
      <c r="C3" s="30"/>
      <c r="D3" s="30"/>
      <c r="E3" s="30"/>
      <c r="F3" s="30"/>
      <c r="G3" s="31" t="s">
        <v>7</v>
      </c>
      <c r="H3" s="31" t="s">
        <v>17</v>
      </c>
      <c r="I3" s="31" t="s">
        <v>31</v>
      </c>
      <c r="J3" s="31" t="s">
        <v>32</v>
      </c>
      <c r="K3" s="31" t="s">
        <v>7</v>
      </c>
      <c r="L3" s="31" t="s">
        <v>33</v>
      </c>
      <c r="M3" s="31" t="s">
        <v>31</v>
      </c>
      <c r="N3" s="31" t="s">
        <v>32</v>
      </c>
      <c r="O3" s="31" t="s">
        <v>7</v>
      </c>
      <c r="P3" s="31" t="s">
        <v>33</v>
      </c>
      <c r="Q3" s="31" t="s">
        <v>31</v>
      </c>
      <c r="R3" s="31" t="s">
        <v>32</v>
      </c>
      <c r="S3" s="15"/>
      <c r="T3" s="15"/>
      <c r="U3" s="15"/>
      <c r="V3" s="15"/>
      <c r="W3" s="15"/>
      <c r="X3" s="15"/>
      <c r="Y3" s="15"/>
      <c r="Z3" s="15"/>
    </row>
    <row r="4">
      <c r="A4" s="32" t="s">
        <v>34</v>
      </c>
      <c r="B4" s="33" t="s">
        <v>35</v>
      </c>
      <c r="C4" s="27" t="s">
        <v>36</v>
      </c>
      <c r="D4" s="27" t="s">
        <v>37</v>
      </c>
      <c r="E4" s="27" t="s">
        <v>38</v>
      </c>
      <c r="F4" s="27" t="s">
        <v>39</v>
      </c>
      <c r="G4" s="34" t="s">
        <v>41</v>
      </c>
      <c r="H4" s="35" t="s">
        <v>42</v>
      </c>
      <c r="I4" s="36">
        <v>46264.0</v>
      </c>
      <c r="J4" s="37" t="s">
        <v>43</v>
      </c>
      <c r="K4" s="38"/>
      <c r="L4" s="39"/>
      <c r="M4" s="39"/>
      <c r="N4" s="37"/>
      <c r="O4" s="23"/>
      <c r="P4" s="40"/>
      <c r="Q4" s="40"/>
      <c r="R4" s="40"/>
      <c r="S4" s="15"/>
      <c r="T4" s="15"/>
      <c r="U4" s="15"/>
      <c r="V4" s="15"/>
      <c r="W4" s="15"/>
      <c r="X4" s="15"/>
      <c r="Y4" s="15"/>
      <c r="Z4" s="15"/>
    </row>
    <row r="5" ht="127.5" customHeight="1">
      <c r="A5" s="41"/>
      <c r="B5" s="33" t="s">
        <v>46</v>
      </c>
      <c r="C5" s="27" t="s">
        <v>47</v>
      </c>
      <c r="D5" s="27" t="s">
        <v>48</v>
      </c>
      <c r="E5" s="27" t="s">
        <v>49</v>
      </c>
      <c r="F5" s="27" t="s">
        <v>50</v>
      </c>
      <c r="G5" s="27" t="s">
        <v>41</v>
      </c>
      <c r="H5" s="35" t="s">
        <v>42</v>
      </c>
      <c r="I5" s="36">
        <v>46264.0</v>
      </c>
      <c r="J5" s="37" t="s">
        <v>52</v>
      </c>
      <c r="K5" s="23"/>
      <c r="L5" s="40"/>
      <c r="M5" s="40"/>
      <c r="N5" s="40"/>
      <c r="O5" s="23"/>
      <c r="P5" s="40"/>
      <c r="Q5" s="40"/>
      <c r="R5" s="40"/>
      <c r="S5" s="15"/>
      <c r="T5" s="15"/>
      <c r="U5" s="15"/>
      <c r="V5" s="15"/>
      <c r="W5" s="15"/>
      <c r="X5" s="15"/>
      <c r="Y5" s="15"/>
      <c r="Z5" s="15"/>
    </row>
    <row r="6" ht="105.0" customHeight="1">
      <c r="A6" s="32" t="s">
        <v>53</v>
      </c>
      <c r="B6" s="33" t="s">
        <v>55</v>
      </c>
      <c r="C6" s="27" t="s">
        <v>56</v>
      </c>
      <c r="D6" s="27" t="s">
        <v>57</v>
      </c>
      <c r="E6" s="27" t="s">
        <v>58</v>
      </c>
      <c r="F6" s="27" t="s">
        <v>59</v>
      </c>
      <c r="G6" s="27" t="s">
        <v>41</v>
      </c>
      <c r="H6" s="35" t="s">
        <v>42</v>
      </c>
      <c r="I6" s="36">
        <v>46264.0</v>
      </c>
      <c r="J6" s="37" t="s">
        <v>60</v>
      </c>
      <c r="K6" s="23"/>
      <c r="L6" s="40"/>
      <c r="M6" s="40"/>
      <c r="N6" s="40"/>
      <c r="O6" s="23"/>
      <c r="P6" s="40"/>
      <c r="Q6" s="40"/>
      <c r="R6" s="40"/>
      <c r="S6" s="15"/>
      <c r="T6" s="15"/>
      <c r="U6" s="15"/>
      <c r="V6" s="15"/>
      <c r="W6" s="15"/>
      <c r="X6" s="15"/>
      <c r="Y6" s="15"/>
      <c r="Z6" s="15"/>
    </row>
    <row r="7">
      <c r="A7" s="41"/>
      <c r="B7" s="33" t="s">
        <v>61</v>
      </c>
      <c r="C7" s="27" t="s">
        <v>62</v>
      </c>
      <c r="D7" s="27" t="s">
        <v>63</v>
      </c>
      <c r="E7" s="27" t="s">
        <v>64</v>
      </c>
      <c r="F7" s="27" t="s">
        <v>65</v>
      </c>
      <c r="G7" s="27" t="s">
        <v>41</v>
      </c>
      <c r="H7" s="35" t="s">
        <v>42</v>
      </c>
      <c r="I7" s="36">
        <v>46264.0</v>
      </c>
      <c r="J7" s="37" t="s">
        <v>66</v>
      </c>
      <c r="K7" s="23"/>
      <c r="L7" s="40"/>
      <c r="M7" s="40"/>
      <c r="N7" s="40"/>
      <c r="O7" s="23"/>
      <c r="P7" s="40"/>
      <c r="Q7" s="40"/>
      <c r="R7" s="40"/>
      <c r="S7" s="15"/>
      <c r="T7" s="15"/>
      <c r="U7" s="15"/>
      <c r="V7" s="15"/>
      <c r="W7" s="15"/>
      <c r="X7" s="15"/>
      <c r="Y7" s="15"/>
      <c r="Z7" s="15"/>
    </row>
    <row r="8" ht="104.25" customHeight="1">
      <c r="A8" s="32" t="s">
        <v>67</v>
      </c>
      <c r="B8" s="33" t="s">
        <v>68</v>
      </c>
      <c r="C8" s="22" t="s">
        <v>69</v>
      </c>
      <c r="D8" s="22" t="s">
        <v>70</v>
      </c>
      <c r="E8" s="22" t="s">
        <v>71</v>
      </c>
      <c r="F8" s="22" t="s">
        <v>73</v>
      </c>
      <c r="G8" s="27" t="s">
        <v>41</v>
      </c>
      <c r="H8" s="44" t="s">
        <v>74</v>
      </c>
      <c r="I8" s="46">
        <v>46263.0</v>
      </c>
      <c r="J8" s="22" t="s">
        <v>73</v>
      </c>
      <c r="K8" s="23"/>
      <c r="L8" s="47"/>
      <c r="M8" s="47"/>
      <c r="N8" s="47"/>
      <c r="O8" s="23"/>
      <c r="P8" s="47"/>
      <c r="Q8" s="47"/>
      <c r="R8" s="47"/>
      <c r="S8" s="15"/>
      <c r="T8" s="15"/>
      <c r="U8" s="15"/>
      <c r="V8" s="15"/>
      <c r="W8" s="15"/>
      <c r="X8" s="15"/>
      <c r="Y8" s="15"/>
      <c r="Z8" s="15"/>
    </row>
    <row r="9" ht="81.75" customHeight="1">
      <c r="A9" s="41"/>
      <c r="B9" s="33" t="s">
        <v>77</v>
      </c>
      <c r="C9" s="22" t="s">
        <v>79</v>
      </c>
      <c r="D9" s="22" t="s">
        <v>81</v>
      </c>
      <c r="E9" s="22" t="s">
        <v>83</v>
      </c>
      <c r="F9" s="22" t="s">
        <v>85</v>
      </c>
      <c r="G9" s="27" t="s">
        <v>41</v>
      </c>
      <c r="H9" s="44" t="s">
        <v>74</v>
      </c>
      <c r="I9" s="46">
        <v>46263.0</v>
      </c>
      <c r="J9" s="22" t="s">
        <v>85</v>
      </c>
      <c r="K9" s="23"/>
      <c r="L9" s="47"/>
      <c r="M9" s="47"/>
      <c r="N9" s="47"/>
      <c r="O9" s="23"/>
      <c r="P9" s="47"/>
      <c r="Q9" s="47"/>
      <c r="R9" s="47"/>
      <c r="S9" s="15"/>
      <c r="T9" s="15"/>
      <c r="U9" s="15"/>
      <c r="V9" s="15"/>
      <c r="W9" s="15"/>
      <c r="X9" s="15"/>
      <c r="Y9" s="15"/>
      <c r="Z9" s="15"/>
    </row>
    <row r="10" ht="93.0" customHeight="1">
      <c r="A10" s="27" t="s">
        <v>97</v>
      </c>
      <c r="B10" s="33" t="s">
        <v>98</v>
      </c>
      <c r="C10" s="49" t="s">
        <v>101</v>
      </c>
      <c r="D10" s="22" t="s">
        <v>103</v>
      </c>
      <c r="E10" s="22" t="s">
        <v>104</v>
      </c>
      <c r="F10" s="22" t="s">
        <v>106</v>
      </c>
      <c r="G10" s="27" t="s">
        <v>41</v>
      </c>
      <c r="H10" s="44" t="s">
        <v>74</v>
      </c>
      <c r="I10" s="46">
        <v>46263.0</v>
      </c>
      <c r="J10" s="22" t="s">
        <v>106</v>
      </c>
      <c r="K10" s="23"/>
      <c r="L10" s="47"/>
      <c r="M10" s="47"/>
      <c r="N10" s="47"/>
      <c r="O10" s="23"/>
      <c r="P10" s="47"/>
      <c r="Q10" s="47"/>
      <c r="R10" s="47"/>
      <c r="S10" s="15"/>
      <c r="T10" s="15"/>
      <c r="U10" s="15"/>
      <c r="V10" s="15"/>
      <c r="W10" s="15"/>
      <c r="X10" s="15"/>
      <c r="Y10" s="15"/>
      <c r="Z10" s="15"/>
    </row>
    <row r="11" ht="138.0" customHeight="1">
      <c r="A11" s="22" t="s">
        <v>107</v>
      </c>
      <c r="B11" s="33" t="s">
        <v>108</v>
      </c>
      <c r="C11" s="22" t="s">
        <v>109</v>
      </c>
      <c r="D11" s="22" t="s">
        <v>110</v>
      </c>
      <c r="E11" s="22" t="s">
        <v>111</v>
      </c>
      <c r="F11" s="22" t="s">
        <v>112</v>
      </c>
      <c r="G11" s="27" t="s">
        <v>41</v>
      </c>
      <c r="H11" s="44" t="s">
        <v>74</v>
      </c>
      <c r="I11" s="46">
        <v>46263.0</v>
      </c>
      <c r="J11" s="22" t="s">
        <v>112</v>
      </c>
      <c r="K11" s="23"/>
      <c r="L11" s="47"/>
      <c r="M11" s="47"/>
      <c r="N11" s="47"/>
      <c r="O11" s="23"/>
      <c r="P11" s="47"/>
      <c r="Q11" s="47"/>
      <c r="R11" s="47"/>
      <c r="S11" s="15"/>
      <c r="T11" s="15"/>
      <c r="U11" s="15"/>
      <c r="V11" s="15"/>
      <c r="W11" s="15"/>
      <c r="X11" s="15"/>
      <c r="Y11" s="15"/>
      <c r="Z11" s="15"/>
    </row>
    <row r="12" ht="100.5" customHeight="1">
      <c r="A12" s="22" t="s">
        <v>113</v>
      </c>
      <c r="B12" s="33" t="s">
        <v>114</v>
      </c>
      <c r="C12" s="22" t="s">
        <v>115</v>
      </c>
      <c r="D12" s="22" t="s">
        <v>116</v>
      </c>
      <c r="E12" s="22" t="s">
        <v>117</v>
      </c>
      <c r="F12" s="22" t="s">
        <v>118</v>
      </c>
      <c r="G12" s="27" t="s">
        <v>41</v>
      </c>
      <c r="H12" s="50" t="s">
        <v>119</v>
      </c>
      <c r="I12" s="51">
        <v>46264.0</v>
      </c>
      <c r="J12" s="35" t="s">
        <v>120</v>
      </c>
      <c r="K12" s="23"/>
      <c r="L12" s="47"/>
      <c r="M12" s="47"/>
      <c r="N12" s="47"/>
      <c r="O12" s="23"/>
      <c r="P12" s="47"/>
      <c r="Q12" s="47"/>
      <c r="R12" s="47"/>
      <c r="S12" s="15"/>
      <c r="T12" s="15"/>
      <c r="U12" s="15"/>
      <c r="V12" s="15"/>
      <c r="W12" s="15"/>
      <c r="X12" s="15"/>
      <c r="Y12" s="15"/>
      <c r="Z12" s="15"/>
    </row>
    <row r="13" ht="110.25" customHeight="1">
      <c r="A13" s="22" t="s">
        <v>121</v>
      </c>
      <c r="B13" s="33" t="s">
        <v>122</v>
      </c>
      <c r="C13" s="22" t="s">
        <v>123</v>
      </c>
      <c r="D13" s="22" t="s">
        <v>124</v>
      </c>
      <c r="E13" s="22" t="s">
        <v>125</v>
      </c>
      <c r="F13" s="22" t="s">
        <v>126</v>
      </c>
      <c r="G13" s="27" t="s">
        <v>41</v>
      </c>
      <c r="H13" s="50" t="s">
        <v>119</v>
      </c>
      <c r="I13" s="51">
        <v>46264.0</v>
      </c>
      <c r="J13" s="35" t="s">
        <v>127</v>
      </c>
      <c r="K13" s="23"/>
      <c r="L13" s="47"/>
      <c r="M13" s="47"/>
      <c r="N13" s="47"/>
      <c r="O13" s="23"/>
      <c r="P13" s="47"/>
      <c r="Q13" s="47"/>
      <c r="R13" s="47"/>
      <c r="S13" s="15"/>
      <c r="T13" s="15"/>
      <c r="U13" s="15"/>
      <c r="V13" s="15"/>
      <c r="W13" s="15"/>
      <c r="X13" s="15"/>
      <c r="Y13" s="15"/>
      <c r="Z13" s="15"/>
    </row>
    <row r="14" ht="108.0" customHeight="1">
      <c r="A14" s="22" t="s">
        <v>128</v>
      </c>
      <c r="B14" s="33" t="s">
        <v>129</v>
      </c>
      <c r="C14" s="22" t="s">
        <v>130</v>
      </c>
      <c r="D14" s="22" t="s">
        <v>131</v>
      </c>
      <c r="E14" s="22" t="s">
        <v>132</v>
      </c>
      <c r="F14" s="22" t="s">
        <v>133</v>
      </c>
      <c r="G14" s="27" t="s">
        <v>41</v>
      </c>
      <c r="H14" s="50" t="s">
        <v>119</v>
      </c>
      <c r="I14" s="51">
        <v>46264.0</v>
      </c>
      <c r="J14" s="35" t="s">
        <v>134</v>
      </c>
      <c r="K14" s="23"/>
      <c r="L14" s="47"/>
      <c r="M14" s="47"/>
      <c r="N14" s="47"/>
      <c r="O14" s="23"/>
      <c r="P14" s="47"/>
      <c r="Q14" s="47"/>
      <c r="R14" s="47"/>
      <c r="S14" s="15"/>
      <c r="T14" s="15"/>
      <c r="U14" s="15"/>
      <c r="V14" s="15"/>
      <c r="W14" s="15"/>
      <c r="X14" s="15"/>
      <c r="Y14" s="15"/>
      <c r="Z14" s="15"/>
    </row>
    <row r="15" ht="99.0" customHeight="1">
      <c r="A15" s="22" t="s">
        <v>135</v>
      </c>
      <c r="B15" s="33" t="s">
        <v>136</v>
      </c>
      <c r="C15" s="22" t="s">
        <v>137</v>
      </c>
      <c r="D15" s="22" t="s">
        <v>138</v>
      </c>
      <c r="E15" s="22" t="s">
        <v>139</v>
      </c>
      <c r="F15" s="22" t="s">
        <v>140</v>
      </c>
      <c r="G15" s="27" t="s">
        <v>41</v>
      </c>
      <c r="H15" s="50" t="s">
        <v>119</v>
      </c>
      <c r="I15" s="52">
        <v>46264.0</v>
      </c>
      <c r="J15" s="35" t="s">
        <v>141</v>
      </c>
      <c r="K15" s="23"/>
      <c r="L15" s="47"/>
      <c r="M15" s="47"/>
      <c r="N15" s="47"/>
      <c r="O15" s="23"/>
      <c r="P15" s="47"/>
      <c r="Q15" s="47"/>
      <c r="R15" s="47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47"/>
      <c r="B16" s="47"/>
      <c r="C16" s="47"/>
      <c r="D16" s="47"/>
      <c r="E16" s="47"/>
      <c r="F16" s="47"/>
      <c r="G16" s="23"/>
      <c r="H16" s="47"/>
      <c r="I16" s="47"/>
      <c r="J16" s="47"/>
      <c r="K16" s="23"/>
      <c r="L16" s="47"/>
      <c r="M16" s="47"/>
      <c r="N16" s="47"/>
      <c r="O16" s="23"/>
      <c r="P16" s="47"/>
      <c r="Q16" s="47"/>
      <c r="R16" s="47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47"/>
      <c r="B17" s="47"/>
      <c r="C17" s="47"/>
      <c r="D17" s="47"/>
      <c r="E17" s="47"/>
      <c r="F17" s="47"/>
      <c r="G17" s="23"/>
      <c r="H17" s="47"/>
      <c r="I17" s="47"/>
      <c r="J17" s="47"/>
      <c r="K17" s="23"/>
      <c r="L17" s="47"/>
      <c r="M17" s="47"/>
      <c r="N17" s="47"/>
      <c r="O17" s="23"/>
      <c r="P17" s="47"/>
      <c r="Q17" s="47"/>
      <c r="R17" s="47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47"/>
      <c r="B18" s="47"/>
      <c r="C18" s="47"/>
      <c r="D18" s="47"/>
      <c r="E18" s="47"/>
      <c r="F18" s="47"/>
      <c r="G18" s="23"/>
      <c r="H18" s="47"/>
      <c r="I18" s="47"/>
      <c r="J18" s="47"/>
      <c r="K18" s="23"/>
      <c r="L18" s="47"/>
      <c r="M18" s="47"/>
      <c r="N18" s="47"/>
      <c r="O18" s="23"/>
      <c r="P18" s="47"/>
      <c r="Q18" s="47"/>
      <c r="R18" s="47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47"/>
      <c r="B19" s="47"/>
      <c r="C19" s="47"/>
      <c r="D19" s="47"/>
      <c r="E19" s="47"/>
      <c r="F19" s="47"/>
      <c r="G19" s="23"/>
      <c r="H19" s="47"/>
      <c r="I19" s="47"/>
      <c r="J19" s="47"/>
      <c r="K19" s="23"/>
      <c r="L19" s="47"/>
      <c r="M19" s="47"/>
      <c r="N19" s="47"/>
      <c r="O19" s="23"/>
      <c r="P19" s="47"/>
      <c r="Q19" s="47"/>
      <c r="R19" s="47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47"/>
      <c r="B20" s="47"/>
      <c r="C20" s="47"/>
      <c r="D20" s="47"/>
      <c r="E20" s="47"/>
      <c r="F20" s="47"/>
      <c r="G20" s="23"/>
      <c r="H20" s="47"/>
      <c r="I20" s="47"/>
      <c r="J20" s="47"/>
      <c r="K20" s="23"/>
      <c r="L20" s="47"/>
      <c r="M20" s="47"/>
      <c r="N20" s="47"/>
      <c r="O20" s="23"/>
      <c r="P20" s="47"/>
      <c r="Q20" s="47"/>
      <c r="R20" s="47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47"/>
      <c r="B21" s="47"/>
      <c r="C21" s="47"/>
      <c r="D21" s="47"/>
      <c r="E21" s="47"/>
      <c r="F21" s="47"/>
      <c r="G21" s="23"/>
      <c r="H21" s="47"/>
      <c r="I21" s="47"/>
      <c r="J21" s="47"/>
      <c r="K21" s="23"/>
      <c r="L21" s="47"/>
      <c r="M21" s="47"/>
      <c r="N21" s="47"/>
      <c r="O21" s="23"/>
      <c r="P21" s="47"/>
      <c r="Q21" s="47"/>
      <c r="R21" s="47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47"/>
      <c r="B22" s="47"/>
      <c r="C22" s="47"/>
      <c r="D22" s="47"/>
      <c r="E22" s="47"/>
      <c r="F22" s="47"/>
      <c r="G22" s="23"/>
      <c r="H22" s="47"/>
      <c r="I22" s="47"/>
      <c r="J22" s="47"/>
      <c r="K22" s="23"/>
      <c r="L22" s="47"/>
      <c r="M22" s="47"/>
      <c r="N22" s="47"/>
      <c r="O22" s="23"/>
      <c r="P22" s="47"/>
      <c r="Q22" s="47"/>
      <c r="R22" s="47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47"/>
      <c r="B23" s="47"/>
      <c r="C23" s="47"/>
      <c r="D23" s="47"/>
      <c r="E23" s="47"/>
      <c r="F23" s="47"/>
      <c r="G23" s="23"/>
      <c r="H23" s="47"/>
      <c r="I23" s="47"/>
      <c r="J23" s="47"/>
      <c r="K23" s="23"/>
      <c r="L23" s="47"/>
      <c r="M23" s="47"/>
      <c r="N23" s="47"/>
      <c r="O23" s="23"/>
      <c r="P23" s="47"/>
      <c r="Q23" s="47"/>
      <c r="R23" s="47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47"/>
      <c r="B24" s="47"/>
      <c r="C24" s="47"/>
      <c r="D24" s="47"/>
      <c r="E24" s="47"/>
      <c r="F24" s="47"/>
      <c r="G24" s="23"/>
      <c r="H24" s="47"/>
      <c r="I24" s="47"/>
      <c r="J24" s="47"/>
      <c r="K24" s="23"/>
      <c r="L24" s="47"/>
      <c r="M24" s="47"/>
      <c r="N24" s="47"/>
      <c r="O24" s="23"/>
      <c r="P24" s="47"/>
      <c r="Q24" s="47"/>
      <c r="R24" s="47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47"/>
      <c r="B25" s="47"/>
      <c r="C25" s="47"/>
      <c r="D25" s="47"/>
      <c r="E25" s="47"/>
      <c r="F25" s="47"/>
      <c r="G25" s="23"/>
      <c r="H25" s="47"/>
      <c r="I25" s="47"/>
      <c r="J25" s="47"/>
      <c r="K25" s="23"/>
      <c r="L25" s="47"/>
      <c r="M25" s="47"/>
      <c r="N25" s="47"/>
      <c r="O25" s="23"/>
      <c r="P25" s="47"/>
      <c r="Q25" s="47"/>
      <c r="R25" s="47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47"/>
      <c r="B26" s="47"/>
      <c r="C26" s="47"/>
      <c r="D26" s="47"/>
      <c r="E26" s="47"/>
      <c r="F26" s="47"/>
      <c r="G26" s="23"/>
      <c r="H26" s="47"/>
      <c r="I26" s="47"/>
      <c r="J26" s="47"/>
      <c r="K26" s="23"/>
      <c r="L26" s="47"/>
      <c r="M26" s="47"/>
      <c r="N26" s="47"/>
      <c r="O26" s="23"/>
      <c r="P26" s="47"/>
      <c r="Q26" s="47"/>
      <c r="R26" s="47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47"/>
      <c r="B27" s="47"/>
      <c r="C27" s="47"/>
      <c r="D27" s="47"/>
      <c r="E27" s="47"/>
      <c r="F27" s="47"/>
      <c r="G27" s="23"/>
      <c r="H27" s="47"/>
      <c r="I27" s="47"/>
      <c r="J27" s="47"/>
      <c r="K27" s="23"/>
      <c r="L27" s="47"/>
      <c r="M27" s="47"/>
      <c r="N27" s="47"/>
      <c r="O27" s="23"/>
      <c r="P27" s="47"/>
      <c r="Q27" s="47"/>
      <c r="R27" s="47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47"/>
      <c r="B28" s="47"/>
      <c r="C28" s="47"/>
      <c r="D28" s="47"/>
      <c r="E28" s="47"/>
      <c r="F28" s="47"/>
      <c r="G28" s="23"/>
      <c r="H28" s="47"/>
      <c r="I28" s="47"/>
      <c r="J28" s="47"/>
      <c r="K28" s="23"/>
      <c r="L28" s="47"/>
      <c r="M28" s="47"/>
      <c r="N28" s="47"/>
      <c r="O28" s="23"/>
      <c r="P28" s="47"/>
      <c r="Q28" s="47"/>
      <c r="R28" s="47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47"/>
      <c r="B29" s="47"/>
      <c r="C29" s="47"/>
      <c r="D29" s="47"/>
      <c r="E29" s="47"/>
      <c r="F29" s="47"/>
      <c r="G29" s="23"/>
      <c r="H29" s="47"/>
      <c r="I29" s="47"/>
      <c r="J29" s="47"/>
      <c r="K29" s="23"/>
      <c r="L29" s="47"/>
      <c r="M29" s="47"/>
      <c r="N29" s="47"/>
      <c r="O29" s="23"/>
      <c r="P29" s="47"/>
      <c r="Q29" s="47"/>
      <c r="R29" s="47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47"/>
      <c r="B30" s="47"/>
      <c r="C30" s="47"/>
      <c r="D30" s="47"/>
      <c r="E30" s="47"/>
      <c r="F30" s="47"/>
      <c r="G30" s="23"/>
      <c r="H30" s="47"/>
      <c r="I30" s="47"/>
      <c r="J30" s="47"/>
      <c r="K30" s="23"/>
      <c r="L30" s="47"/>
      <c r="M30" s="47"/>
      <c r="N30" s="47"/>
      <c r="O30" s="23"/>
      <c r="P30" s="47"/>
      <c r="Q30" s="47"/>
      <c r="R30" s="47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47"/>
      <c r="B31" s="47"/>
      <c r="C31" s="47"/>
      <c r="D31" s="47"/>
      <c r="E31" s="47"/>
      <c r="F31" s="47"/>
      <c r="G31" s="23"/>
      <c r="H31" s="47"/>
      <c r="I31" s="47"/>
      <c r="J31" s="47"/>
      <c r="K31" s="23"/>
      <c r="L31" s="47"/>
      <c r="M31" s="47"/>
      <c r="N31" s="47"/>
      <c r="O31" s="23"/>
      <c r="P31" s="47"/>
      <c r="Q31" s="47"/>
      <c r="R31" s="47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47"/>
      <c r="B32" s="47"/>
      <c r="C32" s="47"/>
      <c r="D32" s="47"/>
      <c r="E32" s="47"/>
      <c r="F32" s="47"/>
      <c r="G32" s="23"/>
      <c r="H32" s="47"/>
      <c r="I32" s="47"/>
      <c r="J32" s="47"/>
      <c r="K32" s="23"/>
      <c r="L32" s="47"/>
      <c r="M32" s="47"/>
      <c r="N32" s="47"/>
      <c r="O32" s="23"/>
      <c r="P32" s="47"/>
      <c r="Q32" s="47"/>
      <c r="R32" s="47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47"/>
      <c r="B33" s="47"/>
      <c r="C33" s="47"/>
      <c r="D33" s="47"/>
      <c r="E33" s="47"/>
      <c r="F33" s="47"/>
      <c r="G33" s="23"/>
      <c r="H33" s="47"/>
      <c r="I33" s="47"/>
      <c r="J33" s="47"/>
      <c r="K33" s="23"/>
      <c r="L33" s="47"/>
      <c r="M33" s="47"/>
      <c r="N33" s="47"/>
      <c r="O33" s="23"/>
      <c r="P33" s="47"/>
      <c r="Q33" s="47"/>
      <c r="R33" s="47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47"/>
      <c r="B34" s="47"/>
      <c r="C34" s="47"/>
      <c r="D34" s="47"/>
      <c r="E34" s="47"/>
      <c r="F34" s="47"/>
      <c r="G34" s="23"/>
      <c r="H34" s="47"/>
      <c r="I34" s="47"/>
      <c r="J34" s="47"/>
      <c r="K34" s="23"/>
      <c r="L34" s="47"/>
      <c r="M34" s="47"/>
      <c r="N34" s="47"/>
      <c r="O34" s="23"/>
      <c r="P34" s="47"/>
      <c r="Q34" s="47"/>
      <c r="R34" s="47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47"/>
      <c r="B35" s="47"/>
      <c r="C35" s="47"/>
      <c r="D35" s="47"/>
      <c r="E35" s="47"/>
      <c r="F35" s="47"/>
      <c r="G35" s="23"/>
      <c r="H35" s="47"/>
      <c r="I35" s="47"/>
      <c r="J35" s="47"/>
      <c r="K35" s="23"/>
      <c r="L35" s="47"/>
      <c r="M35" s="47"/>
      <c r="N35" s="47"/>
      <c r="O35" s="23"/>
      <c r="P35" s="47"/>
      <c r="Q35" s="47"/>
      <c r="R35" s="47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47"/>
      <c r="B36" s="47"/>
      <c r="C36" s="47"/>
      <c r="D36" s="47"/>
      <c r="E36" s="47"/>
      <c r="F36" s="47"/>
      <c r="G36" s="23"/>
      <c r="H36" s="47"/>
      <c r="I36" s="47"/>
      <c r="J36" s="47"/>
      <c r="K36" s="23"/>
      <c r="L36" s="47"/>
      <c r="M36" s="47"/>
      <c r="N36" s="47"/>
      <c r="O36" s="23"/>
      <c r="P36" s="47"/>
      <c r="Q36" s="47"/>
      <c r="R36" s="47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47"/>
      <c r="B37" s="47"/>
      <c r="C37" s="47"/>
      <c r="D37" s="47"/>
      <c r="E37" s="47"/>
      <c r="F37" s="47"/>
      <c r="G37" s="23"/>
      <c r="H37" s="47"/>
      <c r="I37" s="47"/>
      <c r="J37" s="47"/>
      <c r="K37" s="23"/>
      <c r="L37" s="47"/>
      <c r="M37" s="47"/>
      <c r="N37" s="47"/>
      <c r="O37" s="23"/>
      <c r="P37" s="47"/>
      <c r="Q37" s="47"/>
      <c r="R37" s="47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47"/>
      <c r="B38" s="47"/>
      <c r="C38" s="47"/>
      <c r="D38" s="47"/>
      <c r="E38" s="47"/>
      <c r="F38" s="47"/>
      <c r="G38" s="23"/>
      <c r="H38" s="47"/>
      <c r="I38" s="47"/>
      <c r="J38" s="47"/>
      <c r="K38" s="23"/>
      <c r="L38" s="47"/>
      <c r="M38" s="47"/>
      <c r="N38" s="47"/>
      <c r="O38" s="23"/>
      <c r="P38" s="47"/>
      <c r="Q38" s="47"/>
      <c r="R38" s="47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47"/>
      <c r="B39" s="47"/>
      <c r="C39" s="47"/>
      <c r="D39" s="47"/>
      <c r="E39" s="47"/>
      <c r="F39" s="47"/>
      <c r="G39" s="23"/>
      <c r="H39" s="47"/>
      <c r="I39" s="47"/>
      <c r="J39" s="47"/>
      <c r="K39" s="23"/>
      <c r="L39" s="47"/>
      <c r="M39" s="47"/>
      <c r="N39" s="47"/>
      <c r="O39" s="23"/>
      <c r="P39" s="47"/>
      <c r="Q39" s="47"/>
      <c r="R39" s="47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47"/>
      <c r="B40" s="47"/>
      <c r="C40" s="47"/>
      <c r="D40" s="47"/>
      <c r="E40" s="47"/>
      <c r="F40" s="47"/>
      <c r="G40" s="23"/>
      <c r="H40" s="47"/>
      <c r="I40" s="47"/>
      <c r="J40" s="47"/>
      <c r="K40" s="23"/>
      <c r="L40" s="47"/>
      <c r="M40" s="47"/>
      <c r="N40" s="47"/>
      <c r="O40" s="23"/>
      <c r="P40" s="47"/>
      <c r="Q40" s="47"/>
      <c r="R40" s="47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47"/>
      <c r="B41" s="47"/>
      <c r="C41" s="47"/>
      <c r="D41" s="47"/>
      <c r="E41" s="47"/>
      <c r="F41" s="47"/>
      <c r="G41" s="23"/>
      <c r="H41" s="47"/>
      <c r="I41" s="47"/>
      <c r="J41" s="47"/>
      <c r="K41" s="23"/>
      <c r="L41" s="47"/>
      <c r="M41" s="47"/>
      <c r="N41" s="47"/>
      <c r="O41" s="23"/>
      <c r="P41" s="47"/>
      <c r="Q41" s="47"/>
      <c r="R41" s="47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47"/>
      <c r="B42" s="47"/>
      <c r="C42" s="47"/>
      <c r="D42" s="47"/>
      <c r="E42" s="47"/>
      <c r="F42" s="47"/>
      <c r="G42" s="23"/>
      <c r="H42" s="47"/>
      <c r="I42" s="47"/>
      <c r="J42" s="47"/>
      <c r="K42" s="23"/>
      <c r="L42" s="47"/>
      <c r="M42" s="47"/>
      <c r="N42" s="47"/>
      <c r="O42" s="23"/>
      <c r="P42" s="47"/>
      <c r="Q42" s="47"/>
      <c r="R42" s="47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47"/>
      <c r="B43" s="47"/>
      <c r="C43" s="47"/>
      <c r="D43" s="47"/>
      <c r="E43" s="47"/>
      <c r="F43" s="47"/>
      <c r="G43" s="23"/>
      <c r="H43" s="47"/>
      <c r="I43" s="47"/>
      <c r="J43" s="47"/>
      <c r="K43" s="23"/>
      <c r="L43" s="47"/>
      <c r="M43" s="47"/>
      <c r="N43" s="47"/>
      <c r="O43" s="23"/>
      <c r="P43" s="47"/>
      <c r="Q43" s="47"/>
      <c r="R43" s="47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47"/>
      <c r="B44" s="47"/>
      <c r="C44" s="47"/>
      <c r="D44" s="47"/>
      <c r="E44" s="47"/>
      <c r="F44" s="47"/>
      <c r="G44" s="23"/>
      <c r="H44" s="47"/>
      <c r="I44" s="47"/>
      <c r="J44" s="47"/>
      <c r="K44" s="23"/>
      <c r="L44" s="47"/>
      <c r="M44" s="47"/>
      <c r="N44" s="47"/>
      <c r="O44" s="23"/>
      <c r="P44" s="47"/>
      <c r="Q44" s="47"/>
      <c r="R44" s="47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47"/>
      <c r="B45" s="47"/>
      <c r="C45" s="47"/>
      <c r="D45" s="47"/>
      <c r="E45" s="47"/>
      <c r="F45" s="47"/>
      <c r="G45" s="23"/>
      <c r="H45" s="47"/>
      <c r="I45" s="47"/>
      <c r="J45" s="47"/>
      <c r="K45" s="23"/>
      <c r="L45" s="47"/>
      <c r="M45" s="47"/>
      <c r="N45" s="47"/>
      <c r="O45" s="23"/>
      <c r="P45" s="47"/>
      <c r="Q45" s="47"/>
      <c r="R45" s="47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47"/>
      <c r="B46" s="47"/>
      <c r="C46" s="47"/>
      <c r="D46" s="47"/>
      <c r="E46" s="47"/>
      <c r="F46" s="47"/>
      <c r="G46" s="23"/>
      <c r="H46" s="47"/>
      <c r="I46" s="47"/>
      <c r="J46" s="47"/>
      <c r="K46" s="23"/>
      <c r="L46" s="47"/>
      <c r="M46" s="47"/>
      <c r="N46" s="47"/>
      <c r="O46" s="23"/>
      <c r="P46" s="47"/>
      <c r="Q46" s="47"/>
      <c r="R46" s="47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47"/>
      <c r="B47" s="47"/>
      <c r="C47" s="47"/>
      <c r="D47" s="47"/>
      <c r="E47" s="47"/>
      <c r="F47" s="47"/>
      <c r="G47" s="23"/>
      <c r="H47" s="47"/>
      <c r="I47" s="47"/>
      <c r="J47" s="47"/>
      <c r="K47" s="23"/>
      <c r="L47" s="47"/>
      <c r="M47" s="47"/>
      <c r="N47" s="47"/>
      <c r="O47" s="23"/>
      <c r="P47" s="47"/>
      <c r="Q47" s="47"/>
      <c r="R47" s="47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47"/>
      <c r="B48" s="47"/>
      <c r="C48" s="47"/>
      <c r="D48" s="47"/>
      <c r="E48" s="47"/>
      <c r="F48" s="47"/>
      <c r="G48" s="23"/>
      <c r="H48" s="47"/>
      <c r="I48" s="47"/>
      <c r="J48" s="47"/>
      <c r="K48" s="23"/>
      <c r="L48" s="47"/>
      <c r="M48" s="47"/>
      <c r="N48" s="47"/>
      <c r="O48" s="23"/>
      <c r="P48" s="47"/>
      <c r="Q48" s="47"/>
      <c r="R48" s="47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47"/>
      <c r="B49" s="47"/>
      <c r="C49" s="47"/>
      <c r="D49" s="47"/>
      <c r="E49" s="47"/>
      <c r="F49" s="47"/>
      <c r="G49" s="23"/>
      <c r="H49" s="47"/>
      <c r="I49" s="47"/>
      <c r="J49" s="47"/>
      <c r="K49" s="23"/>
      <c r="L49" s="47"/>
      <c r="M49" s="47"/>
      <c r="N49" s="47"/>
      <c r="O49" s="23"/>
      <c r="P49" s="47"/>
      <c r="Q49" s="47"/>
      <c r="R49" s="47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47"/>
      <c r="B50" s="47"/>
      <c r="C50" s="47"/>
      <c r="D50" s="47"/>
      <c r="E50" s="47"/>
      <c r="F50" s="47"/>
      <c r="G50" s="23"/>
      <c r="H50" s="47"/>
      <c r="I50" s="47"/>
      <c r="J50" s="47"/>
      <c r="K50" s="23"/>
      <c r="L50" s="47"/>
      <c r="M50" s="47"/>
      <c r="N50" s="47"/>
      <c r="O50" s="23"/>
      <c r="P50" s="47"/>
      <c r="Q50" s="47"/>
      <c r="R50" s="47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47"/>
      <c r="B51" s="47"/>
      <c r="C51" s="47"/>
      <c r="D51" s="47"/>
      <c r="E51" s="47"/>
      <c r="F51" s="47"/>
      <c r="G51" s="23"/>
      <c r="H51" s="47"/>
      <c r="I51" s="47"/>
      <c r="J51" s="47"/>
      <c r="K51" s="23"/>
      <c r="L51" s="47"/>
      <c r="M51" s="47"/>
      <c r="N51" s="47"/>
      <c r="O51" s="23"/>
      <c r="P51" s="47"/>
      <c r="Q51" s="47"/>
      <c r="R51" s="47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47"/>
      <c r="B52" s="47"/>
      <c r="C52" s="47"/>
      <c r="D52" s="47"/>
      <c r="E52" s="47"/>
      <c r="F52" s="47"/>
      <c r="G52" s="23"/>
      <c r="H52" s="47"/>
      <c r="I52" s="47"/>
      <c r="J52" s="47"/>
      <c r="K52" s="23"/>
      <c r="L52" s="47"/>
      <c r="M52" s="47"/>
      <c r="N52" s="47"/>
      <c r="O52" s="23"/>
      <c r="P52" s="47"/>
      <c r="Q52" s="47"/>
      <c r="R52" s="47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47"/>
      <c r="B53" s="47"/>
      <c r="C53" s="47"/>
      <c r="D53" s="47"/>
      <c r="E53" s="47"/>
      <c r="F53" s="47"/>
      <c r="G53" s="23"/>
      <c r="H53" s="47"/>
      <c r="I53" s="47"/>
      <c r="J53" s="47"/>
      <c r="K53" s="23"/>
      <c r="L53" s="47"/>
      <c r="M53" s="47"/>
      <c r="N53" s="47"/>
      <c r="O53" s="23"/>
      <c r="P53" s="47"/>
      <c r="Q53" s="47"/>
      <c r="R53" s="47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47"/>
      <c r="B54" s="47"/>
      <c r="C54" s="47"/>
      <c r="D54" s="47"/>
      <c r="E54" s="47"/>
      <c r="F54" s="47"/>
      <c r="G54" s="23"/>
      <c r="H54" s="47"/>
      <c r="I54" s="47"/>
      <c r="J54" s="47"/>
      <c r="K54" s="23"/>
      <c r="L54" s="47"/>
      <c r="M54" s="47"/>
      <c r="N54" s="47"/>
      <c r="O54" s="23"/>
      <c r="P54" s="47"/>
      <c r="Q54" s="47"/>
      <c r="R54" s="47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47"/>
      <c r="B55" s="47"/>
      <c r="C55" s="47"/>
      <c r="D55" s="47"/>
      <c r="E55" s="47"/>
      <c r="F55" s="47"/>
      <c r="G55" s="23"/>
      <c r="H55" s="47"/>
      <c r="I55" s="47"/>
      <c r="J55" s="47"/>
      <c r="K55" s="23"/>
      <c r="L55" s="47"/>
      <c r="M55" s="47"/>
      <c r="N55" s="47"/>
      <c r="O55" s="23"/>
      <c r="P55" s="47"/>
      <c r="Q55" s="47"/>
      <c r="R55" s="47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47"/>
      <c r="B56" s="47"/>
      <c r="C56" s="47"/>
      <c r="D56" s="47"/>
      <c r="E56" s="47"/>
      <c r="F56" s="47"/>
      <c r="G56" s="23"/>
      <c r="H56" s="47"/>
      <c r="I56" s="47"/>
      <c r="J56" s="47"/>
      <c r="K56" s="23"/>
      <c r="L56" s="47"/>
      <c r="M56" s="47"/>
      <c r="N56" s="47"/>
      <c r="O56" s="23"/>
      <c r="P56" s="47"/>
      <c r="Q56" s="47"/>
      <c r="R56" s="47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47"/>
      <c r="B57" s="47"/>
      <c r="C57" s="47"/>
      <c r="D57" s="47"/>
      <c r="E57" s="47"/>
      <c r="F57" s="47"/>
      <c r="G57" s="23"/>
      <c r="H57" s="47"/>
      <c r="I57" s="47"/>
      <c r="J57" s="47"/>
      <c r="K57" s="23"/>
      <c r="L57" s="47"/>
      <c r="M57" s="47"/>
      <c r="N57" s="47"/>
      <c r="O57" s="23"/>
      <c r="P57" s="47"/>
      <c r="Q57" s="47"/>
      <c r="R57" s="47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47"/>
      <c r="B58" s="47"/>
      <c r="C58" s="47"/>
      <c r="D58" s="47"/>
      <c r="E58" s="47"/>
      <c r="F58" s="47"/>
      <c r="G58" s="23"/>
      <c r="H58" s="47"/>
      <c r="I58" s="47"/>
      <c r="J58" s="47"/>
      <c r="K58" s="23"/>
      <c r="L58" s="47"/>
      <c r="M58" s="47"/>
      <c r="N58" s="47"/>
      <c r="O58" s="23"/>
      <c r="P58" s="47"/>
      <c r="Q58" s="47"/>
      <c r="R58" s="47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47"/>
      <c r="B59" s="47"/>
      <c r="C59" s="47"/>
      <c r="D59" s="47"/>
      <c r="E59" s="47"/>
      <c r="F59" s="47"/>
      <c r="G59" s="23"/>
      <c r="H59" s="47"/>
      <c r="I59" s="47"/>
      <c r="J59" s="47"/>
      <c r="K59" s="23"/>
      <c r="L59" s="47"/>
      <c r="M59" s="47"/>
      <c r="N59" s="47"/>
      <c r="O59" s="23"/>
      <c r="P59" s="47"/>
      <c r="Q59" s="47"/>
      <c r="R59" s="47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47"/>
      <c r="B60" s="47"/>
      <c r="C60" s="47"/>
      <c r="D60" s="47"/>
      <c r="E60" s="47"/>
      <c r="F60" s="47"/>
      <c r="G60" s="23"/>
      <c r="H60" s="47"/>
      <c r="I60" s="47"/>
      <c r="J60" s="47"/>
      <c r="K60" s="23"/>
      <c r="L60" s="47"/>
      <c r="M60" s="47"/>
      <c r="N60" s="47"/>
      <c r="O60" s="23"/>
      <c r="P60" s="47"/>
      <c r="Q60" s="47"/>
      <c r="R60" s="47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47"/>
      <c r="B61" s="47"/>
      <c r="C61" s="47"/>
      <c r="D61" s="47"/>
      <c r="E61" s="47"/>
      <c r="F61" s="47"/>
      <c r="G61" s="23"/>
      <c r="H61" s="47"/>
      <c r="I61" s="47"/>
      <c r="J61" s="47"/>
      <c r="K61" s="23"/>
      <c r="L61" s="47"/>
      <c r="M61" s="47"/>
      <c r="N61" s="47"/>
      <c r="O61" s="23"/>
      <c r="P61" s="47"/>
      <c r="Q61" s="47"/>
      <c r="R61" s="47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47"/>
      <c r="B62" s="47"/>
      <c r="C62" s="47"/>
      <c r="D62" s="47"/>
      <c r="E62" s="47"/>
      <c r="F62" s="47"/>
      <c r="G62" s="23"/>
      <c r="H62" s="47"/>
      <c r="I62" s="47"/>
      <c r="J62" s="47"/>
      <c r="K62" s="23"/>
      <c r="L62" s="47"/>
      <c r="M62" s="47"/>
      <c r="N62" s="47"/>
      <c r="O62" s="23"/>
      <c r="P62" s="47"/>
      <c r="Q62" s="47"/>
      <c r="R62" s="47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47"/>
      <c r="B63" s="47"/>
      <c r="C63" s="47"/>
      <c r="D63" s="47"/>
      <c r="E63" s="47"/>
      <c r="F63" s="47"/>
      <c r="G63" s="23"/>
      <c r="H63" s="47"/>
      <c r="I63" s="47"/>
      <c r="J63" s="47"/>
      <c r="K63" s="23"/>
      <c r="L63" s="47"/>
      <c r="M63" s="47"/>
      <c r="N63" s="47"/>
      <c r="O63" s="23"/>
      <c r="P63" s="47"/>
      <c r="Q63" s="47"/>
      <c r="R63" s="47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47"/>
      <c r="B64" s="47"/>
      <c r="C64" s="47"/>
      <c r="D64" s="47"/>
      <c r="E64" s="47"/>
      <c r="F64" s="47"/>
      <c r="G64" s="23"/>
      <c r="H64" s="47"/>
      <c r="I64" s="47"/>
      <c r="J64" s="47"/>
      <c r="K64" s="23"/>
      <c r="L64" s="47"/>
      <c r="M64" s="47"/>
      <c r="N64" s="47"/>
      <c r="O64" s="23"/>
      <c r="P64" s="47"/>
      <c r="Q64" s="47"/>
      <c r="R64" s="47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47"/>
      <c r="B65" s="47"/>
      <c r="C65" s="47"/>
      <c r="D65" s="47"/>
      <c r="E65" s="47"/>
      <c r="F65" s="47"/>
      <c r="G65" s="23"/>
      <c r="H65" s="47"/>
      <c r="I65" s="47"/>
      <c r="J65" s="47"/>
      <c r="K65" s="23"/>
      <c r="L65" s="47"/>
      <c r="M65" s="47"/>
      <c r="N65" s="47"/>
      <c r="O65" s="23"/>
      <c r="P65" s="47"/>
      <c r="Q65" s="47"/>
      <c r="R65" s="47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47"/>
      <c r="B66" s="47"/>
      <c r="C66" s="47"/>
      <c r="D66" s="47"/>
      <c r="E66" s="47"/>
      <c r="F66" s="47"/>
      <c r="G66" s="23"/>
      <c r="H66" s="47"/>
      <c r="I66" s="47"/>
      <c r="J66" s="47"/>
      <c r="K66" s="23"/>
      <c r="L66" s="47"/>
      <c r="M66" s="47"/>
      <c r="N66" s="47"/>
      <c r="O66" s="23"/>
      <c r="P66" s="47"/>
      <c r="Q66" s="47"/>
      <c r="R66" s="47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47"/>
      <c r="B67" s="47"/>
      <c r="C67" s="47"/>
      <c r="D67" s="47"/>
      <c r="E67" s="47"/>
      <c r="F67" s="47"/>
      <c r="G67" s="23"/>
      <c r="H67" s="47"/>
      <c r="I67" s="47"/>
      <c r="J67" s="47"/>
      <c r="K67" s="23"/>
      <c r="L67" s="47"/>
      <c r="M67" s="47"/>
      <c r="N67" s="47"/>
      <c r="O67" s="23"/>
      <c r="P67" s="47"/>
      <c r="Q67" s="47"/>
      <c r="R67" s="47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47"/>
      <c r="B68" s="47"/>
      <c r="C68" s="47"/>
      <c r="D68" s="47"/>
      <c r="E68" s="47"/>
      <c r="F68" s="47"/>
      <c r="G68" s="23"/>
      <c r="H68" s="47"/>
      <c r="I68" s="47"/>
      <c r="J68" s="47"/>
      <c r="K68" s="23"/>
      <c r="L68" s="47"/>
      <c r="M68" s="47"/>
      <c r="N68" s="47"/>
      <c r="O68" s="23"/>
      <c r="P68" s="47"/>
      <c r="Q68" s="47"/>
      <c r="R68" s="47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47"/>
      <c r="B69" s="47"/>
      <c r="C69" s="47"/>
      <c r="D69" s="47"/>
      <c r="E69" s="47"/>
      <c r="F69" s="47"/>
      <c r="G69" s="23"/>
      <c r="H69" s="47"/>
      <c r="I69" s="47"/>
      <c r="J69" s="47"/>
      <c r="K69" s="23"/>
      <c r="L69" s="47"/>
      <c r="M69" s="47"/>
      <c r="N69" s="47"/>
      <c r="O69" s="23"/>
      <c r="P69" s="47"/>
      <c r="Q69" s="47"/>
      <c r="R69" s="47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47"/>
      <c r="B70" s="47"/>
      <c r="C70" s="47"/>
      <c r="D70" s="47"/>
      <c r="E70" s="47"/>
      <c r="F70" s="47"/>
      <c r="G70" s="23"/>
      <c r="H70" s="47"/>
      <c r="I70" s="47"/>
      <c r="J70" s="47"/>
      <c r="K70" s="23"/>
      <c r="L70" s="47"/>
      <c r="M70" s="47"/>
      <c r="N70" s="47"/>
      <c r="O70" s="23"/>
      <c r="P70" s="47"/>
      <c r="Q70" s="47"/>
      <c r="R70" s="47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47"/>
      <c r="B71" s="47"/>
      <c r="C71" s="47"/>
      <c r="D71" s="47"/>
      <c r="E71" s="47"/>
      <c r="F71" s="47"/>
      <c r="G71" s="23"/>
      <c r="H71" s="47"/>
      <c r="I71" s="47"/>
      <c r="J71" s="47"/>
      <c r="K71" s="23"/>
      <c r="L71" s="47"/>
      <c r="M71" s="47"/>
      <c r="N71" s="47"/>
      <c r="O71" s="23"/>
      <c r="P71" s="47"/>
      <c r="Q71" s="47"/>
      <c r="R71" s="47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47"/>
      <c r="B72" s="47"/>
      <c r="C72" s="47"/>
      <c r="D72" s="47"/>
      <c r="E72" s="47"/>
      <c r="F72" s="47"/>
      <c r="G72" s="23"/>
      <c r="H72" s="47"/>
      <c r="I72" s="47"/>
      <c r="J72" s="47"/>
      <c r="K72" s="23"/>
      <c r="L72" s="47"/>
      <c r="M72" s="47"/>
      <c r="N72" s="47"/>
      <c r="O72" s="23"/>
      <c r="P72" s="47"/>
      <c r="Q72" s="47"/>
      <c r="R72" s="47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47"/>
      <c r="B73" s="47"/>
      <c r="C73" s="47"/>
      <c r="D73" s="47"/>
      <c r="E73" s="47"/>
      <c r="F73" s="47"/>
      <c r="G73" s="23"/>
      <c r="H73" s="47"/>
      <c r="I73" s="47"/>
      <c r="J73" s="47"/>
      <c r="K73" s="23"/>
      <c r="L73" s="47"/>
      <c r="M73" s="47"/>
      <c r="N73" s="47"/>
      <c r="O73" s="23"/>
      <c r="P73" s="47"/>
      <c r="Q73" s="47"/>
      <c r="R73" s="47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47"/>
      <c r="B74" s="47"/>
      <c r="C74" s="47"/>
      <c r="D74" s="47"/>
      <c r="E74" s="47"/>
      <c r="F74" s="47"/>
      <c r="G74" s="23"/>
      <c r="H74" s="47"/>
      <c r="I74" s="47"/>
      <c r="J74" s="47"/>
      <c r="K74" s="23"/>
      <c r="L74" s="47"/>
      <c r="M74" s="47"/>
      <c r="N74" s="47"/>
      <c r="O74" s="23"/>
      <c r="P74" s="47"/>
      <c r="Q74" s="47"/>
      <c r="R74" s="47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47"/>
      <c r="B75" s="47"/>
      <c r="C75" s="47"/>
      <c r="D75" s="47"/>
      <c r="E75" s="47"/>
      <c r="F75" s="47"/>
      <c r="G75" s="23"/>
      <c r="H75" s="47"/>
      <c r="I75" s="47"/>
      <c r="J75" s="47"/>
      <c r="K75" s="23"/>
      <c r="L75" s="47"/>
      <c r="M75" s="47"/>
      <c r="N75" s="47"/>
      <c r="O75" s="23"/>
      <c r="P75" s="47"/>
      <c r="Q75" s="47"/>
      <c r="R75" s="47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47"/>
      <c r="B76" s="47"/>
      <c r="C76" s="47"/>
      <c r="D76" s="47"/>
      <c r="E76" s="47"/>
      <c r="F76" s="47"/>
      <c r="G76" s="23"/>
      <c r="H76" s="47"/>
      <c r="I76" s="47"/>
      <c r="J76" s="47"/>
      <c r="K76" s="23"/>
      <c r="L76" s="47"/>
      <c r="M76" s="47"/>
      <c r="N76" s="47"/>
      <c r="O76" s="23"/>
      <c r="P76" s="47"/>
      <c r="Q76" s="47"/>
      <c r="R76" s="47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53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53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53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53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5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5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53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53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53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53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53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5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53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5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53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53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53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53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53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53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53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53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53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53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53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53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53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53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53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5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53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53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53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53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53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53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53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53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53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53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53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53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53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53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53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53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53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53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53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53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53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53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53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5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53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G2:J2"/>
    <mergeCell ref="K2:N2"/>
    <mergeCell ref="A2:A3"/>
    <mergeCell ref="A4:A5"/>
    <mergeCell ref="A6:A7"/>
    <mergeCell ref="A8:A9"/>
    <mergeCell ref="A1:R1"/>
    <mergeCell ref="B2:B3"/>
    <mergeCell ref="C2:C3"/>
    <mergeCell ref="D2:D3"/>
    <mergeCell ref="E2:E3"/>
    <mergeCell ref="F2:F3"/>
    <mergeCell ref="O2:R2"/>
  </mergeCells>
  <conditionalFormatting sqref="G4:G1000 K4:K1000 O4:O1000">
    <cfRule type="cellIs" dxfId="0" priority="1" operator="equal">
      <formula>"NO APLICA"</formula>
    </cfRule>
  </conditionalFormatting>
  <conditionalFormatting sqref="G4:G1000 K4:K76">
    <cfRule type="cellIs" dxfId="1" priority="2" stopIfTrue="1" operator="equal">
      <formula>"FALLÓ"</formula>
    </cfRule>
  </conditionalFormatting>
  <conditionalFormatting sqref="G4:G1000 K4:K76">
    <cfRule type="cellIs" dxfId="2" priority="3" operator="equal">
      <formula>"PASÓ"</formula>
    </cfRule>
  </conditionalFormatting>
  <conditionalFormatting sqref="K8:K1000 O4:O1000">
    <cfRule type="cellIs" dxfId="1" priority="4" operator="equal">
      <formula>"FALLÓ"</formula>
    </cfRule>
  </conditionalFormatting>
  <conditionalFormatting sqref="K8:K1000 O4:O1000">
    <cfRule type="cellIs" dxfId="2" priority="5" operator="equal">
      <formula>"PASÓ"</formula>
    </cfRule>
  </conditionalFormatting>
  <conditionalFormatting sqref="K8:K1000">
    <cfRule type="expression" dxfId="1" priority="6">
      <formula>$K8="FALLÓ"</formula>
    </cfRule>
  </conditionalFormatting>
  <conditionalFormatting sqref="K8:K1000">
    <cfRule type="expression" dxfId="2" priority="7">
      <formula>$K8="PASÓ"</formula>
    </cfRule>
  </conditionalFormatting>
  <conditionalFormatting sqref="O8:O1000">
    <cfRule type="expression" dxfId="1" priority="8">
      <formula>$O8="FALLÓ"</formula>
    </cfRule>
  </conditionalFormatting>
  <conditionalFormatting sqref="O8:O1000">
    <cfRule type="expression" dxfId="2" priority="9">
      <formula>$O8="PASÓ"</formula>
    </cfRule>
  </conditionalFormatting>
  <dataValidations>
    <dataValidation type="list" allowBlank="1" showErrorMessage="1" sqref="G4:G76 K4:K76 O4:O76">
      <formula1>Datos!$A$2:$A$4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57"/>
    <col customWidth="1" min="2" max="3" width="17.57"/>
    <col customWidth="1" min="4" max="4" width="17.14"/>
    <col customWidth="1" min="5" max="6" width="25.57"/>
    <col customWidth="1" min="7" max="7" width="20.29"/>
    <col customWidth="1" min="8" max="8" width="25.57"/>
    <col customWidth="1" min="9" max="9" width="19.0"/>
    <col customWidth="1" min="10" max="10" width="25.57"/>
    <col customWidth="1" min="11" max="11" width="20.0"/>
    <col customWidth="1" min="12" max="12" width="27.71"/>
    <col customWidth="1" min="13" max="26" width="11.43"/>
  </cols>
  <sheetData>
    <row r="1" ht="40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9"/>
    </row>
    <row r="2" ht="23.25" customHeight="1">
      <c r="A2" s="14" t="s">
        <v>5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14</v>
      </c>
      <c r="I2" s="14" t="s">
        <v>16</v>
      </c>
      <c r="J2" s="14" t="s">
        <v>17</v>
      </c>
      <c r="K2" s="14" t="s">
        <v>18</v>
      </c>
      <c r="L2" s="14" t="s">
        <v>19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1"/>
      <c r="B3" s="22"/>
      <c r="C3" s="21"/>
      <c r="D3" s="23"/>
      <c r="E3" s="23"/>
      <c r="F3" s="23"/>
      <c r="G3" s="23"/>
      <c r="H3" s="23"/>
      <c r="I3" s="23"/>
      <c r="J3" s="23"/>
      <c r="K3" s="23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1"/>
      <c r="B4" s="22"/>
      <c r="C4" s="27"/>
      <c r="D4" s="23"/>
      <c r="E4" s="23"/>
      <c r="F4" s="23"/>
      <c r="G4" s="23"/>
      <c r="H4" s="23"/>
      <c r="I4" s="23"/>
      <c r="J4" s="23"/>
      <c r="K4" s="23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1"/>
      <c r="B5" s="22"/>
      <c r="C5" s="27"/>
      <c r="D5" s="23"/>
      <c r="E5" s="23"/>
      <c r="F5" s="23"/>
      <c r="G5" s="23"/>
      <c r="H5" s="23"/>
      <c r="I5" s="23"/>
      <c r="J5" s="23"/>
      <c r="K5" s="23"/>
      <c r="L5" s="23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1"/>
      <c r="B6" s="22"/>
      <c r="C6" s="27"/>
      <c r="D6" s="23"/>
      <c r="E6" s="23"/>
      <c r="F6" s="23"/>
      <c r="G6" s="23"/>
      <c r="H6" s="23"/>
      <c r="I6" s="23"/>
      <c r="J6" s="23"/>
      <c r="K6" s="23"/>
      <c r="L6" s="2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1"/>
      <c r="B7" s="22"/>
      <c r="C7" s="27"/>
      <c r="D7" s="23"/>
      <c r="E7" s="23"/>
      <c r="F7" s="23"/>
      <c r="G7" s="23"/>
      <c r="H7" s="23"/>
      <c r="I7" s="23"/>
      <c r="J7" s="23"/>
      <c r="K7" s="23"/>
      <c r="L7" s="23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1"/>
      <c r="B8" s="22"/>
      <c r="C8" s="27"/>
      <c r="D8" s="23"/>
      <c r="E8" s="23"/>
      <c r="F8" s="23"/>
      <c r="G8" s="23"/>
      <c r="H8" s="23"/>
      <c r="I8" s="23"/>
      <c r="J8" s="23"/>
      <c r="K8" s="23"/>
      <c r="L8" s="23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1"/>
      <c r="B9" s="22"/>
      <c r="C9" s="27"/>
      <c r="D9" s="23"/>
      <c r="E9" s="23"/>
      <c r="F9" s="23"/>
      <c r="G9" s="23"/>
      <c r="H9" s="23"/>
      <c r="I9" s="23"/>
      <c r="J9" s="23"/>
      <c r="K9" s="23"/>
      <c r="L9" s="2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1"/>
      <c r="B10" s="22"/>
      <c r="C10" s="27"/>
      <c r="D10" s="23"/>
      <c r="E10" s="23"/>
      <c r="F10" s="23"/>
      <c r="G10" s="23"/>
      <c r="H10" s="23"/>
      <c r="I10" s="23"/>
      <c r="J10" s="23"/>
      <c r="K10" s="23"/>
      <c r="L10" s="2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1"/>
      <c r="B11" s="22"/>
      <c r="C11" s="27"/>
      <c r="D11" s="23"/>
      <c r="E11" s="23"/>
      <c r="F11" s="23"/>
      <c r="G11" s="23"/>
      <c r="H11" s="23"/>
      <c r="I11" s="23"/>
      <c r="J11" s="23"/>
      <c r="K11" s="23"/>
      <c r="L11" s="2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1"/>
      <c r="B12" s="22"/>
      <c r="C12" s="27"/>
      <c r="D12" s="23"/>
      <c r="E12" s="23"/>
      <c r="F12" s="23"/>
      <c r="G12" s="23"/>
      <c r="H12" s="23"/>
      <c r="I12" s="23"/>
      <c r="J12" s="23"/>
      <c r="K12" s="23"/>
      <c r="L12" s="2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1"/>
      <c r="B13" s="22"/>
      <c r="C13" s="27"/>
      <c r="D13" s="23"/>
      <c r="E13" s="23"/>
      <c r="F13" s="23"/>
      <c r="G13" s="23"/>
      <c r="H13" s="23"/>
      <c r="I13" s="23"/>
      <c r="J13" s="23"/>
      <c r="K13" s="23"/>
      <c r="L13" s="2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1"/>
      <c r="B14" s="22"/>
      <c r="C14" s="27"/>
      <c r="D14" s="23"/>
      <c r="E14" s="23"/>
      <c r="F14" s="23"/>
      <c r="G14" s="23"/>
      <c r="H14" s="23"/>
      <c r="I14" s="23"/>
      <c r="J14" s="23"/>
      <c r="K14" s="23"/>
      <c r="L14" s="2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1"/>
      <c r="B15" s="22"/>
      <c r="C15" s="27"/>
      <c r="D15" s="23"/>
      <c r="E15" s="23"/>
      <c r="F15" s="23"/>
      <c r="G15" s="23"/>
      <c r="H15" s="23"/>
      <c r="I15" s="23"/>
      <c r="J15" s="23"/>
      <c r="K15" s="23"/>
      <c r="L15" s="2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1"/>
      <c r="B16" s="22"/>
      <c r="C16" s="27"/>
      <c r="D16" s="23"/>
      <c r="E16" s="23"/>
      <c r="F16" s="23"/>
      <c r="G16" s="23"/>
      <c r="H16" s="23"/>
      <c r="I16" s="23"/>
      <c r="J16" s="23"/>
      <c r="K16" s="23"/>
      <c r="L16" s="2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1"/>
      <c r="B17" s="22"/>
      <c r="C17" s="27"/>
      <c r="D17" s="23"/>
      <c r="E17" s="23"/>
      <c r="F17" s="23"/>
      <c r="G17" s="23"/>
      <c r="H17" s="23"/>
      <c r="I17" s="23"/>
      <c r="J17" s="23"/>
      <c r="K17" s="23"/>
      <c r="L17" s="2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1"/>
      <c r="B18" s="22"/>
      <c r="C18" s="27"/>
      <c r="D18" s="23"/>
      <c r="E18" s="23"/>
      <c r="F18" s="23"/>
      <c r="G18" s="23"/>
      <c r="H18" s="23"/>
      <c r="I18" s="23"/>
      <c r="J18" s="23"/>
      <c r="K18" s="23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1"/>
      <c r="B19" s="22"/>
      <c r="C19" s="27"/>
      <c r="D19" s="23"/>
      <c r="E19" s="23"/>
      <c r="F19" s="23"/>
      <c r="G19" s="23"/>
      <c r="H19" s="23"/>
      <c r="I19" s="23"/>
      <c r="J19" s="23"/>
      <c r="K19" s="23"/>
      <c r="L19" s="2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1"/>
      <c r="B20" s="22"/>
      <c r="C20" s="27"/>
      <c r="D20" s="23"/>
      <c r="E20" s="23"/>
      <c r="F20" s="23"/>
      <c r="G20" s="23"/>
      <c r="H20" s="23"/>
      <c r="I20" s="23"/>
      <c r="J20" s="23"/>
      <c r="K20" s="23"/>
      <c r="L20" s="2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1"/>
      <c r="B21" s="22"/>
      <c r="C21" s="27"/>
      <c r="D21" s="23"/>
      <c r="E21" s="23"/>
      <c r="F21" s="23"/>
      <c r="G21" s="23"/>
      <c r="H21" s="23"/>
      <c r="I21" s="23"/>
      <c r="J21" s="23"/>
      <c r="K21" s="23"/>
      <c r="L21" s="2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1"/>
      <c r="B22" s="22"/>
      <c r="C22" s="27"/>
      <c r="D22" s="23"/>
      <c r="E22" s="23"/>
      <c r="F22" s="23"/>
      <c r="G22" s="23"/>
      <c r="H22" s="23"/>
      <c r="I22" s="23"/>
      <c r="J22" s="23"/>
      <c r="K22" s="23"/>
      <c r="L22" s="2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1"/>
      <c r="B23" s="22"/>
      <c r="C23" s="27"/>
      <c r="D23" s="23"/>
      <c r="E23" s="23"/>
      <c r="F23" s="23"/>
      <c r="G23" s="23"/>
      <c r="H23" s="23"/>
      <c r="I23" s="23"/>
      <c r="J23" s="23"/>
      <c r="K23" s="23"/>
      <c r="L23" s="2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1"/>
      <c r="B24" s="22"/>
      <c r="C24" s="27"/>
      <c r="D24" s="23"/>
      <c r="E24" s="23"/>
      <c r="F24" s="23"/>
      <c r="G24" s="23"/>
      <c r="H24" s="23"/>
      <c r="I24" s="23"/>
      <c r="J24" s="23"/>
      <c r="K24" s="23"/>
      <c r="L24" s="2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1"/>
      <c r="B25" s="22"/>
      <c r="C25" s="27"/>
      <c r="D25" s="23"/>
      <c r="E25" s="23"/>
      <c r="F25" s="23"/>
      <c r="G25" s="23"/>
      <c r="H25" s="23"/>
      <c r="I25" s="23"/>
      <c r="J25" s="23"/>
      <c r="K25" s="23"/>
      <c r="L25" s="2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1"/>
      <c r="B26" s="22"/>
      <c r="C26" s="27"/>
      <c r="D26" s="23"/>
      <c r="E26" s="23"/>
      <c r="F26" s="23"/>
      <c r="G26" s="23"/>
      <c r="H26" s="23"/>
      <c r="I26" s="23"/>
      <c r="J26" s="23"/>
      <c r="K26" s="23"/>
      <c r="L26" s="2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1"/>
      <c r="B27" s="22"/>
      <c r="C27" s="27"/>
      <c r="D27" s="23"/>
      <c r="E27" s="23"/>
      <c r="F27" s="23"/>
      <c r="G27" s="23"/>
      <c r="H27" s="23"/>
      <c r="I27" s="23"/>
      <c r="J27" s="23"/>
      <c r="K27" s="23"/>
      <c r="L27" s="2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1"/>
      <c r="B28" s="22"/>
      <c r="C28" s="27"/>
      <c r="D28" s="23"/>
      <c r="E28" s="23"/>
      <c r="F28" s="23"/>
      <c r="G28" s="23"/>
      <c r="H28" s="23"/>
      <c r="I28" s="23"/>
      <c r="J28" s="23"/>
      <c r="K28" s="23"/>
      <c r="L28" s="2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1"/>
      <c r="B29" s="22"/>
      <c r="C29" s="27"/>
      <c r="D29" s="23"/>
      <c r="E29" s="23"/>
      <c r="F29" s="23"/>
      <c r="G29" s="23"/>
      <c r="H29" s="23"/>
      <c r="I29" s="23"/>
      <c r="J29" s="23"/>
      <c r="K29" s="23"/>
      <c r="L29" s="2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1"/>
      <c r="B30" s="22"/>
      <c r="C30" s="27"/>
      <c r="D30" s="23"/>
      <c r="E30" s="23"/>
      <c r="F30" s="23"/>
      <c r="G30" s="23"/>
      <c r="H30" s="23"/>
      <c r="I30" s="23"/>
      <c r="J30" s="23"/>
      <c r="K30" s="23"/>
      <c r="L30" s="2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1"/>
      <c r="B31" s="22"/>
      <c r="C31" s="27"/>
      <c r="D31" s="23"/>
      <c r="E31" s="23"/>
      <c r="F31" s="23"/>
      <c r="G31" s="23"/>
      <c r="H31" s="23"/>
      <c r="I31" s="23"/>
      <c r="J31" s="23"/>
      <c r="K31" s="23"/>
      <c r="L31" s="2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1"/>
      <c r="B32" s="22"/>
      <c r="C32" s="27"/>
      <c r="D32" s="23"/>
      <c r="E32" s="23"/>
      <c r="F32" s="23"/>
      <c r="G32" s="23"/>
      <c r="H32" s="23"/>
      <c r="I32" s="23"/>
      <c r="J32" s="23"/>
      <c r="K32" s="23"/>
      <c r="L32" s="2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1"/>
      <c r="B33" s="22"/>
      <c r="C33" s="27"/>
      <c r="D33" s="23"/>
      <c r="E33" s="23"/>
      <c r="F33" s="23"/>
      <c r="G33" s="23"/>
      <c r="H33" s="23"/>
      <c r="I33" s="23"/>
      <c r="J33" s="23"/>
      <c r="K33" s="23"/>
      <c r="L33" s="2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1"/>
      <c r="B34" s="22"/>
      <c r="C34" s="27"/>
      <c r="D34" s="23"/>
      <c r="E34" s="23"/>
      <c r="F34" s="23"/>
      <c r="G34" s="23"/>
      <c r="H34" s="23"/>
      <c r="I34" s="23"/>
      <c r="J34" s="23"/>
      <c r="K34" s="23"/>
      <c r="L34" s="2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1"/>
      <c r="B35" s="22"/>
      <c r="C35" s="27"/>
      <c r="D35" s="23"/>
      <c r="E35" s="23"/>
      <c r="F35" s="23"/>
      <c r="G35" s="23"/>
      <c r="H35" s="23"/>
      <c r="I35" s="23"/>
      <c r="J35" s="23"/>
      <c r="K35" s="23"/>
      <c r="L35" s="2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1"/>
      <c r="B36" s="22"/>
      <c r="C36" s="27"/>
      <c r="D36" s="23"/>
      <c r="E36" s="23"/>
      <c r="F36" s="23"/>
      <c r="G36" s="23"/>
      <c r="H36" s="23"/>
      <c r="I36" s="23"/>
      <c r="J36" s="23"/>
      <c r="K36" s="23"/>
      <c r="L36" s="2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1"/>
      <c r="B37" s="22"/>
      <c r="C37" s="27"/>
      <c r="D37" s="23"/>
      <c r="E37" s="23"/>
      <c r="F37" s="23"/>
      <c r="G37" s="23"/>
      <c r="H37" s="23"/>
      <c r="I37" s="23"/>
      <c r="J37" s="23"/>
      <c r="K37" s="23"/>
      <c r="L37" s="2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1"/>
      <c r="B38" s="22"/>
      <c r="C38" s="27"/>
      <c r="D38" s="23"/>
      <c r="E38" s="23"/>
      <c r="F38" s="23"/>
      <c r="G38" s="23"/>
      <c r="H38" s="23"/>
      <c r="I38" s="23"/>
      <c r="J38" s="23"/>
      <c r="K38" s="23"/>
      <c r="L38" s="2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1"/>
      <c r="B39" s="22"/>
      <c r="C39" s="27"/>
      <c r="D39" s="23"/>
      <c r="E39" s="23"/>
      <c r="F39" s="23"/>
      <c r="G39" s="23"/>
      <c r="H39" s="23"/>
      <c r="I39" s="23"/>
      <c r="J39" s="23"/>
      <c r="K39" s="23"/>
      <c r="L39" s="2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1"/>
      <c r="B40" s="22"/>
      <c r="C40" s="27"/>
      <c r="D40" s="23"/>
      <c r="E40" s="23"/>
      <c r="F40" s="23"/>
      <c r="G40" s="23"/>
      <c r="H40" s="23"/>
      <c r="I40" s="23"/>
      <c r="J40" s="23"/>
      <c r="K40" s="23"/>
      <c r="L40" s="2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1"/>
      <c r="B41" s="22"/>
      <c r="C41" s="27"/>
      <c r="D41" s="23"/>
      <c r="E41" s="23"/>
      <c r="F41" s="23"/>
      <c r="G41" s="23"/>
      <c r="H41" s="23"/>
      <c r="I41" s="23"/>
      <c r="J41" s="23"/>
      <c r="K41" s="23"/>
      <c r="L41" s="2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1"/>
      <c r="B42" s="22"/>
      <c r="C42" s="27"/>
      <c r="D42" s="23"/>
      <c r="E42" s="23"/>
      <c r="F42" s="23"/>
      <c r="G42" s="23"/>
      <c r="H42" s="23"/>
      <c r="I42" s="23"/>
      <c r="J42" s="23"/>
      <c r="K42" s="23"/>
      <c r="L42" s="2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1"/>
      <c r="B43" s="22"/>
      <c r="C43" s="27"/>
      <c r="D43" s="23"/>
      <c r="E43" s="23"/>
      <c r="F43" s="23"/>
      <c r="G43" s="23"/>
      <c r="H43" s="23"/>
      <c r="I43" s="23"/>
      <c r="J43" s="23"/>
      <c r="K43" s="23"/>
      <c r="L43" s="2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1"/>
      <c r="B44" s="22"/>
      <c r="C44" s="27"/>
      <c r="D44" s="23"/>
      <c r="E44" s="23"/>
      <c r="F44" s="23"/>
      <c r="G44" s="23"/>
      <c r="H44" s="23"/>
      <c r="I44" s="23"/>
      <c r="J44" s="23"/>
      <c r="K44" s="23"/>
      <c r="L44" s="2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1"/>
      <c r="B45" s="22"/>
      <c r="C45" s="27"/>
      <c r="D45" s="23"/>
      <c r="E45" s="23"/>
      <c r="F45" s="23"/>
      <c r="G45" s="23"/>
      <c r="H45" s="23"/>
      <c r="I45" s="23"/>
      <c r="J45" s="23"/>
      <c r="K45" s="23"/>
      <c r="L45" s="2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1"/>
      <c r="B46" s="22"/>
      <c r="C46" s="27"/>
      <c r="D46" s="23"/>
      <c r="E46" s="23"/>
      <c r="F46" s="23"/>
      <c r="G46" s="23"/>
      <c r="H46" s="23"/>
      <c r="I46" s="23"/>
      <c r="J46" s="23"/>
      <c r="K46" s="23"/>
      <c r="L46" s="2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1"/>
      <c r="B47" s="22"/>
      <c r="C47" s="27"/>
      <c r="D47" s="23"/>
      <c r="E47" s="23"/>
      <c r="F47" s="23"/>
      <c r="G47" s="23"/>
      <c r="H47" s="23"/>
      <c r="I47" s="23"/>
      <c r="J47" s="23"/>
      <c r="K47" s="23"/>
      <c r="L47" s="2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1"/>
      <c r="B48" s="22"/>
      <c r="C48" s="27"/>
      <c r="D48" s="23"/>
      <c r="E48" s="23"/>
      <c r="F48" s="23"/>
      <c r="G48" s="23"/>
      <c r="H48" s="23"/>
      <c r="I48" s="23"/>
      <c r="J48" s="23"/>
      <c r="K48" s="23"/>
      <c r="L48" s="2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1"/>
      <c r="B49" s="22"/>
      <c r="C49" s="27"/>
      <c r="D49" s="23"/>
      <c r="E49" s="23"/>
      <c r="F49" s="23"/>
      <c r="G49" s="23"/>
      <c r="H49" s="23"/>
      <c r="I49" s="23"/>
      <c r="J49" s="23"/>
      <c r="K49" s="23"/>
      <c r="L49" s="2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1"/>
      <c r="B50" s="22"/>
      <c r="C50" s="27"/>
      <c r="D50" s="23"/>
      <c r="E50" s="23"/>
      <c r="F50" s="23"/>
      <c r="G50" s="23"/>
      <c r="H50" s="23"/>
      <c r="I50" s="23"/>
      <c r="J50" s="23"/>
      <c r="K50" s="23"/>
      <c r="L50" s="2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1"/>
      <c r="B51" s="22"/>
      <c r="C51" s="27"/>
      <c r="D51" s="23"/>
      <c r="E51" s="23"/>
      <c r="F51" s="23"/>
      <c r="G51" s="23"/>
      <c r="H51" s="23"/>
      <c r="I51" s="23"/>
      <c r="J51" s="23"/>
      <c r="K51" s="23"/>
      <c r="L51" s="2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1"/>
      <c r="B52" s="22"/>
      <c r="C52" s="27"/>
      <c r="D52" s="23"/>
      <c r="E52" s="23"/>
      <c r="F52" s="23"/>
      <c r="G52" s="23"/>
      <c r="H52" s="23"/>
      <c r="I52" s="23"/>
      <c r="J52" s="23"/>
      <c r="K52" s="23"/>
      <c r="L52" s="2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1"/>
      <c r="B53" s="22"/>
      <c r="C53" s="27"/>
      <c r="D53" s="23"/>
      <c r="E53" s="23"/>
      <c r="F53" s="23"/>
      <c r="G53" s="23"/>
      <c r="H53" s="23"/>
      <c r="I53" s="23"/>
      <c r="J53" s="23"/>
      <c r="K53" s="23"/>
      <c r="L53" s="2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1"/>
      <c r="B54" s="22"/>
      <c r="C54" s="27"/>
      <c r="D54" s="23"/>
      <c r="E54" s="23"/>
      <c r="F54" s="23"/>
      <c r="G54" s="23"/>
      <c r="H54" s="23"/>
      <c r="I54" s="23"/>
      <c r="J54" s="23"/>
      <c r="K54" s="23"/>
      <c r="L54" s="2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1"/>
      <c r="B55" s="22"/>
      <c r="C55" s="27"/>
      <c r="D55" s="23"/>
      <c r="E55" s="23"/>
      <c r="F55" s="23"/>
      <c r="G55" s="23"/>
      <c r="H55" s="23"/>
      <c r="I55" s="23"/>
      <c r="J55" s="23"/>
      <c r="K55" s="23"/>
      <c r="L55" s="2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1"/>
      <c r="B56" s="22"/>
      <c r="C56" s="27"/>
      <c r="D56" s="23"/>
      <c r="E56" s="23"/>
      <c r="F56" s="23"/>
      <c r="G56" s="23"/>
      <c r="H56" s="23"/>
      <c r="I56" s="23"/>
      <c r="J56" s="23"/>
      <c r="K56" s="23"/>
      <c r="L56" s="2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1"/>
      <c r="B57" s="22"/>
      <c r="C57" s="27"/>
      <c r="D57" s="23"/>
      <c r="E57" s="23"/>
      <c r="F57" s="23"/>
      <c r="G57" s="23"/>
      <c r="H57" s="23"/>
      <c r="I57" s="23"/>
      <c r="J57" s="23"/>
      <c r="K57" s="23"/>
      <c r="L57" s="2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1"/>
      <c r="B58" s="22"/>
      <c r="C58" s="27"/>
      <c r="D58" s="23"/>
      <c r="E58" s="23"/>
      <c r="F58" s="23"/>
      <c r="G58" s="23"/>
      <c r="H58" s="23"/>
      <c r="I58" s="23"/>
      <c r="J58" s="23"/>
      <c r="K58" s="23"/>
      <c r="L58" s="2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1"/>
      <c r="B59" s="22"/>
      <c r="C59" s="27"/>
      <c r="D59" s="23"/>
      <c r="E59" s="23"/>
      <c r="F59" s="23"/>
      <c r="G59" s="23"/>
      <c r="H59" s="23"/>
      <c r="I59" s="23"/>
      <c r="J59" s="23"/>
      <c r="K59" s="23"/>
      <c r="L59" s="2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1"/>
      <c r="B60" s="22"/>
      <c r="C60" s="27"/>
      <c r="D60" s="23"/>
      <c r="E60" s="23"/>
      <c r="F60" s="23"/>
      <c r="G60" s="23"/>
      <c r="H60" s="23"/>
      <c r="I60" s="23"/>
      <c r="J60" s="23"/>
      <c r="K60" s="23"/>
      <c r="L60" s="2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1"/>
      <c r="B61" s="22"/>
      <c r="C61" s="27"/>
      <c r="D61" s="23"/>
      <c r="E61" s="23"/>
      <c r="F61" s="23"/>
      <c r="G61" s="23"/>
      <c r="H61" s="23"/>
      <c r="I61" s="23"/>
      <c r="J61" s="23"/>
      <c r="K61" s="23"/>
      <c r="L61" s="2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1"/>
      <c r="B62" s="22"/>
      <c r="C62" s="27"/>
      <c r="D62" s="23"/>
      <c r="E62" s="23"/>
      <c r="F62" s="23"/>
      <c r="G62" s="23"/>
      <c r="H62" s="23"/>
      <c r="I62" s="23"/>
      <c r="J62" s="23"/>
      <c r="K62" s="23"/>
      <c r="L62" s="2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1"/>
      <c r="B63" s="22"/>
      <c r="C63" s="27"/>
      <c r="D63" s="23"/>
      <c r="E63" s="23"/>
      <c r="F63" s="23"/>
      <c r="G63" s="23"/>
      <c r="H63" s="23"/>
      <c r="I63" s="23"/>
      <c r="J63" s="23"/>
      <c r="K63" s="23"/>
      <c r="L63" s="2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1"/>
      <c r="B64" s="22"/>
      <c r="C64" s="27"/>
      <c r="D64" s="23"/>
      <c r="E64" s="23"/>
      <c r="F64" s="23"/>
      <c r="G64" s="23"/>
      <c r="H64" s="23"/>
      <c r="I64" s="23"/>
      <c r="J64" s="23"/>
      <c r="K64" s="23"/>
      <c r="L64" s="2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1"/>
      <c r="B65" s="22"/>
      <c r="C65" s="27"/>
      <c r="D65" s="23"/>
      <c r="E65" s="23"/>
      <c r="F65" s="23"/>
      <c r="G65" s="23"/>
      <c r="H65" s="23"/>
      <c r="I65" s="23"/>
      <c r="J65" s="23"/>
      <c r="K65" s="23"/>
      <c r="L65" s="2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1"/>
      <c r="B66" s="22"/>
      <c r="C66" s="27"/>
      <c r="D66" s="23"/>
      <c r="E66" s="23"/>
      <c r="F66" s="23"/>
      <c r="G66" s="23"/>
      <c r="H66" s="23"/>
      <c r="I66" s="23"/>
      <c r="J66" s="23"/>
      <c r="K66" s="23"/>
      <c r="L66" s="2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1"/>
      <c r="B67" s="22"/>
      <c r="C67" s="27"/>
      <c r="D67" s="23"/>
      <c r="E67" s="23"/>
      <c r="F67" s="23"/>
      <c r="G67" s="23"/>
      <c r="H67" s="23"/>
      <c r="I67" s="23"/>
      <c r="J67" s="23"/>
      <c r="K67" s="23"/>
      <c r="L67" s="2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1"/>
      <c r="B68" s="22"/>
      <c r="C68" s="27"/>
      <c r="D68" s="23"/>
      <c r="E68" s="23"/>
      <c r="F68" s="23"/>
      <c r="G68" s="23"/>
      <c r="H68" s="23"/>
      <c r="I68" s="23"/>
      <c r="J68" s="23"/>
      <c r="K68" s="23"/>
      <c r="L68" s="2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1"/>
      <c r="B69" s="22"/>
      <c r="C69" s="27"/>
      <c r="D69" s="23"/>
      <c r="E69" s="23"/>
      <c r="F69" s="23"/>
      <c r="G69" s="23"/>
      <c r="H69" s="23"/>
      <c r="I69" s="23"/>
      <c r="J69" s="23"/>
      <c r="K69" s="23"/>
      <c r="L69" s="2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1"/>
      <c r="B70" s="22"/>
      <c r="C70" s="27"/>
      <c r="D70" s="23"/>
      <c r="E70" s="23"/>
      <c r="F70" s="23"/>
      <c r="G70" s="23"/>
      <c r="H70" s="23"/>
      <c r="I70" s="23"/>
      <c r="J70" s="23"/>
      <c r="K70" s="23"/>
      <c r="L70" s="2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1"/>
      <c r="B71" s="22"/>
      <c r="C71" s="27"/>
      <c r="D71" s="23"/>
      <c r="E71" s="23"/>
      <c r="F71" s="23"/>
      <c r="G71" s="23"/>
      <c r="H71" s="23"/>
      <c r="I71" s="23"/>
      <c r="J71" s="23"/>
      <c r="K71" s="23"/>
      <c r="L71" s="2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1"/>
      <c r="B72" s="22"/>
      <c r="C72" s="27"/>
      <c r="D72" s="23"/>
      <c r="E72" s="23"/>
      <c r="F72" s="23"/>
      <c r="G72" s="23"/>
      <c r="H72" s="23"/>
      <c r="I72" s="23"/>
      <c r="J72" s="23"/>
      <c r="K72" s="23"/>
      <c r="L72" s="2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1"/>
      <c r="B73" s="22"/>
      <c r="C73" s="27"/>
      <c r="D73" s="23"/>
      <c r="E73" s="23"/>
      <c r="F73" s="23"/>
      <c r="G73" s="23"/>
      <c r="H73" s="23"/>
      <c r="I73" s="23"/>
      <c r="J73" s="23"/>
      <c r="K73" s="23"/>
      <c r="L73" s="2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1"/>
      <c r="B74" s="22"/>
      <c r="C74" s="27"/>
      <c r="D74" s="23"/>
      <c r="E74" s="23"/>
      <c r="F74" s="23"/>
      <c r="G74" s="23"/>
      <c r="H74" s="23"/>
      <c r="I74" s="23"/>
      <c r="J74" s="23"/>
      <c r="K74" s="23"/>
      <c r="L74" s="2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1"/>
      <c r="B75" s="22"/>
      <c r="C75" s="27"/>
      <c r="D75" s="23"/>
      <c r="E75" s="23"/>
      <c r="F75" s="23"/>
      <c r="G75" s="23"/>
      <c r="H75" s="23"/>
      <c r="I75" s="23"/>
      <c r="J75" s="23"/>
      <c r="K75" s="23"/>
      <c r="L75" s="2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1"/>
      <c r="B76" s="22"/>
      <c r="C76" s="27"/>
      <c r="D76" s="23"/>
      <c r="E76" s="23"/>
      <c r="F76" s="23"/>
      <c r="G76" s="23"/>
      <c r="H76" s="23"/>
      <c r="I76" s="23"/>
      <c r="J76" s="23"/>
      <c r="K76" s="23"/>
      <c r="L76" s="2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1"/>
      <c r="B77" s="22"/>
      <c r="C77" s="27"/>
      <c r="D77" s="23"/>
      <c r="E77" s="23"/>
      <c r="F77" s="23"/>
      <c r="G77" s="23"/>
      <c r="H77" s="23"/>
      <c r="I77" s="23"/>
      <c r="J77" s="23"/>
      <c r="K77" s="23"/>
      <c r="L77" s="2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1"/>
      <c r="B78" s="22"/>
      <c r="C78" s="27"/>
      <c r="D78" s="23"/>
      <c r="E78" s="23"/>
      <c r="F78" s="23"/>
      <c r="G78" s="23"/>
      <c r="H78" s="23"/>
      <c r="I78" s="23"/>
      <c r="J78" s="23"/>
      <c r="K78" s="23"/>
      <c r="L78" s="2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1"/>
      <c r="B79" s="22"/>
      <c r="C79" s="27"/>
      <c r="D79" s="23"/>
      <c r="E79" s="23"/>
      <c r="F79" s="23"/>
      <c r="G79" s="23"/>
      <c r="H79" s="23"/>
      <c r="I79" s="23"/>
      <c r="J79" s="23"/>
      <c r="K79" s="23"/>
      <c r="L79" s="2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1"/>
      <c r="B80" s="22"/>
      <c r="C80" s="27"/>
      <c r="D80" s="23"/>
      <c r="E80" s="23"/>
      <c r="F80" s="23"/>
      <c r="G80" s="23"/>
      <c r="H80" s="23"/>
      <c r="I80" s="23"/>
      <c r="J80" s="23"/>
      <c r="K80" s="23"/>
      <c r="L80" s="2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1"/>
      <c r="B81" s="22"/>
      <c r="C81" s="27"/>
      <c r="D81" s="23"/>
      <c r="E81" s="23"/>
      <c r="F81" s="23"/>
      <c r="G81" s="23"/>
      <c r="H81" s="23"/>
      <c r="I81" s="23"/>
      <c r="J81" s="23"/>
      <c r="K81" s="23"/>
      <c r="L81" s="2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1"/>
      <c r="B82" s="22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1"/>
      <c r="B83" s="22"/>
      <c r="C83" s="27"/>
      <c r="D83" s="23"/>
      <c r="E83" s="23"/>
      <c r="F83" s="23"/>
      <c r="G83" s="23"/>
      <c r="H83" s="23"/>
      <c r="I83" s="23"/>
      <c r="J83" s="23"/>
      <c r="K83" s="23"/>
      <c r="L83" s="2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1"/>
      <c r="B84" s="22"/>
      <c r="C84" s="27"/>
      <c r="D84" s="23"/>
      <c r="E84" s="23"/>
      <c r="F84" s="23"/>
      <c r="G84" s="23"/>
      <c r="H84" s="23"/>
      <c r="I84" s="23"/>
      <c r="J84" s="23"/>
      <c r="K84" s="23"/>
      <c r="L84" s="2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1"/>
      <c r="B85" s="22"/>
      <c r="C85" s="27"/>
      <c r="D85" s="23"/>
      <c r="E85" s="23"/>
      <c r="F85" s="23"/>
      <c r="G85" s="23"/>
      <c r="H85" s="23"/>
      <c r="I85" s="23"/>
      <c r="J85" s="23"/>
      <c r="K85" s="23"/>
      <c r="L85" s="2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1"/>
      <c r="B86" s="22"/>
      <c r="C86" s="27"/>
      <c r="D86" s="23"/>
      <c r="E86" s="23"/>
      <c r="F86" s="23"/>
      <c r="G86" s="23"/>
      <c r="H86" s="23"/>
      <c r="I86" s="23"/>
      <c r="J86" s="23"/>
      <c r="K86" s="23"/>
      <c r="L86" s="2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1"/>
      <c r="B87" s="22"/>
      <c r="C87" s="27"/>
      <c r="D87" s="23"/>
      <c r="E87" s="23"/>
      <c r="F87" s="23"/>
      <c r="G87" s="23"/>
      <c r="H87" s="23"/>
      <c r="I87" s="23"/>
      <c r="J87" s="23"/>
      <c r="K87" s="23"/>
      <c r="L87" s="2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1"/>
      <c r="B88" s="22"/>
      <c r="C88" s="27"/>
      <c r="D88" s="23"/>
      <c r="E88" s="23"/>
      <c r="F88" s="23"/>
      <c r="G88" s="23"/>
      <c r="H88" s="23"/>
      <c r="I88" s="23"/>
      <c r="J88" s="23"/>
      <c r="K88" s="23"/>
      <c r="L88" s="2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1"/>
      <c r="B89" s="22"/>
      <c r="C89" s="27"/>
      <c r="D89" s="23"/>
      <c r="E89" s="23"/>
      <c r="F89" s="23"/>
      <c r="G89" s="23"/>
      <c r="H89" s="23"/>
      <c r="I89" s="23"/>
      <c r="J89" s="23"/>
      <c r="K89" s="23"/>
      <c r="L89" s="2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54"/>
      <c r="B90" s="22"/>
      <c r="C90" s="22"/>
      <c r="D90" s="40"/>
      <c r="E90" s="40"/>
      <c r="F90" s="40"/>
      <c r="G90" s="23"/>
      <c r="H90" s="23"/>
      <c r="I90" s="23"/>
      <c r="J90" s="40"/>
      <c r="K90" s="40"/>
      <c r="L90" s="40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54"/>
      <c r="B91" s="22"/>
      <c r="C91" s="22"/>
      <c r="D91" s="40"/>
      <c r="E91" s="40"/>
      <c r="F91" s="40"/>
      <c r="G91" s="23"/>
      <c r="H91" s="23"/>
      <c r="I91" s="23"/>
      <c r="J91" s="40"/>
      <c r="K91" s="40"/>
      <c r="L91" s="40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54"/>
      <c r="B92" s="22"/>
      <c r="C92" s="22"/>
      <c r="D92" s="40"/>
      <c r="E92" s="40"/>
      <c r="F92" s="40"/>
      <c r="G92" s="23"/>
      <c r="H92" s="23"/>
      <c r="I92" s="23"/>
      <c r="J92" s="40"/>
      <c r="K92" s="40"/>
      <c r="L92" s="40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54"/>
      <c r="B93" s="22"/>
      <c r="C93" s="22"/>
      <c r="D93" s="40"/>
      <c r="E93" s="40"/>
      <c r="F93" s="40"/>
      <c r="G93" s="23"/>
      <c r="H93" s="23"/>
      <c r="I93" s="23"/>
      <c r="J93" s="40"/>
      <c r="K93" s="40"/>
      <c r="L93" s="40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40"/>
      <c r="B94" s="22"/>
      <c r="C94" s="22"/>
      <c r="D94" s="40"/>
      <c r="E94" s="40"/>
      <c r="F94" s="40"/>
      <c r="G94" s="23"/>
      <c r="H94" s="23"/>
      <c r="I94" s="23"/>
      <c r="J94" s="40"/>
      <c r="K94" s="40"/>
      <c r="L94" s="40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40"/>
      <c r="B95" s="22"/>
      <c r="C95" s="22"/>
      <c r="D95" s="40"/>
      <c r="E95" s="40"/>
      <c r="F95" s="40"/>
      <c r="G95" s="23"/>
      <c r="H95" s="23"/>
      <c r="I95" s="23"/>
      <c r="J95" s="40"/>
      <c r="K95" s="40"/>
      <c r="L95" s="40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40"/>
      <c r="B96" s="22"/>
      <c r="C96" s="22"/>
      <c r="D96" s="40"/>
      <c r="E96" s="40"/>
      <c r="F96" s="40"/>
      <c r="G96" s="23"/>
      <c r="H96" s="23"/>
      <c r="I96" s="23"/>
      <c r="J96" s="40"/>
      <c r="K96" s="40"/>
      <c r="L96" s="40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40"/>
      <c r="B97" s="22"/>
      <c r="C97" s="22"/>
      <c r="D97" s="40"/>
      <c r="E97" s="40"/>
      <c r="F97" s="40"/>
      <c r="G97" s="23"/>
      <c r="H97" s="23"/>
      <c r="I97" s="23"/>
      <c r="J97" s="40"/>
      <c r="K97" s="40"/>
      <c r="L97" s="40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40"/>
      <c r="B98" s="22"/>
      <c r="C98" s="22"/>
      <c r="D98" s="40"/>
      <c r="E98" s="40"/>
      <c r="F98" s="40"/>
      <c r="G98" s="23"/>
      <c r="H98" s="23"/>
      <c r="I98" s="23"/>
      <c r="J98" s="40"/>
      <c r="K98" s="40"/>
      <c r="L98" s="40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40"/>
      <c r="B99" s="22"/>
      <c r="C99" s="22"/>
      <c r="D99" s="40"/>
      <c r="E99" s="40"/>
      <c r="F99" s="40"/>
      <c r="G99" s="23"/>
      <c r="H99" s="23"/>
      <c r="I99" s="23"/>
      <c r="J99" s="40"/>
      <c r="K99" s="40"/>
      <c r="L99" s="40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40"/>
      <c r="B100" s="22"/>
      <c r="C100" s="22"/>
      <c r="D100" s="40"/>
      <c r="E100" s="40"/>
      <c r="F100" s="40"/>
      <c r="G100" s="23"/>
      <c r="H100" s="23"/>
      <c r="I100" s="23"/>
      <c r="J100" s="40"/>
      <c r="K100" s="40"/>
      <c r="L100" s="40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dataValidations>
    <dataValidation type="list" allowBlank="1" showErrorMessage="1" sqref="I3:I100">
      <formula1>Datos!$E$2:$E$5</formula1>
    </dataValidation>
    <dataValidation type="list" allowBlank="1" showErrorMessage="1" sqref="B3:B100">
      <formula1>Datos!$B$2:$B$7</formula1>
    </dataValidation>
    <dataValidation type="list" allowBlank="1" showErrorMessage="1" sqref="H3:H100">
      <formula1>Datos!$D$2:$D$5</formula1>
    </dataValidation>
    <dataValidation type="list" allowBlank="1" showErrorMessage="1" sqref="G3:G100">
      <formula1>Datos!$C$2:$C$4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0.57"/>
    <col customWidth="1" min="3" max="3" width="11.29"/>
    <col customWidth="1" min="4" max="4" width="12.0"/>
    <col customWidth="1" min="5" max="6" width="11.43"/>
  </cols>
  <sheetData>
    <row r="1" ht="45.0" customHeight="1">
      <c r="A1" s="7" t="s">
        <v>2</v>
      </c>
      <c r="B1" s="10"/>
      <c r="C1" s="10"/>
      <c r="D1" s="13"/>
    </row>
    <row r="2" ht="30.0" customHeight="1">
      <c r="A2" s="16" t="s">
        <v>6</v>
      </c>
      <c r="B2" s="17" t="s">
        <v>13</v>
      </c>
      <c r="C2" s="17" t="s">
        <v>20</v>
      </c>
      <c r="D2" s="17" t="s">
        <v>21</v>
      </c>
    </row>
    <row r="3" ht="22.5" customHeight="1">
      <c r="A3" s="20" t="s">
        <v>22</v>
      </c>
      <c r="B3" s="26">
        <f>COUNTA('Casos de Prueba'!$B$4:$B$876)</f>
        <v>12</v>
      </c>
      <c r="C3" s="28">
        <v>0.0</v>
      </c>
      <c r="D3" s="28">
        <v>0.0</v>
      </c>
    </row>
    <row r="4" ht="25.5" customHeight="1">
      <c r="A4" s="20" t="s">
        <v>30</v>
      </c>
      <c r="B4" s="26">
        <f>COUNTIF('Casos de Prueba'!G4:G876,"PASÓ")</f>
        <v>12</v>
      </c>
      <c r="C4" s="28">
        <v>0.0</v>
      </c>
      <c r="D4" s="26">
        <f>COUNTIF('Casos de Prueba'!O4:O876,"PASÓ")+C4</f>
        <v>0</v>
      </c>
    </row>
    <row r="5" ht="24.0" customHeight="1">
      <c r="A5" s="20" t="s">
        <v>40</v>
      </c>
      <c r="B5" s="26">
        <f>COUNTIF('Casos de Prueba'!G4:G876,"FALLÓ")</f>
        <v>0</v>
      </c>
      <c r="C5" s="26">
        <f>COUNTIF('Casos de Prueba'!K4:K876,"FALLÓ")</f>
        <v>0</v>
      </c>
      <c r="D5" s="26">
        <f>COUNTIF('Casos de Prueba'!O4:O876,"FALLÓ")</f>
        <v>0</v>
      </c>
    </row>
    <row r="6" ht="22.5" customHeight="1">
      <c r="A6" s="20" t="s">
        <v>44</v>
      </c>
      <c r="B6" s="26">
        <f>COUNTIF('Casos de Prueba'!G4:G876,"NO APLICA")</f>
        <v>0</v>
      </c>
      <c r="C6" s="26">
        <f>COUNTIF('Casos de Prueba'!K4:K876,"NO APLICA")+B6</f>
        <v>0</v>
      </c>
      <c r="D6" s="26">
        <f>COUNTIF('Casos de Prueba'!O4:O876,"NO APLICA")+C6</f>
        <v>0</v>
      </c>
    </row>
    <row r="7" ht="23.25" customHeight="1">
      <c r="A7" s="20" t="s">
        <v>45</v>
      </c>
      <c r="B7" s="26">
        <f t="shared" ref="B7:D7" si="1">B3-(B4+B5+B6)</f>
        <v>0</v>
      </c>
      <c r="C7" s="26">
        <f t="shared" si="1"/>
        <v>0</v>
      </c>
      <c r="D7" s="26">
        <f t="shared" si="1"/>
        <v>0</v>
      </c>
    </row>
    <row r="8" ht="24.75" customHeight="1">
      <c r="A8" s="20" t="s">
        <v>51</v>
      </c>
      <c r="B8" s="42">
        <f t="shared" ref="B8:D8" si="2">(B4+B5+B6)*1/(B3)</f>
        <v>1</v>
      </c>
      <c r="C8" s="42" t="str">
        <f t="shared" si="2"/>
        <v>#DIV/0!</v>
      </c>
      <c r="D8" s="42" t="str">
        <f t="shared" si="2"/>
        <v>#DIV/0!</v>
      </c>
    </row>
    <row r="9" ht="24.0" customHeight="1">
      <c r="A9" s="20" t="s">
        <v>54</v>
      </c>
      <c r="B9" s="42">
        <f t="shared" ref="B9:D9" si="3">(B4)*1/(B3-B6)</f>
        <v>1</v>
      </c>
      <c r="C9" s="42" t="str">
        <f t="shared" si="3"/>
        <v>#DIV/0!</v>
      </c>
      <c r="D9" s="42" t="str">
        <f t="shared" si="3"/>
        <v>#DIV/0!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56.86"/>
    <col customWidth="1" min="3" max="6" width="14.43"/>
  </cols>
  <sheetData>
    <row r="1">
      <c r="A1" s="1"/>
      <c r="B1" s="1"/>
    </row>
    <row r="2">
      <c r="A2" s="5" t="s">
        <v>3</v>
      </c>
      <c r="B2" s="5" t="s">
        <v>4</v>
      </c>
    </row>
    <row r="3" ht="38.25" customHeight="1">
      <c r="A3" s="8">
        <v>1.0</v>
      </c>
      <c r="B3" s="11"/>
    </row>
    <row r="4" ht="64.5" customHeight="1">
      <c r="A4" s="8">
        <v>2.0</v>
      </c>
      <c r="B4" s="11"/>
    </row>
    <row r="5" ht="55.5" customHeight="1">
      <c r="A5" s="8">
        <v>3.0</v>
      </c>
      <c r="B5" s="11"/>
    </row>
    <row r="6" ht="48.75" customHeight="1">
      <c r="A6" s="8">
        <v>4.0</v>
      </c>
      <c r="B6" s="11"/>
    </row>
    <row r="7" ht="57.75" customHeight="1">
      <c r="A7" s="8">
        <v>5.0</v>
      </c>
      <c r="B7" s="11"/>
    </row>
    <row r="8" ht="47.25" customHeight="1">
      <c r="A8" s="8">
        <v>6.0</v>
      </c>
      <c r="B8" s="11"/>
    </row>
    <row r="9" ht="51.0" customHeight="1">
      <c r="A9" s="8">
        <v>7.0</v>
      </c>
      <c r="B9" s="11"/>
    </row>
    <row r="10" ht="46.5" customHeight="1">
      <c r="A10" s="8">
        <v>8.0</v>
      </c>
      <c r="B10" s="11"/>
    </row>
    <row r="11" ht="143.25" customHeight="1">
      <c r="A11" s="8">
        <v>9.0</v>
      </c>
      <c r="B11" s="11"/>
      <c r="C11" s="18"/>
    </row>
    <row r="12" ht="150.75" customHeight="1">
      <c r="A12" s="8">
        <v>10.0</v>
      </c>
      <c r="B12" s="11"/>
    </row>
    <row r="13" ht="152.25" customHeight="1">
      <c r="A13" s="8">
        <v>11.0</v>
      </c>
      <c r="B13" s="11"/>
    </row>
    <row r="14" ht="148.5" customHeight="1">
      <c r="A14" s="8">
        <v>12.0</v>
      </c>
      <c r="B14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2.86"/>
    <col customWidth="1" min="3" max="3" width="18.43"/>
    <col customWidth="1" min="4" max="4" width="12.57"/>
    <col customWidth="1" min="5" max="5" width="16.43"/>
    <col customWidth="1" min="6" max="6" width="9.14"/>
  </cols>
  <sheetData>
    <row r="1">
      <c r="A1" s="43" t="s">
        <v>72</v>
      </c>
      <c r="B1" s="45" t="s">
        <v>75</v>
      </c>
      <c r="C1" s="43" t="s">
        <v>12</v>
      </c>
      <c r="D1" s="45" t="s">
        <v>14</v>
      </c>
      <c r="E1" s="45" t="s">
        <v>16</v>
      </c>
    </row>
    <row r="2">
      <c r="A2" s="48" t="s">
        <v>41</v>
      </c>
      <c r="B2" s="26" t="s">
        <v>76</v>
      </c>
      <c r="C2" s="48" t="s">
        <v>78</v>
      </c>
      <c r="D2" s="26" t="s">
        <v>80</v>
      </c>
      <c r="E2" s="26" t="s">
        <v>82</v>
      </c>
    </row>
    <row r="3">
      <c r="A3" s="48" t="s">
        <v>84</v>
      </c>
      <c r="B3" s="26" t="s">
        <v>86</v>
      </c>
      <c r="C3" s="48" t="s">
        <v>87</v>
      </c>
      <c r="D3" s="26" t="s">
        <v>88</v>
      </c>
      <c r="E3" s="26" t="s">
        <v>89</v>
      </c>
    </row>
    <row r="4">
      <c r="A4" s="48" t="s">
        <v>90</v>
      </c>
      <c r="B4" s="26" t="s">
        <v>91</v>
      </c>
      <c r="C4" s="48" t="s">
        <v>92</v>
      </c>
      <c r="D4" s="26" t="s">
        <v>93</v>
      </c>
      <c r="E4" s="26" t="s">
        <v>94</v>
      </c>
    </row>
    <row r="5">
      <c r="A5" s="48" t="s">
        <v>95</v>
      </c>
      <c r="B5" s="26" t="s">
        <v>96</v>
      </c>
      <c r="D5" s="26" t="s">
        <v>99</v>
      </c>
      <c r="E5" s="26" t="s">
        <v>100</v>
      </c>
    </row>
    <row r="6">
      <c r="B6" s="26" t="s">
        <v>102</v>
      </c>
    </row>
    <row r="7">
      <c r="B7" s="26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