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sica\Downloads\"/>
    </mc:Choice>
  </mc:AlternateContent>
  <bookViews>
    <workbookView xWindow="0" yWindow="0" windowWidth="12120" windowHeight="12210"/>
  </bookViews>
  <sheets>
    <sheet name="Control Planos" sheetId="1" r:id="rId1"/>
    <sheet name="CECOS" sheetId="6" r:id="rId2"/>
  </sheets>
  <externalReferences>
    <externalReference r:id="rId3"/>
  </externalReferences>
  <definedNames>
    <definedName name="_xlcn.WorksheetConnection_LISTADEPROYECTOSEJECUCIONV2.xlsxTabla2" hidden="1">[1]!Tabla2</definedName>
    <definedName name="Tabla2_1" localSheetId="1" hidden="1">CECOS!$B$3:$N$715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" name="Tabla2" connection="WorksheetConnection_LISTA DE PROYECTOS - EJECUCION - V2.xlsx!Tabla2"/>
        </x15:modelTables>
      </x15:dataModel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J8" i="1"/>
  <c r="J9" i="1"/>
  <c r="J10" i="1"/>
  <c r="J11" i="1"/>
  <c r="J12" i="1"/>
  <c r="J13" i="1"/>
  <c r="L13" i="1" s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M7" i="1"/>
  <c r="K7" i="1"/>
  <c r="J7" i="1"/>
  <c r="I7" i="1"/>
  <c r="H7" i="1"/>
  <c r="G7" i="1"/>
  <c r="L413" i="1" l="1"/>
  <c r="L269" i="1"/>
  <c r="L257" i="1"/>
  <c r="L125" i="1"/>
  <c r="L113" i="1"/>
  <c r="L401" i="1"/>
  <c r="L492" i="1"/>
  <c r="L480" i="1"/>
  <c r="L468" i="1"/>
  <c r="L456" i="1"/>
  <c r="L444" i="1"/>
  <c r="L432" i="1"/>
  <c r="L420" i="1"/>
  <c r="L408" i="1"/>
  <c r="L396" i="1"/>
  <c r="L384" i="1"/>
  <c r="L372" i="1"/>
  <c r="L360" i="1"/>
  <c r="L348" i="1"/>
  <c r="L336" i="1"/>
  <c r="L324" i="1"/>
  <c r="L312" i="1"/>
  <c r="L300" i="1"/>
  <c r="L288" i="1"/>
  <c r="L276" i="1"/>
  <c r="L264" i="1"/>
  <c r="L252" i="1"/>
  <c r="L240" i="1"/>
  <c r="L228" i="1"/>
  <c r="L216" i="1"/>
  <c r="L204" i="1"/>
  <c r="L192" i="1"/>
  <c r="L180" i="1"/>
  <c r="L168" i="1"/>
  <c r="L156" i="1"/>
  <c r="L144" i="1"/>
  <c r="L132" i="1"/>
  <c r="L120" i="1"/>
  <c r="L108" i="1"/>
  <c r="L96" i="1"/>
  <c r="L84" i="1"/>
  <c r="L72" i="1"/>
  <c r="L60" i="1"/>
  <c r="L48" i="1"/>
  <c r="L36" i="1"/>
  <c r="L24" i="1"/>
  <c r="L12" i="1"/>
  <c r="L497" i="1"/>
  <c r="L485" i="1"/>
  <c r="L473" i="1"/>
  <c r="L461" i="1"/>
  <c r="L449" i="1"/>
  <c r="L437" i="1"/>
  <c r="L425" i="1"/>
  <c r="L389" i="1"/>
  <c r="L377" i="1"/>
  <c r="L365" i="1"/>
  <c r="L353" i="1"/>
  <c r="L341" i="1"/>
  <c r="L329" i="1"/>
  <c r="L317" i="1"/>
  <c r="L305" i="1"/>
  <c r="L293" i="1"/>
  <c r="L281" i="1"/>
  <c r="L245" i="1"/>
  <c r="L233" i="1"/>
  <c r="L221" i="1"/>
  <c r="L209" i="1"/>
  <c r="L197" i="1"/>
  <c r="L185" i="1"/>
  <c r="L173" i="1"/>
  <c r="L161" i="1"/>
  <c r="L149" i="1"/>
  <c r="L137" i="1"/>
  <c r="L101" i="1"/>
  <c r="L89" i="1"/>
  <c r="L77" i="1"/>
  <c r="L65" i="1"/>
  <c r="L53" i="1"/>
  <c r="L41" i="1"/>
  <c r="L29" i="1"/>
  <c r="L17" i="1"/>
  <c r="L493" i="1"/>
  <c r="L481" i="1"/>
  <c r="L469" i="1"/>
  <c r="L457" i="1"/>
  <c r="L445" i="1"/>
  <c r="L433" i="1"/>
  <c r="L421" i="1"/>
  <c r="L409" i="1"/>
  <c r="L397" i="1"/>
  <c r="L385" i="1"/>
  <c r="L373" i="1"/>
  <c r="L361" i="1"/>
  <c r="L349" i="1"/>
  <c r="L337" i="1"/>
  <c r="L325" i="1"/>
  <c r="L313" i="1"/>
  <c r="L301" i="1"/>
  <c r="L289" i="1"/>
  <c r="L277" i="1"/>
  <c r="L265" i="1"/>
  <c r="L253" i="1"/>
  <c r="L241" i="1"/>
  <c r="L229" i="1"/>
  <c r="L217" i="1"/>
  <c r="L205" i="1"/>
  <c r="L193" i="1"/>
  <c r="L181" i="1"/>
  <c r="L169" i="1"/>
  <c r="L157" i="1"/>
  <c r="L145" i="1"/>
  <c r="L133" i="1"/>
  <c r="L121" i="1"/>
  <c r="L109" i="1"/>
  <c r="L97" i="1"/>
  <c r="L85" i="1"/>
  <c r="L73" i="1"/>
  <c r="L61" i="1"/>
  <c r="L49" i="1"/>
  <c r="L37" i="1"/>
  <c r="L25" i="1"/>
  <c r="L491" i="1"/>
  <c r="L479" i="1"/>
  <c r="L467" i="1"/>
  <c r="L455" i="1"/>
  <c r="L443" i="1"/>
  <c r="L431" i="1"/>
  <c r="L419" i="1"/>
  <c r="L407" i="1"/>
  <c r="L395" i="1"/>
  <c r="L383" i="1"/>
  <c r="L371" i="1"/>
  <c r="L359" i="1"/>
  <c r="L347" i="1"/>
  <c r="L335" i="1"/>
  <c r="L323" i="1"/>
  <c r="L311" i="1"/>
  <c r="L299" i="1"/>
  <c r="L287" i="1"/>
  <c r="L275" i="1"/>
  <c r="L263" i="1"/>
  <c r="L251" i="1"/>
  <c r="L239" i="1"/>
  <c r="L227" i="1"/>
  <c r="L215" i="1"/>
  <c r="L203" i="1"/>
  <c r="L191" i="1"/>
  <c r="L179" i="1"/>
  <c r="L167" i="1"/>
  <c r="L155" i="1"/>
  <c r="L143" i="1"/>
  <c r="L131" i="1"/>
  <c r="L119" i="1"/>
  <c r="L107" i="1"/>
  <c r="L95" i="1"/>
  <c r="L83" i="1"/>
  <c r="L71" i="1"/>
  <c r="L59" i="1"/>
  <c r="L47" i="1"/>
  <c r="L35" i="1"/>
  <c r="L23" i="1"/>
  <c r="L11" i="1"/>
  <c r="L490" i="1"/>
  <c r="L478" i="1"/>
  <c r="L466" i="1"/>
  <c r="L454" i="1"/>
  <c r="L442" i="1"/>
  <c r="L430" i="1"/>
  <c r="L418" i="1"/>
  <c r="L406" i="1"/>
  <c r="L394" i="1"/>
  <c r="L382" i="1"/>
  <c r="L370" i="1"/>
  <c r="L358" i="1"/>
  <c r="L346" i="1"/>
  <c r="L334" i="1"/>
  <c r="L322" i="1"/>
  <c r="L310" i="1"/>
  <c r="L298" i="1"/>
  <c r="L286" i="1"/>
  <c r="L274" i="1"/>
  <c r="L262" i="1"/>
  <c r="L250" i="1"/>
  <c r="L238" i="1"/>
  <c r="L226" i="1"/>
  <c r="L214" i="1"/>
  <c r="L202" i="1"/>
  <c r="L190" i="1"/>
  <c r="L178" i="1"/>
  <c r="L166" i="1"/>
  <c r="L154" i="1"/>
  <c r="L142" i="1"/>
  <c r="L130" i="1"/>
  <c r="L118" i="1"/>
  <c r="L106" i="1"/>
  <c r="L94" i="1"/>
  <c r="L82" i="1"/>
  <c r="L70" i="1"/>
  <c r="L58" i="1"/>
  <c r="L46" i="1"/>
  <c r="L34" i="1"/>
  <c r="L22" i="1"/>
  <c r="L10" i="1"/>
  <c r="L489" i="1"/>
  <c r="L477" i="1"/>
  <c r="L465" i="1"/>
  <c r="L453" i="1"/>
  <c r="L441" i="1"/>
  <c r="L429" i="1"/>
  <c r="L417" i="1"/>
  <c r="L405" i="1"/>
  <c r="L393" i="1"/>
  <c r="L381" i="1"/>
  <c r="L369" i="1"/>
  <c r="L357" i="1"/>
  <c r="L345" i="1"/>
  <c r="L333" i="1"/>
  <c r="L321" i="1"/>
  <c r="L309" i="1"/>
  <c r="L297" i="1"/>
  <c r="L285" i="1"/>
  <c r="L273" i="1"/>
  <c r="L261" i="1"/>
  <c r="L249" i="1"/>
  <c r="L237" i="1"/>
  <c r="L225" i="1"/>
  <c r="L213" i="1"/>
  <c r="L201" i="1"/>
  <c r="L189" i="1"/>
  <c r="L177" i="1"/>
  <c r="L165" i="1"/>
  <c r="L153" i="1"/>
  <c r="L141" i="1"/>
  <c r="L129" i="1"/>
  <c r="L117" i="1"/>
  <c r="L105" i="1"/>
  <c r="L93" i="1"/>
  <c r="L81" i="1"/>
  <c r="L69" i="1"/>
  <c r="L57" i="1"/>
  <c r="L45" i="1"/>
  <c r="L33" i="1"/>
  <c r="L21" i="1"/>
  <c r="L9" i="1"/>
  <c r="L500" i="1"/>
  <c r="L488" i="1"/>
  <c r="L476" i="1"/>
  <c r="L464" i="1"/>
  <c r="L452" i="1"/>
  <c r="L440" i="1"/>
  <c r="L428" i="1"/>
  <c r="L416" i="1"/>
  <c r="L404" i="1"/>
  <c r="L392" i="1"/>
  <c r="L380" i="1"/>
  <c r="L368" i="1"/>
  <c r="L356" i="1"/>
  <c r="L344" i="1"/>
  <c r="L332" i="1"/>
  <c r="L320" i="1"/>
  <c r="L308" i="1"/>
  <c r="L296" i="1"/>
  <c r="L284" i="1"/>
  <c r="L272" i="1"/>
  <c r="L260" i="1"/>
  <c r="L248" i="1"/>
  <c r="L236" i="1"/>
  <c r="L224" i="1"/>
  <c r="L212" i="1"/>
  <c r="L200" i="1"/>
  <c r="L188" i="1"/>
  <c r="L176" i="1"/>
  <c r="L164" i="1"/>
  <c r="L152" i="1"/>
  <c r="L140" i="1"/>
  <c r="L128" i="1"/>
  <c r="L116" i="1"/>
  <c r="L104" i="1"/>
  <c r="L92" i="1"/>
  <c r="L80" i="1"/>
  <c r="L68" i="1"/>
  <c r="L56" i="1"/>
  <c r="L44" i="1"/>
  <c r="L32" i="1"/>
  <c r="L20" i="1"/>
  <c r="L8" i="1"/>
  <c r="L499" i="1"/>
  <c r="L487" i="1"/>
  <c r="L475" i="1"/>
  <c r="L463" i="1"/>
  <c r="L451" i="1"/>
  <c r="L439" i="1"/>
  <c r="L427" i="1"/>
  <c r="L415" i="1"/>
  <c r="L403" i="1"/>
  <c r="L391" i="1"/>
  <c r="L379" i="1"/>
  <c r="L367" i="1"/>
  <c r="L355" i="1"/>
  <c r="L343" i="1"/>
  <c r="L331" i="1"/>
  <c r="L319" i="1"/>
  <c r="L307" i="1"/>
  <c r="L295" i="1"/>
  <c r="L283" i="1"/>
  <c r="L271" i="1"/>
  <c r="L259" i="1"/>
  <c r="L247" i="1"/>
  <c r="L235" i="1"/>
  <c r="L223" i="1"/>
  <c r="L211" i="1"/>
  <c r="L199" i="1"/>
  <c r="L187" i="1"/>
  <c r="L175" i="1"/>
  <c r="L163" i="1"/>
  <c r="L151" i="1"/>
  <c r="L139" i="1"/>
  <c r="L127" i="1"/>
  <c r="L115" i="1"/>
  <c r="L103" i="1"/>
  <c r="L91" i="1"/>
  <c r="L79" i="1"/>
  <c r="L67" i="1"/>
  <c r="L55" i="1"/>
  <c r="L43" i="1"/>
  <c r="L31" i="1"/>
  <c r="L19" i="1"/>
  <c r="L498" i="1"/>
  <c r="L486" i="1"/>
  <c r="L474" i="1"/>
  <c r="L462" i="1"/>
  <c r="L450" i="1"/>
  <c r="L438" i="1"/>
  <c r="L426" i="1"/>
  <c r="L414" i="1"/>
  <c r="L402" i="1"/>
  <c r="L390" i="1"/>
  <c r="L378" i="1"/>
  <c r="L366" i="1"/>
  <c r="L354" i="1"/>
  <c r="L342" i="1"/>
  <c r="L330" i="1"/>
  <c r="L318" i="1"/>
  <c r="L306" i="1"/>
  <c r="L294" i="1"/>
  <c r="L282" i="1"/>
  <c r="L270" i="1"/>
  <c r="L258" i="1"/>
  <c r="L246" i="1"/>
  <c r="L234" i="1"/>
  <c r="L222" i="1"/>
  <c r="L210" i="1"/>
  <c r="L198" i="1"/>
  <c r="L186" i="1"/>
  <c r="L174" i="1"/>
  <c r="L162" i="1"/>
  <c r="L150" i="1"/>
  <c r="L138" i="1"/>
  <c r="L126" i="1"/>
  <c r="L114" i="1"/>
  <c r="L102" i="1"/>
  <c r="L90" i="1"/>
  <c r="L78" i="1"/>
  <c r="L66" i="1"/>
  <c r="L54" i="1"/>
  <c r="L42" i="1"/>
  <c r="L30" i="1"/>
  <c r="L18" i="1"/>
  <c r="L496" i="1"/>
  <c r="L484" i="1"/>
  <c r="L472" i="1"/>
  <c r="L460" i="1"/>
  <c r="L448" i="1"/>
  <c r="L436" i="1"/>
  <c r="L424" i="1"/>
  <c r="L412" i="1"/>
  <c r="L400" i="1"/>
  <c r="L388" i="1"/>
  <c r="L376" i="1"/>
  <c r="L364" i="1"/>
  <c r="L352" i="1"/>
  <c r="L340" i="1"/>
  <c r="L328" i="1"/>
  <c r="L316" i="1"/>
  <c r="L304" i="1"/>
  <c r="L292" i="1"/>
  <c r="L280" i="1"/>
  <c r="L268" i="1"/>
  <c r="L256" i="1"/>
  <c r="L244" i="1"/>
  <c r="L232" i="1"/>
  <c r="L220" i="1"/>
  <c r="L208" i="1"/>
  <c r="L196" i="1"/>
  <c r="L184" i="1"/>
  <c r="L172" i="1"/>
  <c r="L160" i="1"/>
  <c r="L148" i="1"/>
  <c r="L136" i="1"/>
  <c r="L124" i="1"/>
  <c r="L112" i="1"/>
  <c r="L100" i="1"/>
  <c r="L88" i="1"/>
  <c r="L76" i="1"/>
  <c r="L64" i="1"/>
  <c r="L52" i="1"/>
  <c r="L40" i="1"/>
  <c r="L28" i="1"/>
  <c r="L16" i="1"/>
  <c r="L495" i="1"/>
  <c r="L483" i="1"/>
  <c r="L471" i="1"/>
  <c r="L459" i="1"/>
  <c r="L447" i="1"/>
  <c r="L435" i="1"/>
  <c r="L423" i="1"/>
  <c r="L411" i="1"/>
  <c r="L399" i="1"/>
  <c r="L387" i="1"/>
  <c r="L375" i="1"/>
  <c r="L363" i="1"/>
  <c r="L351" i="1"/>
  <c r="L339" i="1"/>
  <c r="L327" i="1"/>
  <c r="L315" i="1"/>
  <c r="L303" i="1"/>
  <c r="L291" i="1"/>
  <c r="L279" i="1"/>
  <c r="L267" i="1"/>
  <c r="L255" i="1"/>
  <c r="L243" i="1"/>
  <c r="L231" i="1"/>
  <c r="L219" i="1"/>
  <c r="L207" i="1"/>
  <c r="L195" i="1"/>
  <c r="L183" i="1"/>
  <c r="L171" i="1"/>
  <c r="L159" i="1"/>
  <c r="L147" i="1"/>
  <c r="L135" i="1"/>
  <c r="L123" i="1"/>
  <c r="L111" i="1"/>
  <c r="L99" i="1"/>
  <c r="L87" i="1"/>
  <c r="L75" i="1"/>
  <c r="L63" i="1"/>
  <c r="L51" i="1"/>
  <c r="L39" i="1"/>
  <c r="L27" i="1"/>
  <c r="L15" i="1"/>
  <c r="L494" i="1"/>
  <c r="L482" i="1"/>
  <c r="L470" i="1"/>
  <c r="L458" i="1"/>
  <c r="L446" i="1"/>
  <c r="L434" i="1"/>
  <c r="L422" i="1"/>
  <c r="L410" i="1"/>
  <c r="L398" i="1"/>
  <c r="L386" i="1"/>
  <c r="L374" i="1"/>
  <c r="L362" i="1"/>
  <c r="L350" i="1"/>
  <c r="L338" i="1"/>
  <c r="L326" i="1"/>
  <c r="L314" i="1"/>
  <c r="L302" i="1"/>
  <c r="L290" i="1"/>
  <c r="L278" i="1"/>
  <c r="L266" i="1"/>
  <c r="L254" i="1"/>
  <c r="L242" i="1"/>
  <c r="L230" i="1"/>
  <c r="L218" i="1"/>
  <c r="L206" i="1"/>
  <c r="L194" i="1"/>
  <c r="L182" i="1"/>
  <c r="L170" i="1"/>
  <c r="L158" i="1"/>
  <c r="L146" i="1"/>
  <c r="L134" i="1"/>
  <c r="L122" i="1"/>
  <c r="L110" i="1"/>
  <c r="L98" i="1"/>
  <c r="L86" i="1"/>
  <c r="L74" i="1"/>
  <c r="L62" i="1"/>
  <c r="L50" i="1"/>
  <c r="L38" i="1"/>
  <c r="L26" i="1"/>
  <c r="L14" i="1"/>
  <c r="L7" i="1"/>
  <c r="S110" i="1" l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V303" i="1" s="1"/>
  <c r="U304" i="1"/>
  <c r="V304" i="1" s="1"/>
  <c r="U305" i="1"/>
  <c r="V305" i="1" s="1"/>
  <c r="U306" i="1"/>
  <c r="V306" i="1" s="1"/>
  <c r="U307" i="1"/>
  <c r="V307" i="1" s="1"/>
  <c r="U308" i="1"/>
  <c r="V308" i="1" s="1"/>
  <c r="U309" i="1"/>
  <c r="V309" i="1" s="1"/>
  <c r="U310" i="1"/>
  <c r="V310" i="1" s="1"/>
  <c r="U311" i="1"/>
  <c r="V311" i="1" s="1"/>
  <c r="U312" i="1"/>
  <c r="V312" i="1" s="1"/>
  <c r="U313" i="1"/>
  <c r="V313" i="1" s="1"/>
  <c r="U314" i="1"/>
  <c r="V314" i="1" s="1"/>
  <c r="U315" i="1"/>
  <c r="V315" i="1" s="1"/>
  <c r="U316" i="1"/>
  <c r="V316" i="1" s="1"/>
  <c r="U317" i="1"/>
  <c r="V317" i="1" s="1"/>
  <c r="U318" i="1"/>
  <c r="V318" i="1" s="1"/>
  <c r="U319" i="1"/>
  <c r="V319" i="1" s="1"/>
  <c r="U320" i="1"/>
  <c r="V320" i="1" s="1"/>
  <c r="U321" i="1"/>
  <c r="V321" i="1" s="1"/>
  <c r="U322" i="1"/>
  <c r="V322" i="1" s="1"/>
  <c r="U323" i="1"/>
  <c r="V323" i="1" s="1"/>
  <c r="U324" i="1"/>
  <c r="V324" i="1" s="1"/>
  <c r="U325" i="1"/>
  <c r="V325" i="1" s="1"/>
  <c r="U326" i="1"/>
  <c r="V326" i="1" s="1"/>
  <c r="U327" i="1"/>
  <c r="V327" i="1" s="1"/>
  <c r="U328" i="1"/>
  <c r="V328" i="1" s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V334" i="1" s="1"/>
  <c r="U335" i="1"/>
  <c r="V335" i="1" s="1"/>
  <c r="U336" i="1"/>
  <c r="V336" i="1" s="1"/>
  <c r="U337" i="1"/>
  <c r="V337" i="1" s="1"/>
  <c r="U338" i="1"/>
  <c r="V338" i="1" s="1"/>
  <c r="U339" i="1"/>
  <c r="V339" i="1" s="1"/>
  <c r="U340" i="1"/>
  <c r="V340" i="1" s="1"/>
  <c r="U341" i="1"/>
  <c r="V341" i="1" s="1"/>
  <c r="U342" i="1"/>
  <c r="V342" i="1" s="1"/>
  <c r="U343" i="1"/>
  <c r="V343" i="1" s="1"/>
  <c r="U344" i="1"/>
  <c r="V344" i="1" s="1"/>
  <c r="U345" i="1"/>
  <c r="V345" i="1" s="1"/>
  <c r="U346" i="1"/>
  <c r="V346" i="1" s="1"/>
  <c r="U347" i="1"/>
  <c r="V347" i="1" s="1"/>
  <c r="U348" i="1"/>
  <c r="V348" i="1" s="1"/>
  <c r="U349" i="1"/>
  <c r="V349" i="1" s="1"/>
  <c r="U350" i="1"/>
  <c r="V350" i="1" s="1"/>
  <c r="U351" i="1"/>
  <c r="V351" i="1" s="1"/>
  <c r="U352" i="1"/>
  <c r="V352" i="1" s="1"/>
  <c r="U353" i="1"/>
  <c r="V353" i="1" s="1"/>
  <c r="U354" i="1"/>
  <c r="V354" i="1" s="1"/>
  <c r="U355" i="1"/>
  <c r="V355" i="1" s="1"/>
  <c r="U356" i="1"/>
  <c r="V356" i="1" s="1"/>
  <c r="U357" i="1"/>
  <c r="V357" i="1" s="1"/>
  <c r="U358" i="1"/>
  <c r="V358" i="1" s="1"/>
  <c r="U359" i="1"/>
  <c r="V359" i="1" s="1"/>
  <c r="U360" i="1"/>
  <c r="V360" i="1" s="1"/>
  <c r="U361" i="1"/>
  <c r="V361" i="1" s="1"/>
  <c r="U362" i="1"/>
  <c r="V362" i="1" s="1"/>
  <c r="U363" i="1"/>
  <c r="V363" i="1" s="1"/>
  <c r="U364" i="1"/>
  <c r="V364" i="1" s="1"/>
  <c r="U365" i="1"/>
  <c r="V365" i="1" s="1"/>
  <c r="U366" i="1"/>
  <c r="V366" i="1" s="1"/>
  <c r="U367" i="1"/>
  <c r="V367" i="1" s="1"/>
  <c r="U368" i="1"/>
  <c r="V368" i="1" s="1"/>
  <c r="U369" i="1"/>
  <c r="V369" i="1" s="1"/>
  <c r="U370" i="1"/>
  <c r="V370" i="1" s="1"/>
  <c r="U371" i="1"/>
  <c r="V371" i="1" s="1"/>
  <c r="U372" i="1"/>
  <c r="V372" i="1" s="1"/>
  <c r="U373" i="1"/>
  <c r="V373" i="1" s="1"/>
  <c r="U374" i="1"/>
  <c r="V374" i="1" s="1"/>
  <c r="U375" i="1"/>
  <c r="V375" i="1" s="1"/>
  <c r="U376" i="1"/>
  <c r="V376" i="1" s="1"/>
  <c r="U377" i="1"/>
  <c r="V377" i="1" s="1"/>
  <c r="U378" i="1"/>
  <c r="V378" i="1" s="1"/>
  <c r="U379" i="1"/>
  <c r="V379" i="1" s="1"/>
  <c r="U380" i="1"/>
  <c r="V380" i="1" s="1"/>
  <c r="U381" i="1"/>
  <c r="V381" i="1" s="1"/>
  <c r="U382" i="1"/>
  <c r="V382" i="1" s="1"/>
  <c r="U383" i="1"/>
  <c r="V383" i="1" s="1"/>
  <c r="U384" i="1"/>
  <c r="V384" i="1" s="1"/>
  <c r="U385" i="1"/>
  <c r="V385" i="1" s="1"/>
  <c r="U386" i="1"/>
  <c r="V386" i="1" s="1"/>
  <c r="U387" i="1"/>
  <c r="V387" i="1" s="1"/>
  <c r="U388" i="1"/>
  <c r="V388" i="1" s="1"/>
  <c r="U389" i="1"/>
  <c r="V389" i="1" s="1"/>
  <c r="U390" i="1"/>
  <c r="V390" i="1" s="1"/>
  <c r="U391" i="1"/>
  <c r="V391" i="1" s="1"/>
  <c r="U392" i="1"/>
  <c r="V392" i="1" s="1"/>
  <c r="U393" i="1"/>
  <c r="V393" i="1" s="1"/>
  <c r="U394" i="1"/>
  <c r="V394" i="1" s="1"/>
  <c r="U395" i="1"/>
  <c r="V395" i="1" s="1"/>
  <c r="U396" i="1"/>
  <c r="V396" i="1" s="1"/>
  <c r="U397" i="1"/>
  <c r="V397" i="1" s="1"/>
  <c r="U398" i="1"/>
  <c r="V398" i="1" s="1"/>
  <c r="U399" i="1"/>
  <c r="V399" i="1" s="1"/>
  <c r="U400" i="1"/>
  <c r="V400" i="1" s="1"/>
  <c r="U401" i="1"/>
  <c r="V401" i="1" s="1"/>
  <c r="U402" i="1"/>
  <c r="V402" i="1" s="1"/>
  <c r="U403" i="1"/>
  <c r="V403" i="1" s="1"/>
  <c r="U404" i="1"/>
  <c r="V404" i="1" s="1"/>
  <c r="U405" i="1"/>
  <c r="V405" i="1" s="1"/>
  <c r="U406" i="1"/>
  <c r="V406" i="1" s="1"/>
  <c r="U407" i="1"/>
  <c r="V407" i="1" s="1"/>
  <c r="U408" i="1"/>
  <c r="V408" i="1" s="1"/>
  <c r="U409" i="1"/>
  <c r="V409" i="1" s="1"/>
  <c r="U410" i="1"/>
  <c r="V410" i="1" s="1"/>
  <c r="U411" i="1"/>
  <c r="V411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1" i="1"/>
  <c r="V421" i="1" s="1"/>
  <c r="U422" i="1"/>
  <c r="V422" i="1" s="1"/>
  <c r="U423" i="1"/>
  <c r="V423" i="1" s="1"/>
  <c r="U424" i="1"/>
  <c r="V424" i="1" s="1"/>
  <c r="U425" i="1"/>
  <c r="V425" i="1" s="1"/>
  <c r="U426" i="1"/>
  <c r="V426" i="1" s="1"/>
  <c r="U427" i="1"/>
  <c r="V427" i="1" s="1"/>
  <c r="U428" i="1"/>
  <c r="V428" i="1" s="1"/>
  <c r="U429" i="1"/>
  <c r="V429" i="1" s="1"/>
  <c r="U430" i="1"/>
  <c r="V430" i="1" s="1"/>
  <c r="U431" i="1"/>
  <c r="V431" i="1" s="1"/>
  <c r="U432" i="1"/>
  <c r="V432" i="1" s="1"/>
  <c r="U433" i="1"/>
  <c r="V433" i="1" s="1"/>
  <c r="U434" i="1"/>
  <c r="V434" i="1" s="1"/>
  <c r="U435" i="1"/>
  <c r="V435" i="1" s="1"/>
  <c r="U436" i="1"/>
  <c r="V436" i="1" s="1"/>
  <c r="U437" i="1"/>
  <c r="V437" i="1" s="1"/>
  <c r="U438" i="1"/>
  <c r="V438" i="1" s="1"/>
  <c r="U439" i="1"/>
  <c r="V439" i="1" s="1"/>
  <c r="U440" i="1"/>
  <c r="V440" i="1" s="1"/>
  <c r="U441" i="1"/>
  <c r="V441" i="1" s="1"/>
  <c r="U442" i="1"/>
  <c r="V442" i="1" s="1"/>
  <c r="U443" i="1"/>
  <c r="V443" i="1" s="1"/>
  <c r="U444" i="1"/>
  <c r="V444" i="1" s="1"/>
  <c r="U445" i="1"/>
  <c r="V445" i="1" s="1"/>
  <c r="U446" i="1"/>
  <c r="V446" i="1" s="1"/>
  <c r="U447" i="1"/>
  <c r="V447" i="1" s="1"/>
  <c r="U448" i="1"/>
  <c r="V448" i="1" s="1"/>
  <c r="U449" i="1"/>
  <c r="V449" i="1" s="1"/>
  <c r="U450" i="1"/>
  <c r="V450" i="1" s="1"/>
  <c r="U451" i="1"/>
  <c r="V451" i="1" s="1"/>
  <c r="U452" i="1"/>
  <c r="V452" i="1" s="1"/>
  <c r="U453" i="1"/>
  <c r="V453" i="1" s="1"/>
  <c r="U454" i="1"/>
  <c r="V454" i="1" s="1"/>
  <c r="U455" i="1"/>
  <c r="V455" i="1" s="1"/>
  <c r="U456" i="1"/>
  <c r="V456" i="1" s="1"/>
  <c r="U457" i="1"/>
  <c r="V457" i="1" s="1"/>
  <c r="U458" i="1"/>
  <c r="V458" i="1" s="1"/>
  <c r="U459" i="1"/>
  <c r="V459" i="1" s="1"/>
  <c r="U460" i="1"/>
  <c r="V460" i="1" s="1"/>
  <c r="U461" i="1"/>
  <c r="V461" i="1" s="1"/>
  <c r="U462" i="1"/>
  <c r="V462" i="1" s="1"/>
  <c r="U463" i="1"/>
  <c r="V463" i="1" s="1"/>
  <c r="U464" i="1"/>
  <c r="V464" i="1" s="1"/>
  <c r="U465" i="1"/>
  <c r="V465" i="1" s="1"/>
  <c r="U466" i="1"/>
  <c r="V466" i="1" s="1"/>
  <c r="U467" i="1"/>
  <c r="V467" i="1" s="1"/>
  <c r="U468" i="1"/>
  <c r="V468" i="1" s="1"/>
  <c r="U469" i="1"/>
  <c r="V469" i="1" s="1"/>
  <c r="U470" i="1"/>
  <c r="V470" i="1" s="1"/>
  <c r="U471" i="1"/>
  <c r="V471" i="1" s="1"/>
  <c r="U472" i="1"/>
  <c r="V472" i="1" s="1"/>
  <c r="U473" i="1"/>
  <c r="V473" i="1" s="1"/>
  <c r="U474" i="1"/>
  <c r="V474" i="1" s="1"/>
  <c r="U475" i="1"/>
  <c r="V475" i="1" s="1"/>
  <c r="U476" i="1"/>
  <c r="V476" i="1" s="1"/>
  <c r="U477" i="1"/>
  <c r="V477" i="1" s="1"/>
  <c r="U478" i="1"/>
  <c r="V478" i="1" s="1"/>
  <c r="U479" i="1"/>
  <c r="V479" i="1" s="1"/>
  <c r="U480" i="1"/>
  <c r="V480" i="1" s="1"/>
  <c r="U481" i="1"/>
  <c r="V481" i="1" s="1"/>
  <c r="U482" i="1"/>
  <c r="V482" i="1" s="1"/>
  <c r="U483" i="1"/>
  <c r="V483" i="1" s="1"/>
  <c r="U484" i="1"/>
  <c r="V484" i="1" s="1"/>
  <c r="U485" i="1"/>
  <c r="V485" i="1" s="1"/>
  <c r="U486" i="1"/>
  <c r="V486" i="1" s="1"/>
  <c r="U487" i="1"/>
  <c r="V487" i="1" s="1"/>
  <c r="U488" i="1"/>
  <c r="V488" i="1" s="1"/>
  <c r="U489" i="1"/>
  <c r="V489" i="1" s="1"/>
  <c r="U490" i="1"/>
  <c r="V490" i="1" s="1"/>
  <c r="U491" i="1"/>
  <c r="V491" i="1" s="1"/>
  <c r="U492" i="1"/>
  <c r="V492" i="1" s="1"/>
  <c r="U493" i="1"/>
  <c r="V493" i="1" s="1"/>
  <c r="U494" i="1"/>
  <c r="V494" i="1" s="1"/>
  <c r="U495" i="1"/>
  <c r="V495" i="1" s="1"/>
  <c r="U496" i="1"/>
  <c r="V496" i="1" s="1"/>
  <c r="U497" i="1"/>
  <c r="V497" i="1" s="1"/>
  <c r="U498" i="1"/>
  <c r="V498" i="1" s="1"/>
  <c r="U499" i="1"/>
  <c r="V499" i="1" s="1"/>
  <c r="U500" i="1"/>
  <c r="V500" i="1" s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S30" i="1"/>
  <c r="S31" i="1"/>
  <c r="S32" i="1"/>
  <c r="S33" i="1"/>
  <c r="S34" i="1"/>
  <c r="S35" i="1"/>
  <c r="S36" i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S21" i="1"/>
  <c r="S22" i="1"/>
  <c r="S23" i="1"/>
  <c r="S24" i="1"/>
  <c r="S25" i="1"/>
  <c r="S26" i="1"/>
  <c r="S27" i="1"/>
  <c r="S28" i="1"/>
  <c r="S29" i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7" i="1"/>
  <c r="V7" i="1" s="1"/>
  <c r="S7" i="1"/>
</calcChain>
</file>

<file path=xl/connections.xml><?xml version="1.0" encoding="utf-8"?>
<connections xmlns="http://schemas.openxmlformats.org/spreadsheetml/2006/main">
  <connection id="1" keepAlive="1" name="ModelConnection_Tabla2_1" description="Modelo de datos" type="5" refreshedVersion="6" minRefreshableVersion="5" saveData="1">
    <dbPr connection="Data Model Connection" command="Tabla2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LISTA DE PROYECTOS - EJECUCION - V2.xlsx!Tabla2" type="102" refreshedVersion="6" minRefreshableVersion="5">
    <extLst>
      <ext xmlns:x15="http://schemas.microsoft.com/office/spreadsheetml/2010/11/main" uri="{DE250136-89BD-433C-8126-D09CA5730AF9}">
        <x15:connection id="Tabla2" autoDelete="1">
          <x15:rangePr sourceName="_xlcn.WorksheetConnection_LISTADEPROYECTOSEJECUCIONV2.xlsxTabla2"/>
        </x15:connection>
      </ext>
    </extLst>
  </connection>
</connections>
</file>

<file path=xl/sharedStrings.xml><?xml version="1.0" encoding="utf-8"?>
<sst xmlns="http://schemas.openxmlformats.org/spreadsheetml/2006/main" count="7110" uniqueCount="2673">
  <si>
    <t>ID</t>
  </si>
  <si>
    <t>DESCRIPCION</t>
  </si>
  <si>
    <t>CANTIDAD</t>
  </si>
  <si>
    <t>TIPO</t>
  </si>
  <si>
    <t>CECO</t>
  </si>
  <si>
    <t>PROYECTO</t>
  </si>
  <si>
    <t>EQUIPO</t>
  </si>
  <si>
    <t>FECHA_OC</t>
  </si>
  <si>
    <t>FECHA_INICIO</t>
  </si>
  <si>
    <t>LAPSO_INICIO</t>
  </si>
  <si>
    <t>FECHA_ENTREGA</t>
  </si>
  <si>
    <t>ESTADO MODELO</t>
  </si>
  <si>
    <t>DIA_ENTREGADO</t>
  </si>
  <si>
    <t>HORA_ENTREGADO</t>
  </si>
  <si>
    <t>RECEPCIÓN_PRODUCC</t>
  </si>
  <si>
    <t>HORA_RECEPCION</t>
  </si>
  <si>
    <t>DIAS_DURACIÓN</t>
  </si>
  <si>
    <t>TIEMPO_NECESARIO_PRODUCCION</t>
  </si>
  <si>
    <t>TIEMPO_RESTANTE_PRODUCCION</t>
  </si>
  <si>
    <t>AVANCE</t>
  </si>
  <si>
    <t>ESTADO_PLANO</t>
  </si>
  <si>
    <t>OBSERVACION PLANO</t>
  </si>
  <si>
    <t>OBSERVACION PRODUCCION</t>
  </si>
  <si>
    <t>ITEM</t>
  </si>
  <si>
    <t>EMPRESA</t>
  </si>
  <si>
    <t>CANT</t>
  </si>
  <si>
    <t>CODIGO</t>
  </si>
  <si>
    <t>COTIZ.</t>
  </si>
  <si>
    <t>OC</t>
  </si>
  <si>
    <t>F. OC</t>
  </si>
  <si>
    <t>EMPAFRUT</t>
  </si>
  <si>
    <t>MANTENIMIENTO VOLCADOR DE BINS</t>
  </si>
  <si>
    <t>01611201</t>
  </si>
  <si>
    <t>VOLBINS - MTTO. MECANICO - 2 EQ.</t>
  </si>
  <si>
    <t>VOLBIN - MTTO. MEC.</t>
  </si>
  <si>
    <t>2020 - 215 - B</t>
  </si>
  <si>
    <t>35 D.C.</t>
  </si>
  <si>
    <t>001399</t>
  </si>
  <si>
    <t>VOLBINS - MTTO. ELECTRICO - 2 EQ.</t>
  </si>
  <si>
    <t>VOLBIN - MTTO. ELEC.</t>
  </si>
  <si>
    <t>ACONCIONAMIENTO VOLCADOR DE BINS</t>
  </si>
  <si>
    <t>ACONDIC. VOLBINS</t>
  </si>
  <si>
    <t>VOLBINS - ACONDIC.</t>
  </si>
  <si>
    <t>2020 - 214 - B</t>
  </si>
  <si>
    <t>001398</t>
  </si>
  <si>
    <t>BETA</t>
  </si>
  <si>
    <t>LINEA DE ENMALLADO</t>
  </si>
  <si>
    <t>01412801</t>
  </si>
  <si>
    <t>CINTA TRANSPORTADORA ACUMULACION A0.6 L5.0</t>
  </si>
  <si>
    <t>CINTRA.ACU - A0.6 L5.0</t>
  </si>
  <si>
    <t>2020 - 210 - D</t>
  </si>
  <si>
    <t>112 D.C.</t>
  </si>
  <si>
    <t>01412802</t>
  </si>
  <si>
    <t>CONTADORA FRUTA - TRATO DELICADO</t>
  </si>
  <si>
    <t>CONTAFRU.DEL</t>
  </si>
  <si>
    <t>01412803</t>
  </si>
  <si>
    <t>CINTA TRANSPORTADORA DE RECEPCION - DOS SALIDAS</t>
  </si>
  <si>
    <t>CINTRA.RECEP-2V</t>
  </si>
  <si>
    <t>01412804</t>
  </si>
  <si>
    <t>TOLVA DE ENTRADA DE FRUTA - ENMALLADORA</t>
  </si>
  <si>
    <t>TOLVA-ENMALLADO</t>
  </si>
  <si>
    <t>01412805</t>
  </si>
  <si>
    <t>ENMALLADORA MDB</t>
  </si>
  <si>
    <t>01412806</t>
  </si>
  <si>
    <t>SOFTWARE ETIQUETADOR</t>
  </si>
  <si>
    <t>SOFTWARE - ETIQ</t>
  </si>
  <si>
    <t>01412807</t>
  </si>
  <si>
    <t>ENFUNDADORA PARA MALLA</t>
  </si>
  <si>
    <t>ENFUN.MALLA</t>
  </si>
  <si>
    <t>01412808</t>
  </si>
  <si>
    <t>CINTA TRANSPORTADORA A0.3 L1.4</t>
  </si>
  <si>
    <t>CINTRA - A0.3 L1.4</t>
  </si>
  <si>
    <t>01412809</t>
  </si>
  <si>
    <t>CINTA TRANSPORTADORA CORRUGADA A0.3 L2.0</t>
  </si>
  <si>
    <t>CINTRA.COR - A0.3 L2.0</t>
  </si>
  <si>
    <t>01412810</t>
  </si>
  <si>
    <t>MESA GIRATORIA D1.2</t>
  </si>
  <si>
    <t>MESA.GIR - D1.2</t>
  </si>
  <si>
    <t>01412811</t>
  </si>
  <si>
    <t>SISTEMA ELECTRICO</t>
  </si>
  <si>
    <t>SIST. ELECTRICO-COTIZ-2020-210-D</t>
  </si>
  <si>
    <t>MEDLOG</t>
  </si>
  <si>
    <t>01290101</t>
  </si>
  <si>
    <t>2020 - 198</t>
  </si>
  <si>
    <t>PENDIENTE</t>
  </si>
  <si>
    <t>PEND.</t>
  </si>
  <si>
    <t>01290102</t>
  </si>
  <si>
    <t>01290103</t>
  </si>
  <si>
    <t>01290104</t>
  </si>
  <si>
    <t>01290105</t>
  </si>
  <si>
    <t>01290106</t>
  </si>
  <si>
    <t>01290107</t>
  </si>
  <si>
    <t>01290108</t>
  </si>
  <si>
    <t>01290109</t>
  </si>
  <si>
    <t>01290110</t>
  </si>
  <si>
    <t>01290111</t>
  </si>
  <si>
    <t>INSTALACION MECANICA Y ELECTRICA</t>
  </si>
  <si>
    <t>INSTAL-COTIZ-2020-198</t>
  </si>
  <si>
    <t>01290112</t>
  </si>
  <si>
    <t>SIST. ELECTRICO-2020-198</t>
  </si>
  <si>
    <t>EMERGENT COLD</t>
  </si>
  <si>
    <t>SERVICIO VULCANIZADO DE LIGAS EN PLANTA</t>
  </si>
  <si>
    <t>021212</t>
  </si>
  <si>
    <t>VULCANIZADO DE LIGAS X 15</t>
  </si>
  <si>
    <t>VULCA_LIGAS_2011</t>
  </si>
  <si>
    <t>2020 - 220-B</t>
  </si>
  <si>
    <t>1 D.C</t>
  </si>
  <si>
    <t>GANDULES</t>
  </si>
  <si>
    <t>REPARACION DE VOLCADOR DE FRASCOS</t>
  </si>
  <si>
    <t>VOLCADOR DE FRASCOS - 01 - REP.1 &amp; 2</t>
  </si>
  <si>
    <t>VOLFRAS-01-REP</t>
  </si>
  <si>
    <t>2020 - 219</t>
  </si>
  <si>
    <t>45 D.C.</t>
  </si>
  <si>
    <t>VENTA DE REPUESTOS</t>
  </si>
  <si>
    <t>021213</t>
  </si>
  <si>
    <t>FAJA DE PVC A1.25 L3.1</t>
  </si>
  <si>
    <t>FAJA PVC A1.25 L3.1</t>
  </si>
  <si>
    <t>2020 - 238</t>
  </si>
  <si>
    <t>7 D.C.</t>
  </si>
  <si>
    <t>INAGRO</t>
  </si>
  <si>
    <t>SERVICIOS HIDRO-COOLER</t>
  </si>
  <si>
    <t>01680101</t>
  </si>
  <si>
    <t>SERV. REPARACION TOPES DE BINS</t>
  </si>
  <si>
    <t>SERV_REP_TOPES_BINS</t>
  </si>
  <si>
    <t>2020 - 202</t>
  </si>
  <si>
    <t>10 + 5 D.C.</t>
  </si>
  <si>
    <t>SERV. REPARACION MESA DE POLINES</t>
  </si>
  <si>
    <t>SERV_REP_MESA_POLINES</t>
  </si>
  <si>
    <t>2020 - 202
2021 - 003 - B</t>
  </si>
  <si>
    <t>4200020060
4200020711</t>
  </si>
  <si>
    <t>08/12/2020
06/01/2021</t>
  </si>
  <si>
    <t>12/12/2020
07/01/2021</t>
  </si>
  <si>
    <t>20/12/2020
19/01/2021</t>
  </si>
  <si>
    <t>SERV. REPARACION PERFIL C. LAVADO</t>
  </si>
  <si>
    <t>SERV_REP_PERFIL_C.LAVADO</t>
  </si>
  <si>
    <t>01680102</t>
  </si>
  <si>
    <t>SERV. INSTALACION</t>
  </si>
  <si>
    <t>INSTAL-COTIZ-2020-202</t>
  </si>
  <si>
    <t>01380102</t>
  </si>
  <si>
    <t>GASTOS GENERALES</t>
  </si>
  <si>
    <t>G.G.-COTIZ-2020-202</t>
  </si>
  <si>
    <t>SC PACKING</t>
  </si>
  <si>
    <t>EQUIPOS DE LINEA PALTO</t>
  </si>
  <si>
    <t>01120101</t>
  </si>
  <si>
    <t>TINA DE INMERSION</t>
  </si>
  <si>
    <t>TININ A0.1.0 L3.0</t>
  </si>
  <si>
    <t>2020 - 241</t>
  </si>
  <si>
    <t>00023-20</t>
  </si>
  <si>
    <t>01120102</t>
  </si>
  <si>
    <t>VOLCADOR DE JABAS</t>
  </si>
  <si>
    <t>01120103</t>
  </si>
  <si>
    <t>TRANSPORTADOR DE SELECCIÓN</t>
  </si>
  <si>
    <t>TRANSELEC - A1.0 L4.5</t>
  </si>
  <si>
    <t>01120104</t>
  </si>
  <si>
    <t>TABLERO ELECTRICO . 3 EQ.</t>
  </si>
  <si>
    <t>TABLERO-3EQ</t>
  </si>
  <si>
    <t>2020 - 245</t>
  </si>
  <si>
    <t>15 D.C.</t>
  </si>
  <si>
    <t>00009-20</t>
  </si>
  <si>
    <t>01120105</t>
  </si>
  <si>
    <t>INSTAL-COT-2020-245</t>
  </si>
  <si>
    <t>MEJORA DE GUIAS &amp; CAMBIO DE BANDA</t>
  </si>
  <si>
    <t>01680201</t>
  </si>
  <si>
    <t>MEJORA GUIAS &amp; CAMBIO DE BANDA</t>
  </si>
  <si>
    <t>M_GUIAS&amp;C._BANDA</t>
  </si>
  <si>
    <t>2020 - 197 - B</t>
  </si>
  <si>
    <t>15 + 9 D.C.</t>
  </si>
  <si>
    <t>01680202</t>
  </si>
  <si>
    <t>INSTAL-COTIZ-2020-197-B</t>
  </si>
  <si>
    <t>G.G.-COTIZ-2020-197-B</t>
  </si>
  <si>
    <t>021214</t>
  </si>
  <si>
    <t>BANDA METALICA &amp; TOPES PLASTICOS</t>
  </si>
  <si>
    <t>BANDA MET_TOPES P.</t>
  </si>
  <si>
    <t>2020 - 226</t>
  </si>
  <si>
    <t>1 D.C.</t>
  </si>
  <si>
    <t>ENVIO DE REPUESTOS</t>
  </si>
  <si>
    <t>ENVIO_COTIZ.2020-226</t>
  </si>
  <si>
    <t>AVOCADO</t>
  </si>
  <si>
    <t>HIDROCOOLER</t>
  </si>
  <si>
    <t>01690908</t>
  </si>
  <si>
    <t>ADICIONALES HIDROCOOLER</t>
  </si>
  <si>
    <t>INSTAL_COTIZ.2020-203.E</t>
  </si>
  <si>
    <t>2020 - 203 - E</t>
  </si>
  <si>
    <t>9 D.C.</t>
  </si>
  <si>
    <t>021215</t>
  </si>
  <si>
    <t>ENGRAME &amp; SPROCKET S800 Z10 &amp; PERILLAS</t>
  </si>
  <si>
    <t>SPROCKET_S800_Z10</t>
  </si>
  <si>
    <t>2020 - 243</t>
  </si>
  <si>
    <t>SIST. DE AGUA INDUSTRIAL &amp; AIRE COMPRIMIDO</t>
  </si>
  <si>
    <t>01290201</t>
  </si>
  <si>
    <t>CIRCUITO DE AGUA 1 &amp; 2 - ABASTECIMIENTO</t>
  </si>
  <si>
    <t>CIR.AGUA - ABASTEC.</t>
  </si>
  <si>
    <t>2020 - 223 - C</t>
  </si>
  <si>
    <t>75 D.H.</t>
  </si>
  <si>
    <t>01290202</t>
  </si>
  <si>
    <t>CIRCUITO DE AGUA 1 &amp; 2 - SIST. ELECTRICO</t>
  </si>
  <si>
    <t>01290203</t>
  </si>
  <si>
    <t>SIST. AIRE COMPRIMIDO - SALA COMPRESOR</t>
  </si>
  <si>
    <t>SIST.AIRE - SALA COMPRES.</t>
  </si>
  <si>
    <t>01290204</t>
  </si>
  <si>
    <t>SIST. AIRE COMPRIMIDO - TENDIDO DE TUBERIAS</t>
  </si>
  <si>
    <t>SIST.AIRE - TENDIDO TUB.</t>
  </si>
  <si>
    <t>01290205</t>
  </si>
  <si>
    <t>SIST. AIRE COMPRIMIDO - INSTALACION</t>
  </si>
  <si>
    <t>SIST.AIRE - INSTAL</t>
  </si>
  <si>
    <t>01290206</t>
  </si>
  <si>
    <t>G.G.-COTIZ.-2020-223.B</t>
  </si>
  <si>
    <t>VOLCADOR DE BINS - 3T</t>
  </si>
  <si>
    <t>01611301</t>
  </si>
  <si>
    <t>VOLCADOR DE BINS 6P - 3T</t>
  </si>
  <si>
    <t>VOLBIN 6P - 3T</t>
  </si>
  <si>
    <t>2020 - 239 - D</t>
  </si>
  <si>
    <t>40 D.C.</t>
  </si>
  <si>
    <t>001667</t>
  </si>
  <si>
    <t>AGROVISION</t>
  </si>
  <si>
    <t>LAVADO Y SECADO DE JABAS</t>
  </si>
  <si>
    <t>01711001</t>
  </si>
  <si>
    <t>LAVADORA Y SECADORA DE JABAS - 4 ETAPAS</t>
  </si>
  <si>
    <t>LAVJAB - 1VX4E - 2101</t>
  </si>
  <si>
    <t>2020 - 171 - A</t>
  </si>
  <si>
    <t>60 D.H.</t>
  </si>
  <si>
    <t>01711002</t>
  </si>
  <si>
    <t>SECADORA DE JABAS - 1 ETAPA</t>
  </si>
  <si>
    <t>SECJAB - 1VX1E - 2101</t>
  </si>
  <si>
    <t>01711003</t>
  </si>
  <si>
    <t>INSTAL-COTIZ-2020-171</t>
  </si>
  <si>
    <t>01711004</t>
  </si>
  <si>
    <t>G.G.-COTIZ-2020-171</t>
  </si>
  <si>
    <t>CAMPOSOL</t>
  </si>
  <si>
    <t>MANTENIMIENTO VOLCADOR DE BINS 01 Y 02</t>
  </si>
  <si>
    <t>01201701</t>
  </si>
  <si>
    <t>MANTENIMIENTO VOLCADOR DE BIN 01</t>
  </si>
  <si>
    <t>MTTO. VOLBIN 01 - 2021</t>
  </si>
  <si>
    <t>2020 - 189 - D</t>
  </si>
  <si>
    <t>25 D.H.</t>
  </si>
  <si>
    <t>MANTENIMIENTO VOLCADOR DE BIN 02</t>
  </si>
  <si>
    <t>EUROFRESH</t>
  </si>
  <si>
    <t>MESA DE SELECCIÓN</t>
  </si>
  <si>
    <t>01660101</t>
  </si>
  <si>
    <t>TRANSP. DE SELECCIÓN - POLINES A1.0XL7.5m</t>
  </si>
  <si>
    <t>TRANSCADE A1.00XL7.5 -2021</t>
  </si>
  <si>
    <t>2021 - 002 - B</t>
  </si>
  <si>
    <t>35 D.H.</t>
  </si>
  <si>
    <t>002-2021-EP</t>
  </si>
  <si>
    <t>01660102</t>
  </si>
  <si>
    <t>TRANSP. ELEVADOR - FAJA ONDULADA A0.35X3.2m</t>
  </si>
  <si>
    <t>CINTRAON 01 - A0.35XL3.2 - 2021</t>
  </si>
  <si>
    <t>01660103</t>
  </si>
  <si>
    <t>TRANSP. DE BANDA PVC A0.35X2.0m</t>
  </si>
  <si>
    <t>CINTRA 02 - A0.35XL2.0 - 2021</t>
  </si>
  <si>
    <t>01660104</t>
  </si>
  <si>
    <t>TRANSP. DE BANDA PVC A1.0X2.0m</t>
  </si>
  <si>
    <t>CINTRA 03 - A1.0XL2.0 - 2021</t>
  </si>
  <si>
    <t>01660105</t>
  </si>
  <si>
    <t>BANDEJA 01 - A1.5xL1.0m</t>
  </si>
  <si>
    <t>BANDEJA 01 - A1.5XL1.0 - 2021</t>
  </si>
  <si>
    <t>01660106</t>
  </si>
  <si>
    <t>BANDEJA 02 - A1.0xL1.0m</t>
  </si>
  <si>
    <t>BANDEJA 02 - A1.0XL1.0 - 2021</t>
  </si>
  <si>
    <t>01660107</t>
  </si>
  <si>
    <t>PASARELA 01 - A0.8XL6.0m</t>
  </si>
  <si>
    <t>PASARELA 01 - A0.8XL6.0 - 2021</t>
  </si>
  <si>
    <t>01660108</t>
  </si>
  <si>
    <t>PASARELA 02 - A1.1XL7.5m</t>
  </si>
  <si>
    <t>PASARELA 02 - A1.1XL7.5 - 2021</t>
  </si>
  <si>
    <t>01660109</t>
  </si>
  <si>
    <t>SISTEL-COTIZ-2021-002-B</t>
  </si>
  <si>
    <t>01660110</t>
  </si>
  <si>
    <t>INSTALACION ELECTROMECANICO</t>
  </si>
  <si>
    <t>INSTAL-COTIZ-2021-002-B</t>
  </si>
  <si>
    <t>01660111</t>
  </si>
  <si>
    <t>TRANSP. DE BANDA PVC A0.50X2.9m</t>
  </si>
  <si>
    <t>CINTRA A0.5X2.9m</t>
  </si>
  <si>
    <t>2021 - 033 - B</t>
  </si>
  <si>
    <t>15 D.H.</t>
  </si>
  <si>
    <t>007- 2021-EP</t>
  </si>
  <si>
    <t>021216</t>
  </si>
  <si>
    <t>4600002049
4600002050</t>
  </si>
  <si>
    <t>CAMARA DE COMBUSTION</t>
  </si>
  <si>
    <t>01201801</t>
  </si>
  <si>
    <t>FAB.CAM. COMBUSTION X 2 EQ.</t>
  </si>
  <si>
    <t>2021 - 001 - B</t>
  </si>
  <si>
    <t>30 D.C. + 6 D.C.</t>
  </si>
  <si>
    <t>01201802</t>
  </si>
  <si>
    <t>INSTALACION</t>
  </si>
  <si>
    <t>INSTAL_COTIZ.2021-001-B</t>
  </si>
  <si>
    <t>4700008181
4700009557</t>
  </si>
  <si>
    <t>VIRU</t>
  </si>
  <si>
    <t>VULCANIZADO BANDA THERMO DRIVE</t>
  </si>
  <si>
    <t>020612</t>
  </si>
  <si>
    <t>VULCA_THERMOD_2102</t>
  </si>
  <si>
    <t>2021 - 014</t>
  </si>
  <si>
    <t>VALLES VERDES</t>
  </si>
  <si>
    <t>CEPILLADORA A1.0 C30</t>
  </si>
  <si>
    <t>01490101</t>
  </si>
  <si>
    <t>CELA A1.0 C30</t>
  </si>
  <si>
    <t>2021 - 034 - B</t>
  </si>
  <si>
    <t>0056</t>
  </si>
  <si>
    <t>MEJORA DE POLINES DE HIDROCOOLER</t>
  </si>
  <si>
    <t>01680301</t>
  </si>
  <si>
    <t>MODIF. MEJORA POLINES DE HIDROCOOLER</t>
  </si>
  <si>
    <t>MODIF_TRANSP. POLINES</t>
  </si>
  <si>
    <t>2021 - 015</t>
  </si>
  <si>
    <t>5 D.C. + 1 D.C.</t>
  </si>
  <si>
    <t>VENTA DE ELECTROBOMBA</t>
  </si>
  <si>
    <t>ELECTROBOMBA 1HP</t>
  </si>
  <si>
    <t>V_ELECTROBOMBA 1HP</t>
  </si>
  <si>
    <t>2021 - 043</t>
  </si>
  <si>
    <t>28 D.C.</t>
  </si>
  <si>
    <t>021218</t>
  </si>
  <si>
    <t>VULCA:THERMOD_2102</t>
  </si>
  <si>
    <t>2021 - 038 - B
2021 - 022</t>
  </si>
  <si>
    <t>5 D.C.</t>
  </si>
  <si>
    <t>4600002157
4600002273
4600002530</t>
  </si>
  <si>
    <t>24/02/2021
15/02/2021</t>
  </si>
  <si>
    <t>EQ. LINEA DE ARANDANO</t>
  </si>
  <si>
    <t>01791701</t>
  </si>
  <si>
    <t>TRANSP. DE SELECCIÓN</t>
  </si>
  <si>
    <t>TRANS.SELEC. A1.0XL2.5 -  2102</t>
  </si>
  <si>
    <t>2021 - 040 - B</t>
  </si>
  <si>
    <t>01791702</t>
  </si>
  <si>
    <t>SOPORTE DE LUMINARIAS Y PARO EMERG.</t>
  </si>
  <si>
    <t>TRANS.SELEC. A1.0XL2.5 - 2102</t>
  </si>
  <si>
    <t>01791703</t>
  </si>
  <si>
    <t>TRANSP. BIDIRECCIONAL PVC</t>
  </si>
  <si>
    <t>TRANSP. BIDIR. A0.31 L2.3 - 2102</t>
  </si>
  <si>
    <t>01791704</t>
  </si>
  <si>
    <t>TABLERO CON VARIADOR DE FRECUENCIA</t>
  </si>
  <si>
    <t>T.E. - COT-040-B-2102</t>
  </si>
  <si>
    <t>TALSA</t>
  </si>
  <si>
    <t>FAJA DE DESAPILADOR</t>
  </si>
  <si>
    <t>01070101</t>
  </si>
  <si>
    <t>CINTA TRANSPORTADORA A1.5 L1.5</t>
  </si>
  <si>
    <t>CINTRA PVC - A1.5 L1.5</t>
  </si>
  <si>
    <t>2021 - 048 - B</t>
  </si>
  <si>
    <t>30 D.C.</t>
  </si>
  <si>
    <t>01070102</t>
  </si>
  <si>
    <t>RECORTE Y ACOND. TRANSP. POLINES - MODIF</t>
  </si>
  <si>
    <t>ACOND. TRANSP. POL - MODIF.</t>
  </si>
  <si>
    <t>01070103</t>
  </si>
  <si>
    <t>RECORTE Y ACOND. MESA SELECCIÓN</t>
  </si>
  <si>
    <t>ACOND. MESELEC - MODIF.</t>
  </si>
  <si>
    <t>01070104</t>
  </si>
  <si>
    <t>INSTAL_COTIZ.2021-048-B</t>
  </si>
  <si>
    <t>ZAPATA DE RETORNO DE150 DI25 ESP25</t>
  </si>
  <si>
    <t>022202</t>
  </si>
  <si>
    <t>RUEDA UHMW DE150 DI25 ESP25</t>
  </si>
  <si>
    <t>07 D.C.</t>
  </si>
  <si>
    <t>LINEA DE ALBAHACA CONGELADA</t>
  </si>
  <si>
    <t>01791801</t>
  </si>
  <si>
    <t>TRANSPORTADOR SIN FIN Ø0.3 L6.0</t>
  </si>
  <si>
    <t>TRANS.SINFIN Ø0.3 L6.0</t>
  </si>
  <si>
    <t>2021 - 057 - C</t>
  </si>
  <si>
    <t>77 D.C. + 07 D.C.</t>
  </si>
  <si>
    <t>01791802</t>
  </si>
  <si>
    <t>TRITURADORA Ø0.55 L1.0</t>
  </si>
  <si>
    <t>01791803</t>
  </si>
  <si>
    <t>ZARANDA A1.0 L2.4</t>
  </si>
  <si>
    <t>4100013859
4100015264</t>
  </si>
  <si>
    <t>19/03/2021
26/04/2021</t>
  </si>
  <si>
    <t>01791804</t>
  </si>
  <si>
    <t>ZARANDA A CONTROL A0.6 L1.5</t>
  </si>
  <si>
    <t>ZARANDA A0.6 L1.5</t>
  </si>
  <si>
    <t>01791805</t>
  </si>
  <si>
    <t>TRANSPORTADOR SIN FIN A CONTROL Ø0.2 L3.0</t>
  </si>
  <si>
    <t>TRANS.SINFIN Ø0.2 L3.0</t>
  </si>
  <si>
    <t>01791806</t>
  </si>
  <si>
    <t>MESA DE CONTROL A0.7 L0.7 H0.6</t>
  </si>
  <si>
    <t>MESA A0.7 L0.7</t>
  </si>
  <si>
    <t>01791807</t>
  </si>
  <si>
    <t>TRASPORTADOR SIN FIN Ø0.2 L2.0</t>
  </si>
  <si>
    <t>TRANS.SINFIN Ø0.2 L2.0</t>
  </si>
  <si>
    <t>01791808</t>
  </si>
  <si>
    <t>SISTEL-COTIZ-2021-057-B</t>
  </si>
  <si>
    <t>01791809</t>
  </si>
  <si>
    <t>INSTAL-COTIZ-2021-057-B</t>
  </si>
  <si>
    <t>01791810</t>
  </si>
  <si>
    <t>CINTA TRANSPORTADORA PVC A0.6X3.25m</t>
  </si>
  <si>
    <t>CINTRA A0.6 X 3.25m</t>
  </si>
  <si>
    <t>01791811</t>
  </si>
  <si>
    <t>SOPORTE TRANSPORTADOR SIN FIN Ø0.3 L6.0</t>
  </si>
  <si>
    <t>SOPT. TRANSP.SIN FIN Ø0.3 L6.0</t>
  </si>
  <si>
    <t>01791812</t>
  </si>
  <si>
    <t>CHUMACERAS PROVISIONALES - SEGA</t>
  </si>
  <si>
    <t>CHUMACERAS SEGA</t>
  </si>
  <si>
    <t>LINEA DE CONSERVA DE ESPARRAGO</t>
  </si>
  <si>
    <t>01791901</t>
  </si>
  <si>
    <t>CORTADORA DE ESPARRAGO</t>
  </si>
  <si>
    <t>CORESPA - A0.51 L8.5</t>
  </si>
  <si>
    <t>2021 - 050 - F</t>
  </si>
  <si>
    <t>56 D.C. + 14 D.C.</t>
  </si>
  <si>
    <t>01791902</t>
  </si>
  <si>
    <t>BLANQUEADOR - ENFRIADOR</t>
  </si>
  <si>
    <t>BLANQ.ENF - A0.22 L9.0</t>
  </si>
  <si>
    <t>01791903</t>
  </si>
  <si>
    <t>TRANSPORTADOR DE ENVASADO</t>
  </si>
  <si>
    <t>TRANS.ENV - A0.77 L9.0</t>
  </si>
  <si>
    <t>01791904</t>
  </si>
  <si>
    <t>TRANSPORTADOR DE PESADO</t>
  </si>
  <si>
    <t>TRANS.PES - A0.77 L4.5</t>
  </si>
  <si>
    <t>01791905</t>
  </si>
  <si>
    <t>EXHAUSTER</t>
  </si>
  <si>
    <t>01791906</t>
  </si>
  <si>
    <t>SISTEL-COTIZ-2021-050-F</t>
  </si>
  <si>
    <t>01791907</t>
  </si>
  <si>
    <t>INSTAL-COTIZ-2021-050-F</t>
  </si>
  <si>
    <t>MODIFICACION HIDROCOOLER</t>
  </si>
  <si>
    <t>01792001</t>
  </si>
  <si>
    <t>COMPONENTES PARA FABRICACIÓN DE HIDROCOOLER</t>
  </si>
  <si>
    <t>COMFAHIDRO</t>
  </si>
  <si>
    <t>2021 - 044</t>
  </si>
  <si>
    <t>21 D.C. + 7 D.C.</t>
  </si>
  <si>
    <t>01792002</t>
  </si>
  <si>
    <t>INSTALACION MECANICA</t>
  </si>
  <si>
    <t>INSTAL-COTIZ-2021-044</t>
  </si>
  <si>
    <t>VOLCADOR DE BINS CONTINUO - DF</t>
  </si>
  <si>
    <t>01412901</t>
  </si>
  <si>
    <t>VOLBIN - DF</t>
  </si>
  <si>
    <t>2021 - 026 - C</t>
  </si>
  <si>
    <t>20 D.H. + 6 D.H.</t>
  </si>
  <si>
    <t>01412902</t>
  </si>
  <si>
    <t>CINTA TRANSPORTADORA A2.0 L3.0</t>
  </si>
  <si>
    <t>CINTRA A2.0 L3.0</t>
  </si>
  <si>
    <t>01412903</t>
  </si>
  <si>
    <t>VOLCADOR DE JABAS - MODIFICACION</t>
  </si>
  <si>
    <t>VOLJAB - MODIF</t>
  </si>
  <si>
    <t>01412904</t>
  </si>
  <si>
    <t>HUAMANI</t>
  </si>
  <si>
    <t>PASARELLA &amp; CABINA</t>
  </si>
  <si>
    <t>01100101</t>
  </si>
  <si>
    <t>JGO DE PASARELLAS</t>
  </si>
  <si>
    <t>PASARELLAS - 21.04</t>
  </si>
  <si>
    <t>2021 - 061 - C</t>
  </si>
  <si>
    <t>35 D.C. + 14 D.C.</t>
  </si>
  <si>
    <t>001-15231</t>
  </si>
  <si>
    <t>01100102</t>
  </si>
  <si>
    <t>CABINA DE CONTROL</t>
  </si>
  <si>
    <t>CABINA - 21.04</t>
  </si>
  <si>
    <t>01100103</t>
  </si>
  <si>
    <t>INSTAL-COTIZ-2021-061-C</t>
  </si>
  <si>
    <t>MAF</t>
  </si>
  <si>
    <t>ESCALERA MAF - AGROVISION</t>
  </si>
  <si>
    <t>01190201</t>
  </si>
  <si>
    <t>PLAT 01 - A1.0XL1.0 - 21.04</t>
  </si>
  <si>
    <t>2021 - 075</t>
  </si>
  <si>
    <t>10 D.C.</t>
  </si>
  <si>
    <t>MODIF. IQF EQ. DELCOR</t>
  </si>
  <si>
    <t>01940401</t>
  </si>
  <si>
    <t>MODIF. VOLCADOR DE BINS</t>
  </si>
  <si>
    <t>2021 - 024</t>
  </si>
  <si>
    <t>25 D.C. + 5 D.C.</t>
  </si>
  <si>
    <t>MODIF. VOLCADOR DE JABAS</t>
  </si>
  <si>
    <t>VOLCAJAB - ACONDIC.</t>
  </si>
  <si>
    <t>INSTAL. DE MAN HOLE</t>
  </si>
  <si>
    <t>MANHOLE - INSTAL</t>
  </si>
  <si>
    <t>CAMBIO DE POLINES DE CAL. MAF</t>
  </si>
  <si>
    <t>POLINES - CAL.MAF</t>
  </si>
  <si>
    <t>INSTAL-COTIZ.2021-024</t>
  </si>
  <si>
    <t>4 D.C.</t>
  </si>
  <si>
    <t>PARRILA DE SHAKER 3</t>
  </si>
  <si>
    <t>01940402</t>
  </si>
  <si>
    <t>PARRILLA DE SHAKER 3</t>
  </si>
  <si>
    <t>PARRILLA - SHAKER 3</t>
  </si>
  <si>
    <t>2021 - 074</t>
  </si>
  <si>
    <t>VULCANIZADOS</t>
  </si>
  <si>
    <t>01940403</t>
  </si>
  <si>
    <t>VULCANIZADO THERMO DRIVE - DESCARTE</t>
  </si>
  <si>
    <t>VULCA_THERMOD_2104_A</t>
  </si>
  <si>
    <t>2021 - 083</t>
  </si>
  <si>
    <t>3 D.C.</t>
  </si>
  <si>
    <t>DON RICARDO</t>
  </si>
  <si>
    <t>TRANSPORTADORES</t>
  </si>
  <si>
    <t>01130101</t>
  </si>
  <si>
    <t>CINTA TRANSPORTADORA A_1.5 X L_3.30m</t>
  </si>
  <si>
    <t>CINTRA A1.5 X 3.3m</t>
  </si>
  <si>
    <t>2021 - 086 - C</t>
  </si>
  <si>
    <t>30 D.C. + 7 D.C.</t>
  </si>
  <si>
    <t>0001/2216461</t>
  </si>
  <si>
    <t>01130102</t>
  </si>
  <si>
    <t>CINTA TRANSPORTADORA A_2.0 X L_1.5m</t>
  </si>
  <si>
    <t>CINTRA A2.0 X 1.5m</t>
  </si>
  <si>
    <t>01130103</t>
  </si>
  <si>
    <t>SISTEL-COTIZ-2021-086-C</t>
  </si>
  <si>
    <t>01130104</t>
  </si>
  <si>
    <t>INSTAL-COTIZ-2021-086-C</t>
  </si>
  <si>
    <t>LT SERVIS</t>
  </si>
  <si>
    <t>01560101</t>
  </si>
  <si>
    <t>2021 - 025 - D</t>
  </si>
  <si>
    <t>OC - 2048 / OS - 1296</t>
  </si>
  <si>
    <t>01560102</t>
  </si>
  <si>
    <t>01560103</t>
  </si>
  <si>
    <t>01560104</t>
  </si>
  <si>
    <t>01560105</t>
  </si>
  <si>
    <t>01560106</t>
  </si>
  <si>
    <t>01560107</t>
  </si>
  <si>
    <t>01560108</t>
  </si>
  <si>
    <t>01560109</t>
  </si>
  <si>
    <t>01560110</t>
  </si>
  <si>
    <t>01560111</t>
  </si>
  <si>
    <t>INSTAL-COTIZ-2021-025-D</t>
  </si>
  <si>
    <t>01560112</t>
  </si>
  <si>
    <t>SIST. ELECTRICO-2021-025-D</t>
  </si>
  <si>
    <t>APPEL</t>
  </si>
  <si>
    <t>ACONDICIONAMIENTO DE CEPILLOS</t>
  </si>
  <si>
    <t>01300201</t>
  </si>
  <si>
    <t>MTTO &amp; ACODICIONAMIENTO DE CEPILLOS A2.2</t>
  </si>
  <si>
    <t>MTTO. &amp; ACONDIC. CEPILOS A2.2</t>
  </si>
  <si>
    <t>2020 - 105</t>
  </si>
  <si>
    <t>P23676</t>
  </si>
  <si>
    <t>ZARANDA  01 - 1.25 x 2.8 m</t>
  </si>
  <si>
    <t>2021-058 - F</t>
  </si>
  <si>
    <t>31 D.C. + 12 D.C.</t>
  </si>
  <si>
    <t>MESA PESADO - 0.45 x 1.05 m</t>
  </si>
  <si>
    <t>MESPE -  A0.45 x L1.05 m</t>
  </si>
  <si>
    <t>01792003</t>
  </si>
  <si>
    <t>ELEVADOR THERMODRIVE 0.66 x 6.1 m</t>
  </si>
  <si>
    <t>CINTRAELE -  A0.66 x L6.1 m</t>
  </si>
  <si>
    <t>01792004</t>
  </si>
  <si>
    <t>ESTRUSOPOR - BU</t>
  </si>
  <si>
    <t>01792005</t>
  </si>
  <si>
    <t>PASARELLA DE INSPECCION  01 - 0.75 x 1.4 m</t>
  </si>
  <si>
    <t>PASARELA 01 -  A0.75 x L1.4 m</t>
  </si>
  <si>
    <t>01792006</t>
  </si>
  <si>
    <t>PASARELLA DE INSPECCION 02 - 0.75 x 2.4 m</t>
  </si>
  <si>
    <t>PASARELA 02 -  A0.75 x L2.4 m</t>
  </si>
  <si>
    <t>01792007</t>
  </si>
  <si>
    <t>CINTA TRANSPORTADORA   01 - 0.4 x 9.4 m</t>
  </si>
  <si>
    <t>CINTRA  01 - A04 xL9.4 m</t>
  </si>
  <si>
    <t>01792008</t>
  </si>
  <si>
    <t>SISTEL-COTIZ-2021-058 - F</t>
  </si>
  <si>
    <t>01792009</t>
  </si>
  <si>
    <t>INSTAL-COTIZ.2021-058-F</t>
  </si>
  <si>
    <t>PLANTACIONES DEL SOL</t>
  </si>
  <si>
    <t>TRANSPORTADOR DE VERIFICACION DE PESO</t>
  </si>
  <si>
    <t>01780801</t>
  </si>
  <si>
    <t>TRANSPORTADOR DE VERIFICACION DE PESO X 10.25M</t>
  </si>
  <si>
    <t>CINTRA A0.7 X L10.25</t>
  </si>
  <si>
    <t>2021-100-D</t>
  </si>
  <si>
    <t>34 D.C. +  6 D.C.</t>
  </si>
  <si>
    <t>OCO 037342</t>
  </si>
  <si>
    <t>01780802</t>
  </si>
  <si>
    <t>TRANSPORTADOR DE POLINES A0.7 X L1.0M</t>
  </si>
  <si>
    <t>TRANSPOL A0.7 X L 1.0</t>
  </si>
  <si>
    <t>01780803</t>
  </si>
  <si>
    <t>TRANSPORTADOR DE VERIFICACION DE PESO X 5.0M</t>
  </si>
  <si>
    <t>CINTRA A0.7 X L5.0</t>
  </si>
  <si>
    <t>01780804</t>
  </si>
  <si>
    <t>TRANSPORTADOR DE POLINES A0.7 X L1.6M</t>
  </si>
  <si>
    <t>TRANSPOL A0.7 X L 1.6</t>
  </si>
  <si>
    <t>01780805</t>
  </si>
  <si>
    <t>INSTAL-COTIZ.2021-100-D</t>
  </si>
  <si>
    <t>RAPEL</t>
  </si>
  <si>
    <t>VENTA DE REPUESTOS &amp; ACCESORIOS</t>
  </si>
  <si>
    <t>GRAPAS ALLIGATOR RS125S X CAJA</t>
  </si>
  <si>
    <t>GRAPA_ALLIGATOR_RS125S</t>
  </si>
  <si>
    <t>2021-118</t>
  </si>
  <si>
    <t>5  D.C.</t>
  </si>
  <si>
    <t>TIEMPO COTIZ</t>
  </si>
  <si>
    <t>F.  INICIO</t>
  </si>
  <si>
    <t>F.  ENTREGA</t>
  </si>
  <si>
    <t>JAYANCA FRUITS</t>
  </si>
  <si>
    <t>LINEA DE PALTO &amp; MANGO</t>
  </si>
  <si>
    <t>LINEA_PALTO_&amp;_MANGO</t>
  </si>
  <si>
    <t>2018-170-D</t>
  </si>
  <si>
    <t>CINTA TRANSPORTADORA A0.45 L8.3</t>
  </si>
  <si>
    <t>CINTRA 0.45X8.30M - JF - 1808</t>
  </si>
  <si>
    <t>VOLCADOR DE BINS</t>
  </si>
  <si>
    <t>VOLBIN - JF - 1808</t>
  </si>
  <si>
    <t>CINTA TRANSPORTADORA A1.0 L5.5</t>
  </si>
  <si>
    <t>CINTRA 1.00X5.50M - JF - 1808</t>
  </si>
  <si>
    <t>MESA DE PRE-SELECCIÓN A1.5 L4.0</t>
  </si>
  <si>
    <t>MEPRESEL 1.50X4.00M - JF - 1808</t>
  </si>
  <si>
    <t>CEPILLADORA A1.5 C25</t>
  </si>
  <si>
    <t>CEPI25C 1.50X3.35M - JF - 1808</t>
  </si>
  <si>
    <t>MESA DEL SELECCIÓN A1.5 L3.5</t>
  </si>
  <si>
    <t>MESEL 1.50X3.50M - JF - 1808</t>
  </si>
  <si>
    <t>ELIMINADOR DE PEQUEÑOS FRUTOS</t>
  </si>
  <si>
    <t>ELPEFRU - JF - 1808</t>
  </si>
  <si>
    <t>TRANSP. ESCALONADO</t>
  </si>
  <si>
    <t>TRANESCA - JF - 1808</t>
  </si>
  <si>
    <t>TRANSP. DE CADENA Y POLINES A1.5 L2.4</t>
  </si>
  <si>
    <t>TRANSCADE 1.50X2.40M - JF -1808</t>
  </si>
  <si>
    <t>TINA DE TRATAMIENTO HIDROTERMICO</t>
  </si>
  <si>
    <t>TINTRATER 1.50X13.50M - JF - 1808</t>
  </si>
  <si>
    <t>CEPILLADORA A1.5 C30</t>
  </si>
  <si>
    <t>CEPI30C 1.50X4.00M - JF - 1808</t>
  </si>
  <si>
    <t>LINEA DE EMPACADO 4.5M</t>
  </si>
  <si>
    <t>LINEMP 1.40X4.50M - JF - 1808</t>
  </si>
  <si>
    <t>CINTA TRANSPORTADORA A0.4 L17.0</t>
  </si>
  <si>
    <t>CINTRA 0.40X17.00M - JF - 1808</t>
  </si>
  <si>
    <t>TRANSP. DE POLINES A0.45 L6.0</t>
  </si>
  <si>
    <t>TRANSPOL 0.40X6.00M - JF - 1808</t>
  </si>
  <si>
    <t>CAJAS DE LLENADO</t>
  </si>
  <si>
    <t>CAJALLLEN - JF - 1808</t>
  </si>
  <si>
    <t>PASARELLA A0.8 L20.7</t>
  </si>
  <si>
    <t>PASARELA 0.80X20.70M- JF - 1808</t>
  </si>
  <si>
    <t>CINTA TRANSPORTADORA A0.45 L24.0</t>
  </si>
  <si>
    <t>CINTRA 0.45X24.00M - JF - 1808</t>
  </si>
  <si>
    <t>BANDEJA DE ALIMENTACION DE CAJAS</t>
  </si>
  <si>
    <t>BAALCA - JF - 1808</t>
  </si>
  <si>
    <t>CINTA TRANSPORTADORA A0.4 L8.0</t>
  </si>
  <si>
    <t>CINTRA 0.40X8.00M - JF - 1808</t>
  </si>
  <si>
    <t>CINTA TRANSPORTADORA A0.4 L4.5</t>
  </si>
  <si>
    <t>CINTRA 0.40X4.50M - JF - 1808</t>
  </si>
  <si>
    <t>TRANSP. DE POLINES A0.4 L3.0</t>
  </si>
  <si>
    <t>CINTRA 0.40X3.00M - JF - 1808</t>
  </si>
  <si>
    <t>INSMEC - JF - 1808</t>
  </si>
  <si>
    <t>ECOSAC</t>
  </si>
  <si>
    <t>LINEA DE FRUTAS</t>
  </si>
  <si>
    <t>LINEA_FRUTAS</t>
  </si>
  <si>
    <t>2019-003-D</t>
  </si>
  <si>
    <t>TINA DE INMERSION PIVOTANTE</t>
  </si>
  <si>
    <t>TININ-PIV - ECO - 0119</t>
  </si>
  <si>
    <t>CEPI - 1.5 x 30 - ECO - 0119</t>
  </si>
  <si>
    <t>CEPILLADORA A1.5 C36</t>
  </si>
  <si>
    <t>CEPI - 1.5 x 36 - ECO - 0119</t>
  </si>
  <si>
    <t>ELPEFRU - ECO - 0119</t>
  </si>
  <si>
    <t>MAT. PRIM CONGELADO</t>
  </si>
  <si>
    <t>TINA DE LAVADO Y BURBUJEO - MODIF.</t>
  </si>
  <si>
    <t>TINELEBAMO A1.25xL6.3 MODIF. 19-02</t>
  </si>
  <si>
    <t>2019-019-B</t>
  </si>
  <si>
    <t>4700173911</t>
  </si>
  <si>
    <t>26/02/2019</t>
  </si>
  <si>
    <t>22/02/2019</t>
  </si>
  <si>
    <t>10/04/2019</t>
  </si>
  <si>
    <t>CELA A1.5 C30 19-02</t>
  </si>
  <si>
    <t>4500113764</t>
  </si>
  <si>
    <t>CINTA TRANSPORTADORA A0.4 L0.8</t>
  </si>
  <si>
    <t>CINTRA A0.4 L0.8 19-02</t>
  </si>
  <si>
    <t>DESINTALACION &amp; INSTALACION</t>
  </si>
  <si>
    <t>INSTAL-COT-19-B-2019</t>
  </si>
  <si>
    <t>VARIOS</t>
  </si>
  <si>
    <t>ESCALERA DE GATO A0.6 H1.55</t>
  </si>
  <si>
    <t>ESCGATO A0.6 H1.55</t>
  </si>
  <si>
    <t>2019-039</t>
  </si>
  <si>
    <t>27/03/2019</t>
  </si>
  <si>
    <t>PUERTAS DE PASARELLA A0.64 H1.1</t>
  </si>
  <si>
    <t>PUERTA-PASAL A0.64 H1.1</t>
  </si>
  <si>
    <t>CALIBRADOR 50MM</t>
  </si>
  <si>
    <t>ELIMINADOR DE FRUTOS  A1.5 L2.0</t>
  </si>
  <si>
    <t>ELPEFRU - EMPAFRUT - 0319</t>
  </si>
  <si>
    <t>2019-046-B</t>
  </si>
  <si>
    <t>2/03/2019</t>
  </si>
  <si>
    <t>30/03/2019</t>
  </si>
  <si>
    <t>TRANSP. VERIFICACION DE PESO</t>
  </si>
  <si>
    <t>TRANS. VERIF. PESO</t>
  </si>
  <si>
    <t>CINTRA A0.7 X L4.5</t>
  </si>
  <si>
    <t>2019-034-B</t>
  </si>
  <si>
    <t>5/03/2019</t>
  </si>
  <si>
    <t>6/04/2019</t>
  </si>
  <si>
    <t>LINEA DE VOLCADO 1903</t>
  </si>
  <si>
    <t>VOLCADOR DE JABAS FE - (Cadena inox)</t>
  </si>
  <si>
    <t>VOLCAJAB - A1.56xL3.77</t>
  </si>
  <si>
    <t>2019-096-B</t>
  </si>
  <si>
    <t>21/03/2019</t>
  </si>
  <si>
    <t>18/03/2019</t>
  </si>
  <si>
    <t>TRANSP. FAJA CORRUGADA A0.5XL4.0</t>
  </si>
  <si>
    <t>CINTRA_FC - A0.5xL4.0</t>
  </si>
  <si>
    <t>TRANSP. POLINES PVC A0.5XL2.0 - ING. &amp; SAL.</t>
  </si>
  <si>
    <t>TRANSPOL - A0.5xL2.0</t>
  </si>
  <si>
    <t>INSTALACION DE VOLCADOR DE JABAS</t>
  </si>
  <si>
    <t>INSTAL-COT-96-B-2019</t>
  </si>
  <si>
    <t>TRANSP. DE ETIQUETADO</t>
  </si>
  <si>
    <t>TRANSP. DE TIQUETADO A0.6 L2.3</t>
  </si>
  <si>
    <t>CINTRA A0.6 L2.3</t>
  </si>
  <si>
    <t>2019-048-C</t>
  </si>
  <si>
    <t>LINEA DE PROCESO 1902</t>
  </si>
  <si>
    <t>VOLBIN 3T</t>
  </si>
  <si>
    <t>2019-020-F</t>
  </si>
  <si>
    <t>8/04/2019</t>
  </si>
  <si>
    <t>TRANSP. SELECCIÓN BM A1 L4.5 - MODIF</t>
  </si>
  <si>
    <t>TRANSELEC-BM-A1 L3</t>
  </si>
  <si>
    <t>PASARELA DE PERSONAL A0.7 L2</t>
  </si>
  <si>
    <t>PASAREL A0.7 L2</t>
  </si>
  <si>
    <t>VOLCADOR DE JABAS - LADO IZQUIERDO - MODIF</t>
  </si>
  <si>
    <t>VOLCAJAB-LI</t>
  </si>
  <si>
    <t>CEPILLADORA A1 C24</t>
  </si>
  <si>
    <t>CELA A1 C24</t>
  </si>
  <si>
    <t>TRANSP. BM &amp; TINA DESINFECCION A1 L7.3</t>
  </si>
  <si>
    <t>TINELEBAMO A1.0xL7.3</t>
  </si>
  <si>
    <t>TRANSP. DE CADENA Y POLINES A1 L1</t>
  </si>
  <si>
    <t>TRANSPOL A1 L1</t>
  </si>
  <si>
    <t>TRANP. CURVO BM A0.3 LT3.8 - IZQ.</t>
  </si>
  <si>
    <t>TRANSCUR-BM 90º IZQ A0.3 LT3.8</t>
  </si>
  <si>
    <t>TRANP. CURVO BM A0.3 LT3.8 - DER.</t>
  </si>
  <si>
    <t>TRANSCUR-BM 90º DER A0.3 LT3.8</t>
  </si>
  <si>
    <t>INSTAL-COT-20-D-2019</t>
  </si>
  <si>
    <t>TRANSP. SALIDA DE JABAS 1903</t>
  </si>
  <si>
    <t>TRANSPORTADOR DE INGRESO DE JABAS</t>
  </si>
  <si>
    <t>CINTRA A0.45 L2.5 - ING</t>
  </si>
  <si>
    <t>2019-052-B</t>
  </si>
  <si>
    <t>27/04/2019</t>
  </si>
  <si>
    <t>TRANSPORTADOR DE SALIDA DE JABAS</t>
  </si>
  <si>
    <t>CINTRA A0.65 L5.0 - SAL</t>
  </si>
  <si>
    <t>TOBOGAN DE SALIDA DE JABAS</t>
  </si>
  <si>
    <t>TOBOG.JAB A0.55 L1.5 - SAL</t>
  </si>
  <si>
    <t>TRANSPORTADOR DE POLINES PVC 1"</t>
  </si>
  <si>
    <t>TRANSPOL PVC 1IN A0.45 L2.0</t>
  </si>
  <si>
    <t>INSTALACION &amp; TRANSPORTE</t>
  </si>
  <si>
    <t>SAN MIGUEL GLOBAL</t>
  </si>
  <si>
    <t>LINEA DE CITRICOS 1904</t>
  </si>
  <si>
    <t>TRANSPORTADOR DE RODILLOS A1.5 L2.55</t>
  </si>
  <si>
    <t>TRANSPOL A1.5 L2.55</t>
  </si>
  <si>
    <t>2019-094-D</t>
  </si>
  <si>
    <t>4530020948</t>
  </si>
  <si>
    <t>2/04/2019</t>
  </si>
  <si>
    <t>29/05/2019</t>
  </si>
  <si>
    <t>CINTA TRANSPORTADORA PVC A0.3 L1.6</t>
  </si>
  <si>
    <t>CINTRA A0.3 L1.6</t>
  </si>
  <si>
    <t>CINTA TRANSPORTADORA PVC A0.3 L0.8</t>
  </si>
  <si>
    <t>CINTRA A0.3 L0.8</t>
  </si>
  <si>
    <t>CINTA TRANSPORTADORA PVC A0.3 L1.5</t>
  </si>
  <si>
    <t>CINTRA A0.3 L1.5</t>
  </si>
  <si>
    <t>CINTA TRANSPORTADORA PVC A0.3 L3.9</t>
  </si>
  <si>
    <t>CINTRA A0.3 L3.9</t>
  </si>
  <si>
    <t>TRANSPORTADOR DE EMBALAJE - 2 CALIBRES</t>
  </si>
  <si>
    <t>TRANSEMBA-X2 A3.0 L9.0</t>
  </si>
  <si>
    <t>CINTA TRANSPORTADORA PVC A0.3 L4.0</t>
  </si>
  <si>
    <t>CINTRA A0.3 L4.0</t>
  </si>
  <si>
    <t>CINTA TRANSP. PVC ESCALONADA A0.6 L2.7</t>
  </si>
  <si>
    <t>TRANESCA A0.6 X L2.7</t>
  </si>
  <si>
    <t>CINTA TRANSP. PVC ESCALONADA A0.6 L2.0</t>
  </si>
  <si>
    <t>TRANESCA A0.6 X L2.0</t>
  </si>
  <si>
    <t>INSTAL-COT-94-D-2019</t>
  </si>
  <si>
    <t>TINAS 1904</t>
  </si>
  <si>
    <t>TINA DE LAVADO</t>
  </si>
  <si>
    <t>TILAMA-A1.13XL6.0 19-04</t>
  </si>
  <si>
    <t>2019-104-E</t>
  </si>
  <si>
    <t>60 D.C.</t>
  </si>
  <si>
    <t>4500601867</t>
  </si>
  <si>
    <t>1/04/2019</t>
  </si>
  <si>
    <t>6/06/2019</t>
  </si>
  <si>
    <t>TINA DE ENFRIAMIENTO</t>
  </si>
  <si>
    <t>TIENME-A1.13XL9.0 19-04</t>
  </si>
  <si>
    <t>SERPENTIN</t>
  </si>
  <si>
    <t>SERPENTIN 0.021X1050M 19-04</t>
  </si>
  <si>
    <t>INSTAL-COT-104-E-2019</t>
  </si>
  <si>
    <t>4500601872</t>
  </si>
  <si>
    <t>LINEA DE CITRICOS 1905 - ACOND.</t>
  </si>
  <si>
    <t>PLATAFORMAS A0.9 L0.9 H0.5</t>
  </si>
  <si>
    <t>PLAT. A0.9 L0.9 H0.5</t>
  </si>
  <si>
    <t>2019-128-D</t>
  </si>
  <si>
    <t>4530021059</t>
  </si>
  <si>
    <t>16/04/2019</t>
  </si>
  <si>
    <t>15/05/2019</t>
  </si>
  <si>
    <t>DESPLAZAR MESA EMPAQUE EXISTENTE</t>
  </si>
  <si>
    <t>ACOND. MESAEMP</t>
  </si>
  <si>
    <t>MODIFICAR MESA EMPAQUE EXISTENTE</t>
  </si>
  <si>
    <t>MODIF. MESAEMP</t>
  </si>
  <si>
    <t>TRANSPORTE CHICLAYO - CHINCHA</t>
  </si>
  <si>
    <t>TRANSPOR-COT-128-D-2019</t>
  </si>
  <si>
    <t>ARENA VERDE</t>
  </si>
  <si>
    <t>TINA DE ENFRIADO</t>
  </si>
  <si>
    <t>TIENME-A1.13XL6.0 19-05</t>
  </si>
  <si>
    <t>2019-102-B</t>
  </si>
  <si>
    <t>0001-0002179</t>
  </si>
  <si>
    <t>23/04/2019</t>
  </si>
  <si>
    <t>29/04/2019</t>
  </si>
  <si>
    <t>28/05/2019</t>
  </si>
  <si>
    <t>SERPETIN L4.0M</t>
  </si>
  <si>
    <t>SERPENTIN 0.021X4000M 19-05</t>
  </si>
  <si>
    <t>SOPORTE DE VOLCADOR DE JABAS LI - FE</t>
  </si>
  <si>
    <t>BAST-VOLCAJAB LI A1.56 X L3.77</t>
  </si>
  <si>
    <t>2019-147</t>
  </si>
  <si>
    <t>DELCOR</t>
  </si>
  <si>
    <t>8/05/2019</t>
  </si>
  <si>
    <t>TRANSPORTE CHICLAYO VIRU</t>
  </si>
  <si>
    <t>TRANSPOR-COT-147-2019</t>
  </si>
  <si>
    <t>INSTAL-COT-147-2019</t>
  </si>
  <si>
    <t>SERPENTIN A0.021 L950 - 1902</t>
  </si>
  <si>
    <t>2019-031-C</t>
  </si>
  <si>
    <t>30 D.H.</t>
  </si>
  <si>
    <t>4500598056</t>
  </si>
  <si>
    <t>9/03/2019</t>
  </si>
  <si>
    <t>22/04/2019</t>
  </si>
  <si>
    <t>AGUALIMA</t>
  </si>
  <si>
    <t>TANQUE DE CERA - 1905</t>
  </si>
  <si>
    <t>TANQUE DE CERA</t>
  </si>
  <si>
    <t>TANQUE - CERA</t>
  </si>
  <si>
    <t>2019-145</t>
  </si>
  <si>
    <t>5 D.H.</t>
  </si>
  <si>
    <t>32206</t>
  </si>
  <si>
    <t>16/05/2019</t>
  </si>
  <si>
    <t>17/05/2019</t>
  </si>
  <si>
    <t>24/05/2019</t>
  </si>
  <si>
    <t>ADIC. TRANSP. VERIF. DE PESO</t>
  </si>
  <si>
    <t>ADICIONAL - TRANS. VERIF. PESO</t>
  </si>
  <si>
    <t>ADIC-CINTRA A0.7 X L4.5</t>
  </si>
  <si>
    <t>2019-158</t>
  </si>
  <si>
    <t>20 D.H.</t>
  </si>
  <si>
    <t>OCO019889</t>
  </si>
  <si>
    <t>10/06/2019</t>
  </si>
  <si>
    <t>TRANSP. DE POLINES PVC 1" A0.8 L1.0</t>
  </si>
  <si>
    <t>TRANSPOL A0.8 L1.0</t>
  </si>
  <si>
    <t>AMPLIACION NAVE</t>
  </si>
  <si>
    <t>TECHO JAYANCA</t>
  </si>
  <si>
    <t>EMBA-P_19.5XL_120.0 - 1903 - 1</t>
  </si>
  <si>
    <t>2019-79-D</t>
  </si>
  <si>
    <t>1/07/2019</t>
  </si>
  <si>
    <t>TECHO OLMOS</t>
  </si>
  <si>
    <t>EMBAO_3,543M2 - 1904 - 1</t>
  </si>
  <si>
    <t>2019-93-B</t>
  </si>
  <si>
    <t>120 D.C.</t>
  </si>
  <si>
    <t>MAF-RODA</t>
  </si>
  <si>
    <t>TRANSP. GOTA DE AGUA - VIRU</t>
  </si>
  <si>
    <t>CINTA TRANSP. GOTA DE AGUA</t>
  </si>
  <si>
    <t>CINTRA A0.6L0.9</t>
  </si>
  <si>
    <t>2019-143-B</t>
  </si>
  <si>
    <t>12 D.H.</t>
  </si>
  <si>
    <t>N.G.</t>
  </si>
  <si>
    <t>2/05/2019</t>
  </si>
  <si>
    <t>21/05/2019</t>
  </si>
  <si>
    <t>TRANSPORTE CHICLAYO-VIRU</t>
  </si>
  <si>
    <t>TRANSPOR-COT-143-B-2019</t>
  </si>
  <si>
    <t>EXTENSION TRANSP. CALIB. - VIRU</t>
  </si>
  <si>
    <t>CINTRA A0.4L3.0</t>
  </si>
  <si>
    <t>2019-166-B</t>
  </si>
  <si>
    <t>1/06/2019</t>
  </si>
  <si>
    <t>EXTENSION CINTA TRANSP. L1.0</t>
  </si>
  <si>
    <t>EXTEN. CINTRA A0.4L1.0</t>
  </si>
  <si>
    <t>TRANSP. SELECCIÓN</t>
  </si>
  <si>
    <t>TRANS.SELEC. A1.0XL4.0 19-05</t>
  </si>
  <si>
    <t>2019-113-C</t>
  </si>
  <si>
    <t>4100074474</t>
  </si>
  <si>
    <t>24/04/2019</t>
  </si>
  <si>
    <t>25/06/2019</t>
  </si>
  <si>
    <t>2019-170</t>
  </si>
  <si>
    <t>4100076538</t>
  </si>
  <si>
    <t>5/06/2019</t>
  </si>
  <si>
    <t>31/05/2019</t>
  </si>
  <si>
    <t>15/06/2019</t>
  </si>
  <si>
    <t>2019-188-B</t>
  </si>
  <si>
    <t>4100076997</t>
  </si>
  <si>
    <t>17/06/2019</t>
  </si>
  <si>
    <t>16/06/2019</t>
  </si>
  <si>
    <t>20/06/2019</t>
  </si>
  <si>
    <t>REEMPLAZO DE ELIMINADOR FRUT.</t>
  </si>
  <si>
    <t>CINTA TRANSP. A1.5 L1.25</t>
  </si>
  <si>
    <t>CINTRA A1.5 L1.25</t>
  </si>
  <si>
    <t>2019-177</t>
  </si>
  <si>
    <t>7/06/2019</t>
  </si>
  <si>
    <t>QUICORNAC</t>
  </si>
  <si>
    <t>EXTRACCION DE FRUTAS PROCESADAS</t>
  </si>
  <si>
    <t>010644</t>
  </si>
  <si>
    <t>SISTEMA DE EXTRACCION DE FRUTAS PROCESADAS</t>
  </si>
  <si>
    <t>SIST_EXTRAC_FRUT_PROCES</t>
  </si>
  <si>
    <t>40 D.H.</t>
  </si>
  <si>
    <t>016574</t>
  </si>
  <si>
    <t>11/06/2019</t>
  </si>
  <si>
    <t>12/06/2019</t>
  </si>
  <si>
    <t>29/07/2019</t>
  </si>
  <si>
    <t>01064401</t>
  </si>
  <si>
    <t>MESA DE SELECCIÓN INOX A2.5 L8.5</t>
  </si>
  <si>
    <t>MESEL INOX A2.5 L8.5 - CJTO</t>
  </si>
  <si>
    <t>2019-168-B</t>
  </si>
  <si>
    <t>01064402</t>
  </si>
  <si>
    <t>TOLVA DE INGRESO 0.6 x 2.0</t>
  </si>
  <si>
    <t>TOLVAIN 0.6x2.0</t>
  </si>
  <si>
    <t>01064403</t>
  </si>
  <si>
    <t>TOLVA DE SALIDA 0.5 x 0.8</t>
  </si>
  <si>
    <t>TOLVASAL 0.5x0.8</t>
  </si>
  <si>
    <t>01064404</t>
  </si>
  <si>
    <t>EXTENSION DE ELEVADOR x 0.5</t>
  </si>
  <si>
    <t>EXTEN.ELECINTRA A0.5</t>
  </si>
  <si>
    <t>01064405</t>
  </si>
  <si>
    <t>INSTAL-COT-168-B-2019</t>
  </si>
  <si>
    <t>FRIOPACKING</t>
  </si>
  <si>
    <t>MANILUVIOS</t>
  </si>
  <si>
    <t>014316</t>
  </si>
  <si>
    <t>MANILUVIO 1P</t>
  </si>
  <si>
    <t>MANILUVIOS_1P</t>
  </si>
  <si>
    <t>0001/0001776</t>
  </si>
  <si>
    <t>14/06/2019</t>
  </si>
  <si>
    <t>30/06/2019</t>
  </si>
  <si>
    <t>01431601</t>
  </si>
  <si>
    <t>LAVAMANOS INDIVIDUAL</t>
  </si>
  <si>
    <t>LAVAMANOS AISI 304 A0.6 L1.1 H0.85</t>
  </si>
  <si>
    <t>2019-183-C</t>
  </si>
  <si>
    <t>01431602</t>
  </si>
  <si>
    <t>TRANSPORTE CHICLAYO - CASTILLA (PIURA)</t>
  </si>
  <si>
    <t>TRANSP-COT-183-C-2019</t>
  </si>
  <si>
    <t>ASIST. TECNICA</t>
  </si>
  <si>
    <t>01791101</t>
  </si>
  <si>
    <t>ASIST. TEC. X 240 H</t>
  </si>
  <si>
    <t>ASIST.TEC.240H</t>
  </si>
  <si>
    <t>2019-194</t>
  </si>
  <si>
    <t>2/07/2019</t>
  </si>
  <si>
    <t>TRANSP. BANDA MODULAR</t>
  </si>
  <si>
    <t>0179120101</t>
  </si>
  <si>
    <t>TRANSP. BANDA MODULAR A0.31 L2.3</t>
  </si>
  <si>
    <t>TRANSBAMO A0.31 L2.3</t>
  </si>
  <si>
    <t>4100077035</t>
  </si>
  <si>
    <t>18/06/2019</t>
  </si>
  <si>
    <t>19/06/2019</t>
  </si>
  <si>
    <t>2019-192-C</t>
  </si>
  <si>
    <t>GASTOS GRALS TRANSP. BANDA MOD A0.31 L2.3</t>
  </si>
  <si>
    <t>GG.TRANSBAMO A0.31 L2.3</t>
  </si>
  <si>
    <t>LAVADORA DE JABAS</t>
  </si>
  <si>
    <t>06030101</t>
  </si>
  <si>
    <t>LAVADORA DE JABAS 1 VIA - 3 ESTACIONES</t>
  </si>
  <si>
    <t>LAVJAB - 1Vx3E</t>
  </si>
  <si>
    <t>15/07/2019</t>
  </si>
  <si>
    <t>15/08/2019</t>
  </si>
  <si>
    <t>O BLUE BERRY EIRL</t>
  </si>
  <si>
    <t>LINEA DE ARANDANO</t>
  </si>
  <si>
    <t>0192010101</t>
  </si>
  <si>
    <t>ELEVADOR FML A0.8 L 2.5</t>
  </si>
  <si>
    <t>CINTRAELE A0.8 L2.5 - 1906</t>
  </si>
  <si>
    <t>2019-198-B.1</t>
  </si>
  <si>
    <t>24/06/2019</t>
  </si>
  <si>
    <t>20/07/2019</t>
  </si>
  <si>
    <t>0192010102</t>
  </si>
  <si>
    <t>CALIBRADOR DE LIGAS A0.9 L 1.0</t>
  </si>
  <si>
    <t>CALCOR A0.9 L1.0 - 1906</t>
  </si>
  <si>
    <t>0192010103</t>
  </si>
  <si>
    <t>TRANSP. DE DESCARTE A0.4 L2.0</t>
  </si>
  <si>
    <t>CINTRADES A0.4 L2.0 - 1906</t>
  </si>
  <si>
    <t>0192010104</t>
  </si>
  <si>
    <t>TRANSP. DE SELECCIÓN A1.0 L4.0</t>
  </si>
  <si>
    <t>TRANSELEC A1.0 L4.0 - 1906</t>
  </si>
  <si>
    <t>0192010105</t>
  </si>
  <si>
    <t>TRANSP. DE EMPACADO A0.5 L3.0</t>
  </si>
  <si>
    <t>CINTRAEMP A0.5 L3.0 - 1906</t>
  </si>
  <si>
    <t>0192010106</t>
  </si>
  <si>
    <t>INSTAL-COT-198-B.1-1906</t>
  </si>
  <si>
    <t>2019-198-B.1
2019-208</t>
  </si>
  <si>
    <t>0192010107</t>
  </si>
  <si>
    <t>GASTOS GRALS LINEA ARANDANO - F. LOS PALTOS</t>
  </si>
  <si>
    <t>GG.LINARA F. LOS PALTOS 1906</t>
  </si>
  <si>
    <t>0192010108</t>
  </si>
  <si>
    <t>ELEVADOR FML A0.4 L 2.0</t>
  </si>
  <si>
    <t>TRANSINCLI 0.4 2.0</t>
  </si>
  <si>
    <t>2019-208</t>
  </si>
  <si>
    <t>20 D.C.</t>
  </si>
  <si>
    <t>18/07/2019</t>
  </si>
  <si>
    <t>26/07/2019</t>
  </si>
  <si>
    <t>PLANO FACHADA DE FUNDOS</t>
  </si>
  <si>
    <t>SERVICIO DE PLANOS</t>
  </si>
  <si>
    <t>SERVIPLAN</t>
  </si>
  <si>
    <t>2019-191</t>
  </si>
  <si>
    <t>4500611444</t>
  </si>
  <si>
    <t>27/06/2019</t>
  </si>
  <si>
    <t>ELENOR SAC</t>
  </si>
  <si>
    <t>ALMACEN DE TANQUES</t>
  </si>
  <si>
    <t>0111160101</t>
  </si>
  <si>
    <t>ALMACEN DE TANQUE</t>
  </si>
  <si>
    <t>ALTAAG_40M2 - 1907 - 1</t>
  </si>
  <si>
    <t>0111160102</t>
  </si>
  <si>
    <t>GASTOS GRALES ALMACEN DE TANQUE</t>
  </si>
  <si>
    <t>GG.ALTAAG_40M2-1907-1</t>
  </si>
  <si>
    <t>SOPORTE NORDICO</t>
  </si>
  <si>
    <t>0255</t>
  </si>
  <si>
    <t>SOP.NORDICO</t>
  </si>
  <si>
    <t>3/07/2019</t>
  </si>
  <si>
    <t>NAVE  AMPLIACION DELCOR - P21XL48</t>
  </si>
  <si>
    <t>02560101</t>
  </si>
  <si>
    <t>COLUMNAS</t>
  </si>
  <si>
    <t>COLMET - NAAMDE - P21XL48</t>
  </si>
  <si>
    <t>02560102</t>
  </si>
  <si>
    <t>VIGAS PORTICO</t>
  </si>
  <si>
    <t>VIGPOR - NAAMDE - P21XL48</t>
  </si>
  <si>
    <t>02560103</t>
  </si>
  <si>
    <t>PUNTALES ELEVACION</t>
  </si>
  <si>
    <t>PUNELE - NAAMDE - P21XL48</t>
  </si>
  <si>
    <t>02560104</t>
  </si>
  <si>
    <t>VIGUETAS LATERALES</t>
  </si>
  <si>
    <t>VIGLAT - NAAMDE - P21XL48</t>
  </si>
  <si>
    <t>02560105</t>
  </si>
  <si>
    <t>DIAGONALES ELEVACION</t>
  </si>
  <si>
    <t>DIAELE - NAAMDE - P21XL48</t>
  </si>
  <si>
    <t>02560106</t>
  </si>
  <si>
    <t>VIGUETAS TECHO</t>
  </si>
  <si>
    <t>VIGTEC - NAAMDE - P21XL48</t>
  </si>
  <si>
    <t>02560107</t>
  </si>
  <si>
    <t>TEMPLADOR Ø1/2</t>
  </si>
  <si>
    <t>TEMPOR - NAAMDE - P21XL48</t>
  </si>
  <si>
    <t>02560108</t>
  </si>
  <si>
    <t>ARRIOSTRE 3/8</t>
  </si>
  <si>
    <t>ARRVIG - NAAMDE - P21XL48</t>
  </si>
  <si>
    <t>02560109</t>
  </si>
  <si>
    <t>ESTRUCTURA FRISO</t>
  </si>
  <si>
    <t>ESFR - NAAMDE - P21XL48</t>
  </si>
  <si>
    <t>02560110</t>
  </si>
  <si>
    <t>COBERTURAS</t>
  </si>
  <si>
    <t>COBMET - NAAMDE - P21XL48</t>
  </si>
  <si>
    <t>02560111</t>
  </si>
  <si>
    <t>GG.GG. - NAAMDE - P21XL48</t>
  </si>
  <si>
    <t>02560112</t>
  </si>
  <si>
    <t>PORTON POSTERIOR</t>
  </si>
  <si>
    <t>PORTON_POST_3X4.4 - ADDEL</t>
  </si>
  <si>
    <t>5/08/2019</t>
  </si>
  <si>
    <t>02560113</t>
  </si>
  <si>
    <t>PORTON FRONTAL</t>
  </si>
  <si>
    <t>PORTON_FRON_5X5.5 – ADDEL</t>
  </si>
  <si>
    <t>CINTA TRANSPORTADORA MAF</t>
  </si>
  <si>
    <t>0119300101</t>
  </si>
  <si>
    <t>CINTA TRANSPORTADORA A0.4 L3.8</t>
  </si>
  <si>
    <t>TRANSPO A0.4 L3.8 - 1907</t>
  </si>
  <si>
    <t>2019-207</t>
  </si>
  <si>
    <t>5/07/2019</t>
  </si>
  <si>
    <t>10/07/2019</t>
  </si>
  <si>
    <t>0119300102</t>
  </si>
  <si>
    <t>GASTOS GENERALES CINTA TRANSP. A0.4 L3.8</t>
  </si>
  <si>
    <t>GG.TRANSPO A0.4 L3.8 - 1907</t>
  </si>
  <si>
    <t>INSTAL. Y MONTAJE BAJADA H2O</t>
  </si>
  <si>
    <t>0141140101</t>
  </si>
  <si>
    <t>BAJADAS DE AGUA</t>
  </si>
  <si>
    <t>ADD_01 - EMBAO_3,543M2 - 1904</t>
  </si>
  <si>
    <t>2019-205</t>
  </si>
  <si>
    <t>4500612736</t>
  </si>
  <si>
    <t>8/07/2019</t>
  </si>
  <si>
    <t>0141140102</t>
  </si>
  <si>
    <t>GASTOS GRALES BAJADAS DE AGUA</t>
  </si>
  <si>
    <t>GG-ADD_01 - EMBAO_3,543M2 - 1904</t>
  </si>
  <si>
    <t>REFORMA DE LAVADORA DE JABAS</t>
  </si>
  <si>
    <t>0120140101</t>
  </si>
  <si>
    <t>LAVADORA DE JABAS - REPOTENCIACION</t>
  </si>
  <si>
    <t>LAVJAB - REPOT. - 1910</t>
  </si>
  <si>
    <t>2019-178-D</t>
  </si>
  <si>
    <t>4700178675</t>
  </si>
  <si>
    <t>9/07/2019</t>
  </si>
  <si>
    <t>14/08/2019</t>
  </si>
  <si>
    <t>0120140102</t>
  </si>
  <si>
    <t>INSTAL-COT-178-D-1910</t>
  </si>
  <si>
    <t>0120140103</t>
  </si>
  <si>
    <t>GASTOS GRALES REPOTENCIACION</t>
  </si>
  <si>
    <t>GG.LAVJAB - REPOT. - 1910</t>
  </si>
  <si>
    <t>TECHO SALA DE MAQUINAS</t>
  </si>
  <si>
    <t>0141150101</t>
  </si>
  <si>
    <t>ESTRUCTURAS METALICAS Y COBERTURAS</t>
  </si>
  <si>
    <t>ADD1_EMBAP19.5L120.0 - 1907 - 1</t>
  </si>
  <si>
    <t>2019-176</t>
  </si>
  <si>
    <t>4500613068</t>
  </si>
  <si>
    <t>16/07/2019</t>
  </si>
  <si>
    <t>20/08/2019</t>
  </si>
  <si>
    <t>0141150102</t>
  </si>
  <si>
    <t>MONTAJE</t>
  </si>
  <si>
    <t>0141150103</t>
  </si>
  <si>
    <t>G.G. TECHA SALA DE MAQUINAS</t>
  </si>
  <si>
    <t>BANCO SOPORTE</t>
  </si>
  <si>
    <t>BANSOP A0.45 L0.45 H0.7</t>
  </si>
  <si>
    <t>2019-215</t>
  </si>
  <si>
    <t>OCO021380</t>
  </si>
  <si>
    <t>23/07/2019</t>
  </si>
  <si>
    <t>060401</t>
  </si>
  <si>
    <t>2/08/2019</t>
  </si>
  <si>
    <t>2/09/2019</t>
  </si>
  <si>
    <t>TRANSPORTADOR DE CAJAS</t>
  </si>
  <si>
    <t>01780501</t>
  </si>
  <si>
    <t>CINTA TRANSPORTADORA 0.45 X 3.0M</t>
  </si>
  <si>
    <t>CINTRA A0.45XL3.0</t>
  </si>
  <si>
    <t>2019-224</t>
  </si>
  <si>
    <t>45 D.H.</t>
  </si>
  <si>
    <t>OCO021588</t>
  </si>
  <si>
    <t>31/07/2019</t>
  </si>
  <si>
    <t>23/09/2019</t>
  </si>
  <si>
    <t>01780502</t>
  </si>
  <si>
    <t>CINTA TRANSPORTADORA 0.45 X 6.0M</t>
  </si>
  <si>
    <t>CINTRA A0.45XL6.0</t>
  </si>
  <si>
    <t>01780503</t>
  </si>
  <si>
    <t>TRANSP. TIPO BANDEJA 0.45 X 14.0M</t>
  </si>
  <si>
    <t>TRANSBANDE A0.45XL14</t>
  </si>
  <si>
    <t>01780504</t>
  </si>
  <si>
    <t>TOBOGAN TIPO BANDEJA 0.45 X R1.0 X 180º</t>
  </si>
  <si>
    <t xml:space="preserve"> TOBANDE A0.45XR1X180°</t>
  </si>
  <si>
    <t>01780505</t>
  </si>
  <si>
    <t>TABLERO ELECTRICO - TRANSP. CAJAS</t>
  </si>
  <si>
    <t>TABLERO-TRANSP CAJAS</t>
  </si>
  <si>
    <t>2029-224</t>
  </si>
  <si>
    <t>LINEA DE UVA PESO FIJO</t>
  </si>
  <si>
    <t>01780506</t>
  </si>
  <si>
    <t>CINTA TRANSPORTADORA 0.45 X 37.5M</t>
  </si>
  <si>
    <t>CINTRA A0.45XL37.5</t>
  </si>
  <si>
    <t>2019-225</t>
  </si>
  <si>
    <t>OCO021589</t>
  </si>
  <si>
    <t>01780507</t>
  </si>
  <si>
    <t>CINTA TRANSPORTADORA 0.45 X 35.9M</t>
  </si>
  <si>
    <t>CINTRA A0.45XL35.9</t>
  </si>
  <si>
    <t>01780508</t>
  </si>
  <si>
    <t>CINTA TRANSPORTADORA 0.45 X 31.9M</t>
  </si>
  <si>
    <t>CINTRA A0.45XL31.9</t>
  </si>
  <si>
    <t>01780509</t>
  </si>
  <si>
    <t>TRANSPORTADOR DE POLINES 0.45 X 8.8M</t>
  </si>
  <si>
    <t xml:space="preserve"> TRANSPO A0.45XL8.8</t>
  </si>
  <si>
    <t>01780510</t>
  </si>
  <si>
    <t>TRANSPORTADOR DE POLINES 0.45 X 6.0M</t>
  </si>
  <si>
    <t xml:space="preserve"> TRANSPO A0.45XL6.0</t>
  </si>
  <si>
    <t>01780511</t>
  </si>
  <si>
    <t>TRANSPORTADOR TIPO BANDEJA 0.45 X 30.0M</t>
  </si>
  <si>
    <t xml:space="preserve"> TRANSPO A0.45XL30</t>
  </si>
  <si>
    <t>01780512</t>
  </si>
  <si>
    <t>MESA DE SELECCIÓN, PESADO, EMPACADO</t>
  </si>
  <si>
    <t xml:space="preserve"> MESELPEMPA A0.5XL1.2</t>
  </si>
  <si>
    <t>01780513</t>
  </si>
  <si>
    <t>SISTEMA DE LIMPIEZA</t>
  </si>
  <si>
    <t>CICLON D0.6</t>
  </si>
  <si>
    <t>01780514</t>
  </si>
  <si>
    <t>PARRILLA SUPERIOR</t>
  </si>
  <si>
    <t>PASUPE A0.35XL1.8</t>
  </si>
  <si>
    <t>01780515</t>
  </si>
  <si>
    <t>TABLERO ELECTRICO - LINEA UVA PESO FIJO</t>
  </si>
  <si>
    <t>TABLERO-PESO FIJO</t>
  </si>
  <si>
    <t>01780516</t>
  </si>
  <si>
    <t>INSTAL-COT-224,225-1908</t>
  </si>
  <si>
    <t>2019-224 &amp; 225</t>
  </si>
  <si>
    <t>OCO021588 &amp; OCO021589</t>
  </si>
  <si>
    <t>TRANSPORTADOR DE CAJAS &amp; LINEA DE UVA PESO FIJO</t>
  </si>
  <si>
    <t>01780517</t>
  </si>
  <si>
    <t>GG. LINEA DE UVA-PLANT.DEL.SOL</t>
  </si>
  <si>
    <t>MESAS Y BANDEJAS</t>
  </si>
  <si>
    <t>01710401</t>
  </si>
  <si>
    <t>MESA + LAVATORIO A0.6 L2.0</t>
  </si>
  <si>
    <t>MESALAV A0.6 L2.0</t>
  </si>
  <si>
    <t>2019-226-B</t>
  </si>
  <si>
    <t>0001/0007342</t>
  </si>
  <si>
    <t>9/08/2019</t>
  </si>
  <si>
    <t>9/09/2019</t>
  </si>
  <si>
    <t>01710402</t>
  </si>
  <si>
    <t>MESA A0.6 L2.0</t>
  </si>
  <si>
    <t>01710403</t>
  </si>
  <si>
    <t>MESA A0.6 L1.4</t>
  </si>
  <si>
    <t>01710404</t>
  </si>
  <si>
    <t>BANDEJA A0.4 L2.1</t>
  </si>
  <si>
    <t>01710405</t>
  </si>
  <si>
    <t>BANDEJA A0.4 L1.4</t>
  </si>
  <si>
    <t>2029-226-B</t>
  </si>
  <si>
    <t>MESAS</t>
  </si>
  <si>
    <t>01710406</t>
  </si>
  <si>
    <t>MESA DE TRABAJO A0.8 L1.5 H0.85</t>
  </si>
  <si>
    <t>MESA A0.8 L1.5 H0.85</t>
  </si>
  <si>
    <t>2019-235</t>
  </si>
  <si>
    <t>0001/0007343</t>
  </si>
  <si>
    <t>01710407</t>
  </si>
  <si>
    <t>MANILUVIO 5P - L3.5 A0.6 H0.85</t>
  </si>
  <si>
    <t>MANILUVIO 5P A0.6 L3.5 H0.85</t>
  </si>
  <si>
    <t>2019-228 B</t>
  </si>
  <si>
    <t>0001/0007344</t>
  </si>
  <si>
    <t>01710408</t>
  </si>
  <si>
    <t>MANILUVIO 2P - L1.5 A0.6 H0.85</t>
  </si>
  <si>
    <t>MANILUVIO 2P A0.6 L1.5 H0.85</t>
  </si>
  <si>
    <t>01710409</t>
  </si>
  <si>
    <t>MANILUVIO 1P - L1.1 A0.6 H0.85</t>
  </si>
  <si>
    <t>MANILUVIO 1P A0.6 L1.1 H0.85</t>
  </si>
  <si>
    <t>MESAS, BANDEJAS Y MANILUVIOS</t>
  </si>
  <si>
    <t>01710410</t>
  </si>
  <si>
    <t>G.G MUEBLES DE LIMP.</t>
  </si>
  <si>
    <t>2019-226-B, 235, 228-B</t>
  </si>
  <si>
    <t>01710411</t>
  </si>
  <si>
    <t>INSTALACION 226-B, 228-B, 235_1908</t>
  </si>
  <si>
    <t>INSTAL_226-B, 228-B, 235_1908</t>
  </si>
  <si>
    <t>0001/0007690</t>
  </si>
  <si>
    <t>22/08/2019</t>
  </si>
  <si>
    <t>23/08/2019</t>
  </si>
  <si>
    <t>LINEA DE CONGELADO</t>
  </si>
  <si>
    <t>01940101</t>
  </si>
  <si>
    <t>MAQUINA LAVADORA DE BINES</t>
  </si>
  <si>
    <t>LAVBIN 01 - A2.3XL13.8 - EC1908_1</t>
  </si>
  <si>
    <t>2019 - 256</t>
  </si>
  <si>
    <t>CONTRATO</t>
  </si>
  <si>
    <t>25/12/2019</t>
  </si>
  <si>
    <t>01940102</t>
  </si>
  <si>
    <t>VOLBIN 01 - A2.9XL3.1 - EC1908_1</t>
  </si>
  <si>
    <t>01940103</t>
  </si>
  <si>
    <t>TINA DE INMERSIÓN</t>
  </si>
  <si>
    <t>TINIM 01 - A1.7XL7.0 - EC1908_1</t>
  </si>
  <si>
    <t>01940104</t>
  </si>
  <si>
    <t>TINIM 02 - A1.7XL7.0 - EC1908_1</t>
  </si>
  <si>
    <t>01940105</t>
  </si>
  <si>
    <t>PLATAFORMA CON ESCALERA</t>
  </si>
  <si>
    <t>PLAT 01 - A1.0XL1.0 - EC1908_1</t>
  </si>
  <si>
    <t>01940106</t>
  </si>
  <si>
    <t>MAQUINA CEPILLADORA LAVADO - 24 C</t>
  </si>
  <si>
    <t>CELA 01 - A1.8XL3.0 - EC1908_1</t>
  </si>
  <si>
    <t>01940107</t>
  </si>
  <si>
    <t>TRANSPORTADOR PVC A0.6 L4.85</t>
  </si>
  <si>
    <t>CINTRA 01 - A0.65XL4.85 - EC1908_1</t>
  </si>
  <si>
    <t>01940108</t>
  </si>
  <si>
    <t>MAQUINA CEPILLADORA SECADO - 24 C</t>
  </si>
  <si>
    <t>CESEC 02 - A1.8XL3.0 - EC1908_1</t>
  </si>
  <si>
    <t>01940109</t>
  </si>
  <si>
    <t>TRANSPORTADOR PVC A0.3 L2.75</t>
  </si>
  <si>
    <t>CINTRA 02 - A0.35XL2.75 - EC1908_1</t>
  </si>
  <si>
    <t>01940110</t>
  </si>
  <si>
    <t>CALBRADOR MAF - 2V X 7SAL _ GENESIS 2L TIPO SR/SRO 150,0MM</t>
  </si>
  <si>
    <t>CAL. MAF - GENESIS 2L - SR/SRO 150</t>
  </si>
  <si>
    <t>01940111</t>
  </si>
  <si>
    <t>TRANSPORTADOR PVC A0.5 L6.75 - INGRESO SUP DE JABAS CAL 2L</t>
  </si>
  <si>
    <t>CINTRA 03 - A0.5XL6.75 - EC1908_1</t>
  </si>
  <si>
    <t>01940112</t>
  </si>
  <si>
    <t>TRANSPORTADOR PVC A0.5 L2.25 - SALIDA INF. DE JABAS CAL 2L</t>
  </si>
  <si>
    <t>CINTRA 04 - A0.5XL2.25 - EC1908_1</t>
  </si>
  <si>
    <t>01940113</t>
  </si>
  <si>
    <t>CINTRA 05 - A0.5XL2.25 - EC1908_1</t>
  </si>
  <si>
    <t>01940114</t>
  </si>
  <si>
    <t>BANDEJA SOPORTE JABAS A0.5 L5.0 - SALIDA INF. DE JABAS CAL 2L</t>
  </si>
  <si>
    <t>BANSOJA 01 - A0.5XL5.0 - EC1908_1</t>
  </si>
  <si>
    <t>01940115</t>
  </si>
  <si>
    <t>TRANSPORTADOR CURVO POLIN MOTRIZ 90º</t>
  </si>
  <si>
    <t>TRANSCURV 01 - IZQ - 90°  - EC1908_1</t>
  </si>
  <si>
    <t>01940116</t>
  </si>
  <si>
    <t>TRANSCURV 02 - DER - 90°  - EC1908_1</t>
  </si>
  <si>
    <t>01940117</t>
  </si>
  <si>
    <t>TRANSPORTADOR DE POLINES OD A0.5 L2.4</t>
  </si>
  <si>
    <t>TRANSPOL 01 - A0.5XL2.4 - EC1908_1</t>
  </si>
  <si>
    <t>01940118</t>
  </si>
  <si>
    <t>TRANSPORTADOR PVC A0.5 L3.0 - SALIDA DE JABAS INCLINADO</t>
  </si>
  <si>
    <t>CINTRA 06 - A0.5XL3.0 - EC1908_1</t>
  </si>
  <si>
    <t>01940119</t>
  </si>
  <si>
    <t>TRANSPORTADOR PVC A0.5 L10</t>
  </si>
  <si>
    <t>CINTRA 07 - A0.5XL10 - EC1908_1</t>
  </si>
  <si>
    <t>01940120</t>
  </si>
  <si>
    <t>TRANSPORTADOR PVC A0.5 L1.2</t>
  </si>
  <si>
    <t>CINTRA 08 - A0.5XL1.2 - EC1908_1</t>
  </si>
  <si>
    <t>01940121</t>
  </si>
  <si>
    <t>TRANSCURV 03 - IZQ - 90°  - EC1908_1</t>
  </si>
  <si>
    <t>01940122</t>
  </si>
  <si>
    <t>TRANSPORTADOR PVC A0.5 L1.5- ABASTECIMIENTO DE JABAS - RECTO</t>
  </si>
  <si>
    <t>CINTRA 09 - A0.5XL1.5 - EC1908_1</t>
  </si>
  <si>
    <t>01940123</t>
  </si>
  <si>
    <t>TRANSPORTADOR PVC A0.5 L5.0 - ABASTECIMIENTO DE JABAS - INCLINADO</t>
  </si>
  <si>
    <t>CINTRA 10 - A0.5XL5.0 - EC1908_1</t>
  </si>
  <si>
    <t>01940124</t>
  </si>
  <si>
    <t>TRANSPORTADOR PVC A0.5 L20.85</t>
  </si>
  <si>
    <t>CINTRA 11 - A0.5XL20.85 - EC1908_1</t>
  </si>
  <si>
    <t>01940125</t>
  </si>
  <si>
    <t>TRANSPORTADOR PVC A0.5 L3.0</t>
  </si>
  <si>
    <t>CINTRA 12 - A0.5XL3.0 - EC1908_1</t>
  </si>
  <si>
    <t>01940126</t>
  </si>
  <si>
    <t>TRANSCURV 04 - IZQ - 90°  - EC1908_1</t>
  </si>
  <si>
    <t>01940127</t>
  </si>
  <si>
    <t>TRANSCURV3 05 - DER - 90°  - EC1908_1</t>
  </si>
  <si>
    <t>01940128</t>
  </si>
  <si>
    <t>VOLCAJAB 02 - A1.0XL5.3 - EC1908_1</t>
  </si>
  <si>
    <t>01940129</t>
  </si>
  <si>
    <t>FAJA RECEPCIÓN DE MATERIA PRIMA - A0.8 L2.4</t>
  </si>
  <si>
    <t>CINTRA 13 - A0.8XL2.4 - EC1908_1</t>
  </si>
  <si>
    <t>01940130</t>
  </si>
  <si>
    <t>TRANSPORTADOR DE CLASIFICACION A0.8 L5.6</t>
  </si>
  <si>
    <t>CINTRACLAS 01 - A0.8XL5.6 - EC1908_1</t>
  </si>
  <si>
    <t>01940131</t>
  </si>
  <si>
    <t>PLATAFORMAS</t>
  </si>
  <si>
    <t xml:space="preserve"> PLAT 02 - A0.8XL4.8 - EC1908_1</t>
  </si>
  <si>
    <t>01940132</t>
  </si>
  <si>
    <t xml:space="preserve"> PLAT 03 - A0.8XL4.8 - EC1908_1</t>
  </si>
  <si>
    <t>01940133</t>
  </si>
  <si>
    <t>FAJA DE RECEPCION DE PRODUCTO CLASIFICADO</t>
  </si>
  <si>
    <t>CINTRA 14 - A0.8XL2.4 - EC1908_1</t>
  </si>
  <si>
    <t>01940134</t>
  </si>
  <si>
    <t>CEPILLADORA DE FRUTAS</t>
  </si>
  <si>
    <t>CELA 03 - A1.3XL3.0 - EC1908_1</t>
  </si>
  <si>
    <t>01940135</t>
  </si>
  <si>
    <t>TRANSPORTADOR DE RODILLOS CON SISTEMA DE ASPERSION (TINA DE TRATAMIENTO TÉRMICO 1 X 8.8)</t>
  </si>
  <si>
    <t>TRANSRODI 01 - A1.5XL8.8 - EC1908_1</t>
  </si>
  <si>
    <t>01940136</t>
  </si>
  <si>
    <t>FAJA DE ALIMENTACION DE JABAS VACIAS</t>
  </si>
  <si>
    <t>CINTRA 15 - A0.65XL1.0 - EC1908_1</t>
  </si>
  <si>
    <t>01940137</t>
  </si>
  <si>
    <t>LAVAJAB 02 - A1.1XL5.5 - EC1908_1</t>
  </si>
  <si>
    <t>01940138</t>
  </si>
  <si>
    <t>TRANSPORTADOR DE POLINES OD A0.5 L2.0</t>
  </si>
  <si>
    <t>TRANSPOL 02 - A0.5XL2.0 - EC1908_1</t>
  </si>
  <si>
    <t>01940139</t>
  </si>
  <si>
    <t>TINA 1 - HIDROCOOLER 1</t>
  </si>
  <si>
    <t>TINIM 03 - A0.7XL10.0 HC - EC1908_1</t>
  </si>
  <si>
    <t>01940140</t>
  </si>
  <si>
    <t>FAJA DE ACOMODO DE LA FRUTA PRE CORTE A0.65 L4.5</t>
  </si>
  <si>
    <t>CINTRA 16 - A0.65XL4.5 - EC1908_1</t>
  </si>
  <si>
    <t>01940141</t>
  </si>
  <si>
    <t>FAJA DE ACOMODO DE LA FRUTA PRE CORTE A0.4 L2.6</t>
  </si>
  <si>
    <t>CINTRA 17 - A0.4XL2.6 - EC1908_1</t>
  </si>
  <si>
    <t>01940142</t>
  </si>
  <si>
    <t>ROTONDA - SALIDA DE CORTADORA</t>
  </si>
  <si>
    <t>ROTONSALCOR  A0.55X1.27 - EC1908_1</t>
  </si>
  <si>
    <t>01940143</t>
  </si>
  <si>
    <t>TINA 2 - HIDROCOOLER 2</t>
  </si>
  <si>
    <t>TINIM 04 - A0.7XL4.2 HC2 - EC1908_1</t>
  </si>
  <si>
    <t>01940144</t>
  </si>
  <si>
    <t>ELEVADOR A ECOVAC</t>
  </si>
  <si>
    <t>CINTRAELE 01 - A0.6XL5.0 - EC1908_1</t>
  </si>
  <si>
    <t>01940145</t>
  </si>
  <si>
    <t>TRANSPORTADOR DE SALIDA DE CEPILLADORA</t>
  </si>
  <si>
    <t>CINTRA 18 - A0.45XL5.0 - EC1908_1</t>
  </si>
  <si>
    <t>01940146</t>
  </si>
  <si>
    <t>ELEVADOR DE DESCARTE</t>
  </si>
  <si>
    <t>CINTRAELE 02 - A0.6XL9.8 - EC1908_1</t>
  </si>
  <si>
    <t>01940147</t>
  </si>
  <si>
    <t>TOLVA DE DESCARTE 5 M3 + PLATAFORMA DE DESCARTE ( PLATAFORMA MAS ESCALERA Y BARANDAS )</t>
  </si>
  <si>
    <t>TOLVDESCAR 01 - A1.5L3.5 - EC1908_1</t>
  </si>
  <si>
    <t>01940148</t>
  </si>
  <si>
    <t>TABLERO ZONA RECPECION</t>
  </si>
  <si>
    <t>TABLERO_Z.RECEPCION - EC1908_01</t>
  </si>
  <si>
    <t>01940149</t>
  </si>
  <si>
    <t>TABLERO ZONA PRE-ACONDICIONAMIENTO</t>
  </si>
  <si>
    <t>TABLERO_Z.P-ACONDIC - EC1908_01</t>
  </si>
  <si>
    <t>01940150</t>
  </si>
  <si>
    <t>TABLERO ZONA DE PROCESO</t>
  </si>
  <si>
    <t>TABLERO_Z.PROCESO - EC1908_01</t>
  </si>
  <si>
    <t>01940151</t>
  </si>
  <si>
    <t>TABLERO ZONA DE PRE-CONGELADO</t>
  </si>
  <si>
    <t>TABLERO_Z.P-CONGEL - EC1908_01</t>
  </si>
  <si>
    <t>01940152</t>
  </si>
  <si>
    <t>TABLERO ZONA INGRESO JABAS AEREO</t>
  </si>
  <si>
    <t>TABLERO_Z.ING.JAB.AEREO - EC1908_01</t>
  </si>
  <si>
    <t>01940153</t>
  </si>
  <si>
    <t>TRANSPORTE E INSTALACION</t>
  </si>
  <si>
    <t>INSTAL-COT-256-2019 - EC1908_01</t>
  </si>
  <si>
    <t>01940154</t>
  </si>
  <si>
    <t>GASTOS GENERALES - LINEA DE CONGELADO EMERGENT</t>
  </si>
  <si>
    <t>GG_LINEA CONGEL - EC1908_01</t>
  </si>
  <si>
    <t>01940155</t>
  </si>
  <si>
    <t>ELEVADOR DE PRODUCTO CORTADO MITADES</t>
  </si>
  <si>
    <t>CINTRAELE 03 - A0.6XL4.5 - EC1908_1</t>
  </si>
  <si>
    <t>2019 - 323</t>
  </si>
  <si>
    <t>ADENDA</t>
  </si>
  <si>
    <t>01940156</t>
  </si>
  <si>
    <t>TRANSPORTADOR SALIDA DE DIPTANK</t>
  </si>
  <si>
    <t>CINTRA 19 - A0.45XL2.8 - EC1908_1</t>
  </si>
  <si>
    <t>01940157</t>
  </si>
  <si>
    <t>PLATAFORMA ETAPA 4</t>
  </si>
  <si>
    <t xml:space="preserve"> PLAT 04 - A0.8XL4.8 - EC1908_1</t>
  </si>
  <si>
    <t>1940158</t>
  </si>
  <si>
    <t>SISTEMA DE FILTRADO - ZARANDA &amp; CANAL - TRANSP. HIDRAULICO</t>
  </si>
  <si>
    <t>TRAHIDRA 01 - 0.5X6.2 - EC1908_1</t>
  </si>
  <si>
    <t>01940159</t>
  </si>
  <si>
    <t>SOPORTE DE BUCCO - H1</t>
  </si>
  <si>
    <t>SOPBUCCO-H1 - EC1911_1</t>
  </si>
  <si>
    <t>01940160</t>
  </si>
  <si>
    <t>SOPORTE DE BUCCO - H2</t>
  </si>
  <si>
    <t>SOPBUCCO-H2 - EC1911_1</t>
  </si>
  <si>
    <t>01940161</t>
  </si>
  <si>
    <t>ESCALERA PLATAFORMA DE PASO A0.8 L2.6 H0.65</t>
  </si>
  <si>
    <t xml:space="preserve"> PLAT 05 - A0.9XL2.6 - EC1908_1</t>
  </si>
  <si>
    <t>01940162</t>
  </si>
  <si>
    <t>MONTAJE DE LINEA DE EMPACADO - DM &amp; EMERGENT</t>
  </si>
  <si>
    <t>MONTAJE L. EMPAZADO_DM - EC1911</t>
  </si>
  <si>
    <t>2019 - 322</t>
  </si>
  <si>
    <t>ACONDICIONAMIENTO LINEA DE UVA</t>
  </si>
  <si>
    <t>01411601</t>
  </si>
  <si>
    <t>ALARGAMIENTO CINTA TRANSP. A0.62 X L18.0m</t>
  </si>
  <si>
    <t>CINTRA A0.62 X L18 - ALARG.</t>
  </si>
  <si>
    <t>2019-218-F</t>
  </si>
  <si>
    <t>45000618918</t>
  </si>
  <si>
    <t>17/08/2019</t>
  </si>
  <si>
    <t>27/09/2019</t>
  </si>
  <si>
    <t>01411602</t>
  </si>
  <si>
    <t>ACONDIC. TRANSP. POLINES A CINTA TRANSP. A0.62 X 5m</t>
  </si>
  <si>
    <t>CINTRA A0.62 X L5.0 - ACONDIC.</t>
  </si>
  <si>
    <t>01411603</t>
  </si>
  <si>
    <t>ACONDIC. CINTA TRANSP. A POLINES A0.62 X 1.5m</t>
  </si>
  <si>
    <t>TRANSPO A0.62 X L1.5 - ACONDIC.</t>
  </si>
  <si>
    <t>01411604</t>
  </si>
  <si>
    <t>ACONDIC. CINTA TRANSP. A POLINES A0.62 x 4.0M</t>
  </si>
  <si>
    <t>TRANSPO A0.62 X L4.0 - ACONDIC.</t>
  </si>
  <si>
    <t>01411605</t>
  </si>
  <si>
    <t>SIST. MOTRIZ, SIST. CONDUCIDO Y MOTOREDUCTOR</t>
  </si>
  <si>
    <t>SISMOSICONMOTO</t>
  </si>
  <si>
    <t>01411606</t>
  </si>
  <si>
    <t>ACONDICIONAMIENTO DE TABLERO ELECTRICO</t>
  </si>
  <si>
    <t>ACONDIC.TABELEC</t>
  </si>
  <si>
    <t>01411607</t>
  </si>
  <si>
    <t>INSTALACION Y TRANSPORTE DE ACONDICIONAMIENTO</t>
  </si>
  <si>
    <t>INST.TRANSP.ACONDIC</t>
  </si>
  <si>
    <t>01411608</t>
  </si>
  <si>
    <t>GG. ACONDIC. LINEA DE UVA - BETA</t>
  </si>
  <si>
    <t>MESA EMBALAJE GALV. 1.45x0.5</t>
  </si>
  <si>
    <t>01411701</t>
  </si>
  <si>
    <t>MESA EMPACADO A0.5 L1.45 - 39DER + 46IZQ</t>
  </si>
  <si>
    <t>MESEMP A0.5 L1.45_BETA_1908</t>
  </si>
  <si>
    <t>2019-259-D</t>
  </si>
  <si>
    <t>4500619862</t>
  </si>
  <si>
    <t>29/08/2019</t>
  </si>
  <si>
    <t>29/09/2019</t>
  </si>
  <si>
    <t>01411702</t>
  </si>
  <si>
    <t>SERV. INSTAL. MESAS DE TRABAJO</t>
  </si>
  <si>
    <t>INSTAL-COT-259-D-2019-BETA1908</t>
  </si>
  <si>
    <t>500619970</t>
  </si>
  <si>
    <t>01411703</t>
  </si>
  <si>
    <t>GASTOS GENERALES - MESAS EMBALAJE</t>
  </si>
  <si>
    <t>G.G.MESEMP - BETA_1908</t>
  </si>
  <si>
    <t>MODIF. LINEA SALIDA - JABAS VACIAS</t>
  </si>
  <si>
    <t>01411801</t>
  </si>
  <si>
    <t>GUARDAS - SALIDA JABAS VACIAS</t>
  </si>
  <si>
    <t>GUARDAS - SAL. JAB. VAC_1908</t>
  </si>
  <si>
    <t>2019-233</t>
  </si>
  <si>
    <t>4500620513</t>
  </si>
  <si>
    <t>26/08/2019</t>
  </si>
  <si>
    <t>24/09/2019</t>
  </si>
  <si>
    <t>01411802</t>
  </si>
  <si>
    <t>BANCO SOPORTE - 4 PASOS</t>
  </si>
  <si>
    <t>BANCO SOPORTE 4P_1908</t>
  </si>
  <si>
    <t>01411803</t>
  </si>
  <si>
    <t>ACONDICIONAMIENTO SALIDA DE JABAS VACIAS</t>
  </si>
  <si>
    <t>ACONDIC. SALID. JAB. VAC_1908</t>
  </si>
  <si>
    <t>01411804</t>
  </si>
  <si>
    <t>INST.TRANSP.COT-209-233-BETA_1908</t>
  </si>
  <si>
    <t>01411805</t>
  </si>
  <si>
    <t>GASTOS GENERALES - MODIF. LINEA SALIDA JAB. VAC.</t>
  </si>
  <si>
    <t>G.G.COT-209-233-BETA_1908</t>
  </si>
  <si>
    <t>MESA PRODUCCION AC INOX A1.1 L2.3</t>
  </si>
  <si>
    <t>01411901</t>
  </si>
  <si>
    <t>MESAPRO - A1.1 L2.3_1908</t>
  </si>
  <si>
    <t>2019-217-B</t>
  </si>
  <si>
    <t>10 D.H.</t>
  </si>
  <si>
    <t>4500619796</t>
  </si>
  <si>
    <t>12/09/2019</t>
  </si>
  <si>
    <t>01411902</t>
  </si>
  <si>
    <t>GASTOS GENERALES - MESAS PRODUCCION A1.1 L2.3</t>
  </si>
  <si>
    <t>G.G.MESAPRO - BETA_1908</t>
  </si>
  <si>
    <t>1 D.H.</t>
  </si>
  <si>
    <t>4500621813</t>
  </si>
  <si>
    <t>4/09/2019</t>
  </si>
  <si>
    <t>14/09/2019</t>
  </si>
  <si>
    <t>01710501</t>
  </si>
  <si>
    <t>CINTRA A0.55 X L8.47_1909</t>
  </si>
  <si>
    <t>2019-246</t>
  </si>
  <si>
    <t>0001/0007629</t>
  </si>
  <si>
    <t>7/09/2019</t>
  </si>
  <si>
    <t>10/10/2019</t>
  </si>
  <si>
    <t>01710502</t>
  </si>
  <si>
    <t>INSTALACION - TRANSP. VERIF. PESO</t>
  </si>
  <si>
    <t>INSTAL.COT.249-2019-AGV_1909</t>
  </si>
  <si>
    <t>0001/0007822</t>
  </si>
  <si>
    <t>01710503</t>
  </si>
  <si>
    <t>GASTOS GENERALES - TRANSP. VERIF. PESO</t>
  </si>
  <si>
    <t>G.G.COT.249-2019-AGV_1909</t>
  </si>
  <si>
    <t>FAJAS DE MANGO A CORTADORA</t>
  </si>
  <si>
    <t>01791301</t>
  </si>
  <si>
    <t>ELEVADOR BANDA MODULAR A0.45 L4.25</t>
  </si>
  <si>
    <t>ELEBAMO A0.45 L4.25_1909</t>
  </si>
  <si>
    <t>2019-248-C</t>
  </si>
  <si>
    <t>21 D.C.</t>
  </si>
  <si>
    <t>4200143082</t>
  </si>
  <si>
    <t>10/09/2019</t>
  </si>
  <si>
    <t>4/10/2019</t>
  </si>
  <si>
    <t>01791302</t>
  </si>
  <si>
    <t>CINTA TRANSPORTADORA A0.5 L13.7</t>
  </si>
  <si>
    <t>CINTRA A0.5 L13.7_1909</t>
  </si>
  <si>
    <t>01791303</t>
  </si>
  <si>
    <t>CINTA TRANSPORTADORA A0.5 L8.45</t>
  </si>
  <si>
    <t>CINTRA A0.5 L8.45_1909</t>
  </si>
  <si>
    <t>01791304</t>
  </si>
  <si>
    <t>TRANSPORTADOR DE CADENA Y POLINES A1.0 L1.2</t>
  </si>
  <si>
    <t>TRANCADEPOL A1.0 L1.2_1909</t>
  </si>
  <si>
    <t>01791305</t>
  </si>
  <si>
    <t>TABLERO ELECTRICO - 3 EQ</t>
  </si>
  <si>
    <t>TABELEC-3VF_1909</t>
  </si>
  <si>
    <t>01791306</t>
  </si>
  <si>
    <t>INSTAL-COT-248-C_1909</t>
  </si>
  <si>
    <t>01791307</t>
  </si>
  <si>
    <t>GASTOS GENERALES - EQ. MANGO</t>
  </si>
  <si>
    <t>G.G-COT-248-C_1909</t>
  </si>
  <si>
    <t>CONST. ESTRUCTURA LAVADORA JABAS</t>
  </si>
  <si>
    <t>01412001</t>
  </si>
  <si>
    <t>CONST. ESTRUCTURA LAVADORA JABAS TR4 - 182M2</t>
  </si>
  <si>
    <t>ESTECHLAV-182M2_1909</t>
  </si>
  <si>
    <t>2019-243</t>
  </si>
  <si>
    <t>4500622679</t>
  </si>
  <si>
    <t>13/09/2019</t>
  </si>
  <si>
    <t>6/11/2019</t>
  </si>
  <si>
    <t>01412002</t>
  </si>
  <si>
    <t>GASTOS GENERALES - CONST. ESTRUC. LAV. JAB.</t>
  </si>
  <si>
    <t>G.G. COTIZ-243-2019_1909</t>
  </si>
  <si>
    <t>01412101</t>
  </si>
  <si>
    <t>MESAPRO - A1.1 L2.3_1909</t>
  </si>
  <si>
    <t>2019-268</t>
  </si>
  <si>
    <t>4500622254</t>
  </si>
  <si>
    <t>8/09/2019</t>
  </si>
  <si>
    <t>01412102</t>
  </si>
  <si>
    <t>G.G.MESAPRO - BETA_1909</t>
  </si>
  <si>
    <t>4500622255</t>
  </si>
  <si>
    <t>LINEA DE UVA ESTÁNDAR</t>
  </si>
  <si>
    <t>01710601</t>
  </si>
  <si>
    <t>CINTA TRANSP. 0.45 x 12.7 - STDAR</t>
  </si>
  <si>
    <t>CINTRA -S- A0.45 L12.7_1909</t>
  </si>
  <si>
    <t>2019 - 081</t>
  </si>
  <si>
    <t>0001/0007856</t>
  </si>
  <si>
    <t>16/09/2019</t>
  </si>
  <si>
    <t>31/10/2019</t>
  </si>
  <si>
    <t>01710602</t>
  </si>
  <si>
    <t>CINTA TRANSP. 0.45 x 9.7 - STDAR</t>
  </si>
  <si>
    <t>CINTRA -S- A0.45 L9.7_1909</t>
  </si>
  <si>
    <t>01710603</t>
  </si>
  <si>
    <t>TRANSP. POLINES 0.45 x 6.0 - STDAR</t>
  </si>
  <si>
    <t>TRANSPOL -S- A0.45 L6.0_1909</t>
  </si>
  <si>
    <t>01710604</t>
  </si>
  <si>
    <t>TRANSP. TIPO BANDEJA 0.45 x 12.7 - STDAR</t>
  </si>
  <si>
    <t>TRANSBANDE -S- A0.45 L12.7_1909</t>
  </si>
  <si>
    <t>01710605</t>
  </si>
  <si>
    <t>MESA DE SELECCIÓN 0.5 x 1.7 - STDAR</t>
  </si>
  <si>
    <t>MESEL -S- A0.5 L1.7_1909</t>
  </si>
  <si>
    <t>01710606</t>
  </si>
  <si>
    <t>CINTRA TRANSP. 0.45 x 4.4 - STDAR</t>
  </si>
  <si>
    <t>CINTRA -S- A0.45 L4.4_1909</t>
  </si>
  <si>
    <t>01710607</t>
  </si>
  <si>
    <t>TRANSP. POLINES 0.45 x 4.4 - STDAR</t>
  </si>
  <si>
    <t>TRANSPOL -S- A0.45 L4.4_1909</t>
  </si>
  <si>
    <t>01710608</t>
  </si>
  <si>
    <t>MESA DE PESADO 0.5 x 1.28 - STDAR</t>
  </si>
  <si>
    <t>MESPE -S- A0.5 L1.28_1909</t>
  </si>
  <si>
    <t>01710609</t>
  </si>
  <si>
    <t>CINTRA TRANSP. 0.45 x 12.7 - STDAR</t>
  </si>
  <si>
    <t>01710610</t>
  </si>
  <si>
    <t>CINTRA TRANSP. 0.45 x 20.0 - STDAR</t>
  </si>
  <si>
    <t>CINTRA -S- A0.45 L20.0_1909</t>
  </si>
  <si>
    <t>01710611</t>
  </si>
  <si>
    <t>TRANSP. POLINES 0.45 x 7.3 - STDAR</t>
  </si>
  <si>
    <t>TRANSPOL -S- A0.45 L7.3_1909</t>
  </si>
  <si>
    <t>01710612</t>
  </si>
  <si>
    <t>TRANSP. POLINES 0.45 x 5.0 - STDAR</t>
  </si>
  <si>
    <t>TRANSPOL -S- A0.45 L5.0_1909</t>
  </si>
  <si>
    <t>01710613</t>
  </si>
  <si>
    <t>MESA DE EMPACADO 0.5 x 1.64 - STDAR</t>
  </si>
  <si>
    <t>MESEMP -S- A0.5 L1.64_1909</t>
  </si>
  <si>
    <t>01710614</t>
  </si>
  <si>
    <t>TABLERO ELECTRICO - LINU  STDAR</t>
  </si>
  <si>
    <t>TABLERO-LINU_STDAR_1909</t>
  </si>
  <si>
    <t>01710615</t>
  </si>
  <si>
    <t>SISTEMA DE LIMPIEZA - STDAR</t>
  </si>
  <si>
    <t>CICLON D0.6_LINU_STDAR_1909</t>
  </si>
  <si>
    <t>LINEA DE UVA DUAL</t>
  </si>
  <si>
    <t>01710616</t>
  </si>
  <si>
    <t>CINTRA TRANSP. 0.45 x 15.0 - S - DUAL</t>
  </si>
  <si>
    <t>CINTRA_SE -D- A0.45 L15.0_1909</t>
  </si>
  <si>
    <t>2019 - 263</t>
  </si>
  <si>
    <t>0001/0007857</t>
  </si>
  <si>
    <t>15/11/2019</t>
  </si>
  <si>
    <t>01710617</t>
  </si>
  <si>
    <t>TRANSP. POLINES 0.45 x 6.5 - DUAL</t>
  </si>
  <si>
    <t>TRANSPOL -D- A0.45 L6.5_1909</t>
  </si>
  <si>
    <t>01710618</t>
  </si>
  <si>
    <t>CINTRA TRANSP. 0.45 x 18.0 - DUAL</t>
  </si>
  <si>
    <t>CINTRA -D- A0.45 L18.0_1909</t>
  </si>
  <si>
    <t>01710619</t>
  </si>
  <si>
    <t>TRANSP. TIPO BANDEJA 0.45 x 21.0 - DUAL</t>
  </si>
  <si>
    <t>TRANSBANDE -D- A0.45 L21.0_1909</t>
  </si>
  <si>
    <t>01710620</t>
  </si>
  <si>
    <t>MESA DE SELECCIÓN 0.5 x 1.7 - DUAL</t>
  </si>
  <si>
    <t>MESEL -D-  A0.5 L1.7_1909</t>
  </si>
  <si>
    <t>01710621</t>
  </si>
  <si>
    <t>CINTRA TRANSP. 0.45 x 15.0 - PE - DUAL</t>
  </si>
  <si>
    <t>CINTRA_PE -D- A0.45 L15.0_1909</t>
  </si>
  <si>
    <t>01710622</t>
  </si>
  <si>
    <t>TRANSP. POLINES 0.45 x 3.0 - DUAL</t>
  </si>
  <si>
    <t>TRANSPOL -D- A0.45 L3.0_1909</t>
  </si>
  <si>
    <t>01710623</t>
  </si>
  <si>
    <t>TRANSP. POLINES 0.45 x 1.8 DESM - DUAL</t>
  </si>
  <si>
    <t>TRANSPOL -D- A0.45 L1.8_1909</t>
  </si>
  <si>
    <t>01710624</t>
  </si>
  <si>
    <t>TRANSP. POLINES 0.45 x 6.3 - DUAL</t>
  </si>
  <si>
    <t>TRANSPOL -D- A0.45 L6.3_1909</t>
  </si>
  <si>
    <t>01710625</t>
  </si>
  <si>
    <t>TRANSP. POLINES 0.45 x 6.0 PIBOT - DUAL</t>
  </si>
  <si>
    <t>TRANSPOL -D- A0.45 L6.0_1909</t>
  </si>
  <si>
    <t>01710626</t>
  </si>
  <si>
    <t>CINTRA TRANSP. 0.45 x 5.0 -  DUAL</t>
  </si>
  <si>
    <t>CINTRA -D- A0.45 L5.0_1909</t>
  </si>
  <si>
    <t>01710627</t>
  </si>
  <si>
    <t>CINTRA TRANSP. 0.45 x 13.0 -  DUAL</t>
  </si>
  <si>
    <t>CINTRA -D- A0.45 L13.0_1909</t>
  </si>
  <si>
    <t>01710628</t>
  </si>
  <si>
    <t>CINTRA TRANSP. 0.45 x 18.0 -  DUAL</t>
  </si>
  <si>
    <t>01710629</t>
  </si>
  <si>
    <t>CINTRA TRANSP. 0.45 x 6.3 -  DUAL</t>
  </si>
  <si>
    <t>CINTRA -D- A0.45 L6.3_1909</t>
  </si>
  <si>
    <t>01710630</t>
  </si>
  <si>
    <t>MESA DE PESADO 0.5 x 1.75 - DUAL</t>
  </si>
  <si>
    <t>MESPE -D-  A0.5 L1.75_1909</t>
  </si>
  <si>
    <t>01710631</t>
  </si>
  <si>
    <t>MESA DE EMPACADO 0.5 x 1.5 - DUAL</t>
  </si>
  <si>
    <t>MESEMP -D-  A0.5 L1.5_1909</t>
  </si>
  <si>
    <t>01710632</t>
  </si>
  <si>
    <t>TABLERO ELECTRICO - LINU  DUAL</t>
  </si>
  <si>
    <t>TABLERO-LINU_DUAL_1909</t>
  </si>
  <si>
    <t>01710633</t>
  </si>
  <si>
    <t>SISTEMA DE LIMPIEZA - DUAL</t>
  </si>
  <si>
    <t>CICLON D0.6_LINU_DUAL_1909</t>
  </si>
  <si>
    <t>LINEA DE UVA ESTANDAR Y DUAL</t>
  </si>
  <si>
    <t>01710634</t>
  </si>
  <si>
    <t>INSTAL-COT-081,263-1909</t>
  </si>
  <si>
    <t>2019 - 081,263</t>
  </si>
  <si>
    <t>0001/0008099
0001/0008100</t>
  </si>
  <si>
    <t>31/10/2019
15/11/2019</t>
  </si>
  <si>
    <t>01710635</t>
  </si>
  <si>
    <t>G.G. LINEA DE UVA ESTANDAR Y DUAL</t>
  </si>
  <si>
    <t>G.G.-COT-081,263-1909</t>
  </si>
  <si>
    <t>0171063601</t>
  </si>
  <si>
    <t>GARANTIA</t>
  </si>
  <si>
    <t>CASA GRANDE</t>
  </si>
  <si>
    <t>LINEA DE UVA ESTANDAR CONVENCIONAL</t>
  </si>
  <si>
    <t>01831801</t>
  </si>
  <si>
    <t>CINTA TRANSPORTADORA 0.55 x 14.5</t>
  </si>
  <si>
    <t>CINTRA A0.55 L14.5_1909</t>
  </si>
  <si>
    <t>2019 - 258</t>
  </si>
  <si>
    <t>01831802</t>
  </si>
  <si>
    <t>CINTA TRANSPORTADORA 0.55 x 16.5</t>
  </si>
  <si>
    <t>CINTRA A0.55 L16.5_1909</t>
  </si>
  <si>
    <t>01831803</t>
  </si>
  <si>
    <t>TRANSPORTADOR DE POLINES 0.55 x 3.0</t>
  </si>
  <si>
    <t>TRANSPOL A0.55 L3_1909</t>
  </si>
  <si>
    <t>01831804</t>
  </si>
  <si>
    <t>TRANSPORTADOR DE BANDEJA 0.55 x 16.8</t>
  </si>
  <si>
    <t>TRANSBANDE A0.55 L16.8_1909</t>
  </si>
  <si>
    <t>01831805</t>
  </si>
  <si>
    <t>MESA DE SELECCIÓN 0.5 x 1.5</t>
  </si>
  <si>
    <t>MESEL A0.5 L1.5_1909</t>
  </si>
  <si>
    <t>01831806</t>
  </si>
  <si>
    <t>CINTA TRANSPORTADORA 0.55 x 9.7</t>
  </si>
  <si>
    <t>CINTRA A0.55 L9.7_1909</t>
  </si>
  <si>
    <t>01831807</t>
  </si>
  <si>
    <t>TRANSPORTADOR DE POLINES 0.55 x 7.8</t>
  </si>
  <si>
    <t>TRANSPOL A0.55 L7.8_1909</t>
  </si>
  <si>
    <t>01831808</t>
  </si>
  <si>
    <t>MESA DE PESADO 0.5 x 1.8</t>
  </si>
  <si>
    <t>MESPE A0.5 L1.8_1909</t>
  </si>
  <si>
    <t>01831809</t>
  </si>
  <si>
    <t>CINTA TRANSPORTADORA 0.55 x 15.7</t>
  </si>
  <si>
    <t>CINTRA A0.55 L15.7_1909</t>
  </si>
  <si>
    <t>01831810</t>
  </si>
  <si>
    <t>MESA DE EMPAQUE 0.5 x 1.5</t>
  </si>
  <si>
    <t>MESEMP A0.5 L1.5_1909</t>
  </si>
  <si>
    <t>01831811</t>
  </si>
  <si>
    <t>CINTA TRANSPORTADORA 0.55 x 12.7</t>
  </si>
  <si>
    <t>CINTRA A0.55 L12.7_1909</t>
  </si>
  <si>
    <t>01831812</t>
  </si>
  <si>
    <t>TRANSPORTADOR DE POLINES 0.55 x 6.0</t>
  </si>
  <si>
    <t>TRANSPOL 0.55 L6_1909</t>
  </si>
  <si>
    <t>01831813</t>
  </si>
  <si>
    <t>EXTENSION DE CINTA TRANSPORTADORA 0.7 x 10.0</t>
  </si>
  <si>
    <t>EXT_CINTRA A0.7 L10_1909</t>
  </si>
  <si>
    <t>01831814</t>
  </si>
  <si>
    <t>INSTALACION DE LINEA NUEVA</t>
  </si>
  <si>
    <t>INSTAL_COT-258_1909</t>
  </si>
  <si>
    <t>01831815</t>
  </si>
  <si>
    <t>MONTAJE LINEA DE UVA EXISTENTE</t>
  </si>
  <si>
    <t>MONTA_EXIST_LINU_1909</t>
  </si>
  <si>
    <t>01831816</t>
  </si>
  <si>
    <t>G.G.-COT-258_1909</t>
  </si>
  <si>
    <t>RESPUESTO DE BANDA MODULAR</t>
  </si>
  <si>
    <t>BANDA MODULAR PP FLAP TOP M1220 HABASIT 0.317 X 5.5M</t>
  </si>
  <si>
    <t>BM_PP_FLAPTOP_M1220_A0.317 L5.5M</t>
  </si>
  <si>
    <t>2019 - 274</t>
  </si>
  <si>
    <t>4100081537</t>
  </si>
  <si>
    <t>26/09/2019</t>
  </si>
  <si>
    <t>SPROCKET PA-Z24 EJE CUAD. 1" - HABASIT</t>
  </si>
  <si>
    <t>SPROCKET_PA-Z24_E.C.1IN</t>
  </si>
  <si>
    <t>TINA</t>
  </si>
  <si>
    <t>017107</t>
  </si>
  <si>
    <t>TINA DE BURBUJAS</t>
  </si>
  <si>
    <t>TINBUR A1.13 L6.0</t>
  </si>
  <si>
    <t>2019 - 281</t>
  </si>
  <si>
    <t>0001/0008073</t>
  </si>
  <si>
    <t>12/10/2019</t>
  </si>
  <si>
    <t>12/11/2019</t>
  </si>
  <si>
    <t>G.G. TINBUR A1.13 L6.0</t>
  </si>
  <si>
    <t>MESA METAL INOX - BALANZAS 1.0 x 0.6</t>
  </si>
  <si>
    <t>014122</t>
  </si>
  <si>
    <t>MESA DE BALANZA</t>
  </si>
  <si>
    <t>MESABAL A0.6 L1.0_1910</t>
  </si>
  <si>
    <t>2019 - 279 - B</t>
  </si>
  <si>
    <t>4500626745</t>
  </si>
  <si>
    <t>2/10/2019</t>
  </si>
  <si>
    <t>27/10/2019</t>
  </si>
  <si>
    <t>G.G. MESABAL A0.6 L1.0_1910</t>
  </si>
  <si>
    <t>01690901</t>
  </si>
  <si>
    <t>MUEBLE DE HICROCOOLER X 32M</t>
  </si>
  <si>
    <t>H-COOLER A1.5 L32.0 H3.9_1911</t>
  </si>
  <si>
    <t>2019 - 247 - G</t>
  </si>
  <si>
    <t>23/10/2019</t>
  </si>
  <si>
    <t>26/03/2020</t>
  </si>
  <si>
    <t>01690902</t>
  </si>
  <si>
    <t>PASARELLA</t>
  </si>
  <si>
    <t>PASARELLA_H-COOLER_1911</t>
  </si>
  <si>
    <t>01690903</t>
  </si>
  <si>
    <t>KIT DE REPUESTOS</t>
  </si>
  <si>
    <t>KIT_REPUEST_H-COOLER_1911</t>
  </si>
  <si>
    <t>01690904</t>
  </si>
  <si>
    <t>EVAPORADOR BUCO BWP - 421 KW</t>
  </si>
  <si>
    <t>EVAP. BUCO BWP 421KW_H-COOLER_1911</t>
  </si>
  <si>
    <t>2029 - 247 - G</t>
  </si>
  <si>
    <t>INSTALACION DE MUEBLE HIDROCOOLER</t>
  </si>
  <si>
    <t>KIT DE CONEXIÓN PARA EVAPORADOR</t>
  </si>
  <si>
    <t>01690905</t>
  </si>
  <si>
    <t>INSTALACION DE EVAPORADOR, TUBERIAS Y VALVULAS</t>
  </si>
  <si>
    <t>INSTAL_EVAP. BUCO BWP 421KW_1911</t>
  </si>
  <si>
    <t>01690906</t>
  </si>
  <si>
    <t>GASTOS FINANCIEROS POR CARTA FIANZA</t>
  </si>
  <si>
    <t>G.G_COT-247-G-1911</t>
  </si>
  <si>
    <t>EXTENSION HIDROCOOLER 1.2M</t>
  </si>
  <si>
    <t>EXT_H-COOLER_2020</t>
  </si>
  <si>
    <t>2020 - 025 - B</t>
  </si>
  <si>
    <t>4200012234</t>
  </si>
  <si>
    <t>3/02/2020</t>
  </si>
  <si>
    <t>7/02/2020</t>
  </si>
  <si>
    <t>7/03/2020</t>
  </si>
  <si>
    <t>01690907</t>
  </si>
  <si>
    <t>MODIF. DE TUBERIAS  3IN</t>
  </si>
  <si>
    <t>MODIF. TUB.3IN_2020</t>
  </si>
  <si>
    <t>2020 - 083 - B</t>
  </si>
  <si>
    <t>4200014653</t>
  </si>
  <si>
    <t>28/05/2020</t>
  </si>
  <si>
    <t>29/05/2020</t>
  </si>
  <si>
    <t>9/06/2020</t>
  </si>
  <si>
    <t>L. TRANSP. CORTE ESPARRAGO / CENTRIF. JAB. FRESA</t>
  </si>
  <si>
    <t>01412301</t>
  </si>
  <si>
    <t>TRANSPORTADOR DE CORTE DE ESPARRAGO</t>
  </si>
  <si>
    <t>TRANSP_CORTE_ESPARRAGO A0.6 L6_1911</t>
  </si>
  <si>
    <t>2019 - 284 - C</t>
  </si>
  <si>
    <t>4500633729</t>
  </si>
  <si>
    <t>13/11/2019</t>
  </si>
  <si>
    <t>14/11/2019</t>
  </si>
  <si>
    <t>24/12/2019</t>
  </si>
  <si>
    <t>01412302</t>
  </si>
  <si>
    <t>CENTRIFUGA PARA JABAS FRESERAS</t>
  </si>
  <si>
    <t>CENTRIF_JAB_FRESA_2J_1911</t>
  </si>
  <si>
    <t>2019 - 300 - D</t>
  </si>
  <si>
    <t>18/12/2019</t>
  </si>
  <si>
    <t>01412303</t>
  </si>
  <si>
    <t>INSTALACIONES</t>
  </si>
  <si>
    <t>INSTAL_COTIZ-284C_300D-2019_1911</t>
  </si>
  <si>
    <t>24/11/2019</t>
  </si>
  <si>
    <t>01412304</t>
  </si>
  <si>
    <t>G.G. COTIZ-284C_300D-2019_1911</t>
  </si>
  <si>
    <t>INTRALOX</t>
  </si>
  <si>
    <t>VULCANIZADO THERMO DRIVE</t>
  </si>
  <si>
    <t>VULCA_THERMOD_1911</t>
  </si>
  <si>
    <t>2019 - 305 - B</t>
  </si>
  <si>
    <t>2 D.H.</t>
  </si>
  <si>
    <t>PEN.</t>
  </si>
  <si>
    <t>GASTOS GENREALES</t>
  </si>
  <si>
    <t>G.G_COT-305-B-1911</t>
  </si>
  <si>
    <t>MEJORAS LINEA DE PALTO 2020</t>
  </si>
  <si>
    <t>01201501</t>
  </si>
  <si>
    <t>ELPEFRU A2.0 L2.3 - 1911</t>
  </si>
  <si>
    <t>2019 - 286 - B</t>
  </si>
  <si>
    <t>4700184630</t>
  </si>
  <si>
    <t>27/12/2019</t>
  </si>
  <si>
    <t>28/12/2019</t>
  </si>
  <si>
    <t>25/02/2020</t>
  </si>
  <si>
    <t>01201502</t>
  </si>
  <si>
    <t>TRANSPORTADOR DE CADENA Y POLINES A2.0 L2.4</t>
  </si>
  <si>
    <t>TRANSCADEPOL A2.0 L2.4 - 1911</t>
  </si>
  <si>
    <t>01201503</t>
  </si>
  <si>
    <t>RECORTE DE MESA DE SELECCIÓN</t>
  </si>
  <si>
    <t>MESEL_MODIF - 1911</t>
  </si>
  <si>
    <t>01201504</t>
  </si>
  <si>
    <t>MODIFICACIONES DE TUNEL DE PRE-SECADO</t>
  </si>
  <si>
    <t>TUNEL P-SECADO_MODIF - 1911</t>
  </si>
  <si>
    <t>MODIFICACIONES DE TUNEL DE SECADO</t>
  </si>
  <si>
    <t>TUNEL SECADO_MODIF - 1911</t>
  </si>
  <si>
    <t>INSTAL_COTIZ-286B_1911</t>
  </si>
  <si>
    <t>01201505</t>
  </si>
  <si>
    <t>G.G._COTIZ-286B_1911</t>
  </si>
  <si>
    <t>MEZZANINE - OPERACIONES</t>
  </si>
  <si>
    <t>0601</t>
  </si>
  <si>
    <t>ESTRUCTURA MEZZANINE</t>
  </si>
  <si>
    <t>MEZZANOPERA_1912</t>
  </si>
  <si>
    <t>SRV. FABRIC Y MONTAJE SOPORTES SALIDA CALI</t>
  </si>
  <si>
    <t>01890401</t>
  </si>
  <si>
    <t>PATAS A2.95 - H1.2</t>
  </si>
  <si>
    <t>PATA A2.95 L1.2</t>
  </si>
  <si>
    <t>2019 - 316 - B</t>
  </si>
  <si>
    <t>4530022904</t>
  </si>
  <si>
    <t>9/12/2019</t>
  </si>
  <si>
    <t>10/12/2019</t>
  </si>
  <si>
    <t>20/12/2019</t>
  </si>
  <si>
    <t>PATAS A3.95 - H1.2</t>
  </si>
  <si>
    <t>PATA A3.95 L1.2</t>
  </si>
  <si>
    <t>PATAS A2.80 - H1.2</t>
  </si>
  <si>
    <t>PATA A2.80 L1.2</t>
  </si>
  <si>
    <t>PATAS A1.80 - H1.2</t>
  </si>
  <si>
    <t>PATA A1.80 L1.2</t>
  </si>
  <si>
    <t>PATAS A2.10 - H1.2</t>
  </si>
  <si>
    <t>PATA A2.10 L1.2</t>
  </si>
  <si>
    <t>PATAS A2.40 - H1.2</t>
  </si>
  <si>
    <t>PATA A2.40 L1.2</t>
  </si>
  <si>
    <t>01890402</t>
  </si>
  <si>
    <t>G.G.-COT-316-B</t>
  </si>
  <si>
    <t>INSTALACION KIT DE ADAPTACION DE VOLCADOR DE BINS</t>
  </si>
  <si>
    <t>01791501</t>
  </si>
  <si>
    <t>KIT DE ADAPTACION DE VOLCADOR DE BINS</t>
  </si>
  <si>
    <t>KIT_ADAPT_VOLBIN_2001</t>
  </si>
  <si>
    <t>2019 - 304</t>
  </si>
  <si>
    <t>4200156512</t>
  </si>
  <si>
    <t>26/12/2019</t>
  </si>
  <si>
    <t>10/01/2019</t>
  </si>
  <si>
    <t>01791502</t>
  </si>
  <si>
    <t>INSTALACION DE ADAPTACION DE VOLCADOR DE BINS</t>
  </si>
  <si>
    <t>INSTAL_KIT_VOLBIN_2001</t>
  </si>
  <si>
    <t>01412401</t>
  </si>
  <si>
    <t>MESAPRO - A1.1 L2.3_2001</t>
  </si>
  <si>
    <t>4500642661</t>
  </si>
  <si>
    <t>4/01/2020</t>
  </si>
  <si>
    <t>6/01/2020</t>
  </si>
  <si>
    <t>14/01/2020</t>
  </si>
  <si>
    <t>TINAS 2001</t>
  </si>
  <si>
    <t>01412501</t>
  </si>
  <si>
    <t>TINA DESINFECCION INOX C304 A0.45 L0.7</t>
  </si>
  <si>
    <t>TINADES A0.45 L0.7</t>
  </si>
  <si>
    <t>2019-317</t>
  </si>
  <si>
    <t>4500644679</t>
  </si>
  <si>
    <t>7/01/2020</t>
  </si>
  <si>
    <t>8/01/2020</t>
  </si>
  <si>
    <t>24/01/2020</t>
  </si>
  <si>
    <t>01412502</t>
  </si>
  <si>
    <t>TINA LAVADO Y DESINFECCION INOX C304 A0.45 L0.7</t>
  </si>
  <si>
    <t>TINALAVDES A0.45 L0.7</t>
  </si>
  <si>
    <t>01412503</t>
  </si>
  <si>
    <t>TINA LAVADO Y DESINFECCION INOX C304 A0.80 L1.5</t>
  </si>
  <si>
    <t>TINALAVDES A0.80 L1.5</t>
  </si>
  <si>
    <t>LINEA DE EMPACADO 6M</t>
  </si>
  <si>
    <t>016111</t>
  </si>
  <si>
    <t>LINEMP L6.0</t>
  </si>
  <si>
    <t>2020-008-D</t>
  </si>
  <si>
    <t>002533
002754</t>
  </si>
  <si>
    <t>15/01/2020
15/02/2020</t>
  </si>
  <si>
    <t>16/02/2020</t>
  </si>
  <si>
    <t>5/02/2020</t>
  </si>
  <si>
    <t>FABRI E INST D TINA D TRATAMIENT TERMICO</t>
  </si>
  <si>
    <t>01691001</t>
  </si>
  <si>
    <t>TINA DE TRATAMIENTO - A1.13 L6.0</t>
  </si>
  <si>
    <t>TTT - A1.13 L6.0 - 2020 - 1</t>
  </si>
  <si>
    <t>2020 - 011 - C</t>
  </si>
  <si>
    <t>4200011821</t>
  </si>
  <si>
    <t>21/01/2020</t>
  </si>
  <si>
    <t>22/01/2020</t>
  </si>
  <si>
    <t>15/02/2020</t>
  </si>
  <si>
    <t>01691002</t>
  </si>
  <si>
    <t>INSTAL_TTT - A1.13 L6.0 - 2020 - 1</t>
  </si>
  <si>
    <t>TECHO METALICO - ALMACEN DE TANQUES</t>
  </si>
  <si>
    <t>01111701</t>
  </si>
  <si>
    <t>ESTRUCTURA DE TECHO - ALMACEN DE TANQUES</t>
  </si>
  <si>
    <t>ALTAAG_40M2 - 2020 - 1</t>
  </si>
  <si>
    <t>2020 - 015 - C</t>
  </si>
  <si>
    <t>04 / 2020</t>
  </si>
  <si>
    <t>19/02/2020</t>
  </si>
  <si>
    <t>01111702</t>
  </si>
  <si>
    <t>MONTAJE DE TECHO - ALMACEN DE TANQUES</t>
  </si>
  <si>
    <t>MONT.AG_40M2 - 2020 - 1</t>
  </si>
  <si>
    <t>01412601</t>
  </si>
  <si>
    <t>4500646125</t>
  </si>
  <si>
    <t>01412602</t>
  </si>
  <si>
    <t>TINA LAVADO Y DESINFECCION INOX C304 A0.8 L3.0</t>
  </si>
  <si>
    <t>TINALAVDES A0.8 L3.0</t>
  </si>
  <si>
    <t>VULCA_THERMOD_2002</t>
  </si>
  <si>
    <t>2020 - 023</t>
  </si>
  <si>
    <t>LINEA DE CONGELADO IQF MANGO - PALTO</t>
  </si>
  <si>
    <t>01412701</t>
  </si>
  <si>
    <t>SOPORTE DE VOLCAR JABAS MANUALES A2.0 L0.6</t>
  </si>
  <si>
    <t>SOPVOLJAB 01 - A2.0 L0.6 - 2002 - 1</t>
  </si>
  <si>
    <t>2020 - 007 - D</t>
  </si>
  <si>
    <t>4500650397</t>
  </si>
  <si>
    <t>3/03/2020</t>
  </si>
  <si>
    <t>26/02/2020</t>
  </si>
  <si>
    <t>26/04/2020</t>
  </si>
  <si>
    <t>01412702</t>
  </si>
  <si>
    <t>TRANSP. DE SELECCIÓN - POLINES A1.0 L3.0 - 2N</t>
  </si>
  <si>
    <t>TRANSCADEPOL A1.0 L3.0 - 2002 - 1</t>
  </si>
  <si>
    <t>01412703</t>
  </si>
  <si>
    <t>CEPILLADORA LAVADO C20 - A1.0 - 2 TINAS</t>
  </si>
  <si>
    <t>CELA 01 - C20 - A1.0 - 2002 - 1</t>
  </si>
  <si>
    <t>01412704</t>
  </si>
  <si>
    <t>TRANSPORTADOR DE POLINES A0.45 L2.4</t>
  </si>
  <si>
    <t>TRANSPOL - A0.45 L2.4 - 2002 - 1</t>
  </si>
  <si>
    <t>01412705</t>
  </si>
  <si>
    <t>SOPORTE DE VOLCAR JABAS MANUALES A1.0 L0.6</t>
  </si>
  <si>
    <t>SOPVOLJAB 02 - A1.0 L0.6 - 2002 - 1</t>
  </si>
  <si>
    <t>01412706</t>
  </si>
  <si>
    <t>TRANSPORTADOR INGRESO A1.0 L2.0</t>
  </si>
  <si>
    <t>CINTRA 01 - A1.0 L2.0 - 2002 - 1</t>
  </si>
  <si>
    <t>01412707</t>
  </si>
  <si>
    <t>CEPILLADORA LAVADO C18 - A1.0 - 1 TINA</t>
  </si>
  <si>
    <t>CELA 02 - C18 - A1.0 - 2002 - 1</t>
  </si>
  <si>
    <t>01412708</t>
  </si>
  <si>
    <t xml:space="preserve"> MESA SOPORTE A0.5 L1</t>
  </si>
  <si>
    <t>SOPVOLJAB 03 - A0.5 L1.0 - 2002 - 1</t>
  </si>
  <si>
    <t>01412709</t>
  </si>
  <si>
    <t>TINA DE ESCALDADO A1 L1 H 0.6</t>
  </si>
  <si>
    <t>TINESCA 01 - A1.0 L 1.0 - 2002 - 1</t>
  </si>
  <si>
    <t>01412710</t>
  </si>
  <si>
    <t>TINA DE ENFRIADO A1 L1 H 0.6</t>
  </si>
  <si>
    <t>TINENFRI 02 - A1.0 L 1.0 - 2002 - 1</t>
  </si>
  <si>
    <t>01412711</t>
  </si>
  <si>
    <t>SOPVOLJAB 04 - A1.0 L0.6 - 2002 - 1</t>
  </si>
  <si>
    <t>01412712</t>
  </si>
  <si>
    <t>TRANSPORTADOR DE INGRESO A0.4 L2 - PULMON</t>
  </si>
  <si>
    <t>CINTRA 02 - A0.4 L2.0 - 2002 - 1</t>
  </si>
  <si>
    <t>01412713</t>
  </si>
  <si>
    <t>TRANSPORTADOR DE PELADO A0.8 L8.0</t>
  </si>
  <si>
    <t>CINTRAPEL 01 A0.8 L8.0 - 2002 - 1</t>
  </si>
  <si>
    <t>01412714</t>
  </si>
  <si>
    <t>TRANSPORTADOR DE DESPEPITADO A0.8 L8.0</t>
  </si>
  <si>
    <t>CINTRADES 02 A0.8 L8.0 - 2002 - 1</t>
  </si>
  <si>
    <t>01412715</t>
  </si>
  <si>
    <t>ELEVADOR THERMODRIVE - A0.4 L 6</t>
  </si>
  <si>
    <t>CINTRAELE 03 - A0.4 L6.0 - 2002 - 1</t>
  </si>
  <si>
    <t>01412716</t>
  </si>
  <si>
    <t>CANAL Y ZARANDA FILTRO.</t>
  </si>
  <si>
    <t>TRAHIDRA 01 - 0.5 6.2 - 2002 - 1</t>
  </si>
  <si>
    <t>01412717</t>
  </si>
  <si>
    <t>TINA DESINFECCION BM - A0.6 L4.2</t>
  </si>
  <si>
    <t>TINIM 01 - A0.6 L4.2 - 2002 - 1</t>
  </si>
  <si>
    <t>01412718</t>
  </si>
  <si>
    <t>TINA ACIDULACION BM - A0.6 L4.2</t>
  </si>
  <si>
    <t>TINIM 02 - A0.6 L4.2 - 2002 - 1</t>
  </si>
  <si>
    <t>01412719</t>
  </si>
  <si>
    <t>TRANSPORTADOR SALIDA DE TINA A0.4 L5</t>
  </si>
  <si>
    <t>CINTRA 03 - A0.4 L5.0 - 2002 - 1</t>
  </si>
  <si>
    <t>01412720</t>
  </si>
  <si>
    <t>TRANSPORTADOR DE SALIDA DE IQF - A0.6 L2.5</t>
  </si>
  <si>
    <t>CINTRA 04 - A0.6 L2.5 - 2002 - 1</t>
  </si>
  <si>
    <t>01412721</t>
  </si>
  <si>
    <t>BIOMBO CALIBRADOR - 3E</t>
  </si>
  <si>
    <t>BIOCAL - 3E - 2002 - 1</t>
  </si>
  <si>
    <t>01412722</t>
  </si>
  <si>
    <t>INSTAL_COTIZ_007-2020-1</t>
  </si>
  <si>
    <t>01412723</t>
  </si>
  <si>
    <t>G.G._COTIZ_007-2020-1</t>
  </si>
  <si>
    <t>01412724</t>
  </si>
  <si>
    <t>TABLEROS</t>
  </si>
  <si>
    <t>TABLEROS_COTIZ_007-2020-1</t>
  </si>
  <si>
    <t>01412725</t>
  </si>
  <si>
    <t>EXTENSION SOPORTE DE URSCHELL - S.M.</t>
  </si>
  <si>
    <t>EXT.SOPORTE-URSCHELL - 2006-1</t>
  </si>
  <si>
    <t>2020 - 104</t>
  </si>
  <si>
    <t>19/06/2020</t>
  </si>
  <si>
    <t>20/06/2020</t>
  </si>
  <si>
    <t>LINEA DE MANGO - PALTO - 2020</t>
  </si>
  <si>
    <t>01700901</t>
  </si>
  <si>
    <t>CINTA TRANSPORTADORA RECEPCION - A2 L2.5</t>
  </si>
  <si>
    <t>CINTRA 01 - A2.0 L2.5 - 2002 - 1</t>
  </si>
  <si>
    <t>2020 - 024 - C</t>
  </si>
  <si>
    <t>0001-0000281</t>
  </si>
  <si>
    <t>20/02/2020</t>
  </si>
  <si>
    <t>6/02/2020</t>
  </si>
  <si>
    <t>23/03/2020</t>
  </si>
  <si>
    <t>01700902</t>
  </si>
  <si>
    <t>CINTA TRANSPORTADORA LAMINADO - A2 L2.0</t>
  </si>
  <si>
    <t>CINTRA 02 - A2.0 L2.0 - 2002 - 1</t>
  </si>
  <si>
    <t>01700903</t>
  </si>
  <si>
    <t>TRANSPORTADOR DE CADENA Y POLINES - A2 L3.0</t>
  </si>
  <si>
    <t>TRANSCADEPOL 01 - A2.0 L3.0 - 2002 - 1</t>
  </si>
  <si>
    <t>01700904</t>
  </si>
  <si>
    <t>CINTA TRANSPORTADORA LAMINADO - A0.45 L3.3</t>
  </si>
  <si>
    <t>CINTRA 03 - A0.45 L3.3 - 2002 - 1</t>
  </si>
  <si>
    <t>01700905</t>
  </si>
  <si>
    <t>ELIMINADOR DE FRUTOS Ø52 - A2 L2.0</t>
  </si>
  <si>
    <t>ELPEFRU 01 - A2.0 L2.0 - 2002 - 1</t>
  </si>
  <si>
    <t>01700906</t>
  </si>
  <si>
    <t>MODIF. TRANSPORTADOR DE CADENA Y POLINES - A1.5 L3.0</t>
  </si>
  <si>
    <t>M-TRANSCADEPOL 02 - A2.0 L2.0 - 2002 - 1</t>
  </si>
  <si>
    <t>01700907</t>
  </si>
  <si>
    <t>EXTENSION ELIMINADOR DE FRUTOS Ø63 - A1.5 L2.0</t>
  </si>
  <si>
    <t>M-ELPEFRU 02 - A1.5 L2.0 - 2002 - 1</t>
  </si>
  <si>
    <t>01700908</t>
  </si>
  <si>
    <t>MODIFICACION DE TRANSPORTADOR ESCALONADO</t>
  </si>
  <si>
    <t>M-TRANESCA 01 - A1.5 L2.2 - 2002 - 1</t>
  </si>
  <si>
    <t>01700909</t>
  </si>
  <si>
    <t>CINTA TRANSPORTADORA LAMINADO - A0.4 L3.5</t>
  </si>
  <si>
    <t>CINTRA 04 - A0.4 L3.5 - 2002 - 1</t>
  </si>
  <si>
    <t>01700910</t>
  </si>
  <si>
    <t>CINTA TRANSPORTADORA LAMINADO - A0.4 L2.0</t>
  </si>
  <si>
    <t>CINTRA 05 - A0.4 L2.0 - 2002 - 1</t>
  </si>
  <si>
    <t>01700911</t>
  </si>
  <si>
    <t>01700912</t>
  </si>
  <si>
    <t>TABLERO_COTIZ_007-2020-1</t>
  </si>
  <si>
    <t>01700913</t>
  </si>
  <si>
    <t>LINEA DE ESPARRAGO - TINAS</t>
  </si>
  <si>
    <t>01710801</t>
  </si>
  <si>
    <t>TINA DE BURBUJAS 1,13 x 6</t>
  </si>
  <si>
    <t>TILAMA-A1.13XL6.0 - 2003</t>
  </si>
  <si>
    <t>2020 - 040</t>
  </si>
  <si>
    <t>2/03/2020</t>
  </si>
  <si>
    <t>16/05/2020</t>
  </si>
  <si>
    <t>01710802</t>
  </si>
  <si>
    <t>TINA DE ENFRIADO 1,13 x 6</t>
  </si>
  <si>
    <t>TIENME-A1.13XL6.0 - 2003</t>
  </si>
  <si>
    <t>01710803</t>
  </si>
  <si>
    <t>SERPENTIN x 400m</t>
  </si>
  <si>
    <t>SERPENTIN 0.025X400M - 2003</t>
  </si>
  <si>
    <t>01710804</t>
  </si>
  <si>
    <t>INSTAL_COTIZ_040-2020-1</t>
  </si>
  <si>
    <t>01710805</t>
  </si>
  <si>
    <t>G.G._COTIZ_040-2020-1</t>
  </si>
  <si>
    <t>CHIMENEA Ø 0.25 X 6 M</t>
  </si>
  <si>
    <t>01201601</t>
  </si>
  <si>
    <t>2020 - 041</t>
  </si>
  <si>
    <t>4700189279</t>
  </si>
  <si>
    <t>13/03/2020</t>
  </si>
  <si>
    <t>12/03/2020</t>
  </si>
  <si>
    <t>17/03/2020</t>
  </si>
  <si>
    <t>01201602</t>
  </si>
  <si>
    <t>MONTAJE - OBRA</t>
  </si>
  <si>
    <t>MONTAJE_COTIZ_041-2020</t>
  </si>
  <si>
    <t>01201603</t>
  </si>
  <si>
    <t>G.G._COTIZ_041-2020</t>
  </si>
  <si>
    <t>01940201</t>
  </si>
  <si>
    <t>ELEVADOR DE FAJA MEDIA LUNA A1.0 L3.3</t>
  </si>
  <si>
    <t>CINTRAELE ML A1.0 L3.3 - 2003</t>
  </si>
  <si>
    <t>2020 - 003-D</t>
  </si>
  <si>
    <t>11/05/2020</t>
  </si>
  <si>
    <t>01940202</t>
  </si>
  <si>
    <t>DESPALILLADOR A1.0 L2.0</t>
  </si>
  <si>
    <t>DESPAL A1.0 L2.0 - 2003</t>
  </si>
  <si>
    <t>01940203</t>
  </si>
  <si>
    <t>DESPEDRADORA</t>
  </si>
  <si>
    <t>DESPED A1.0 - 2003</t>
  </si>
  <si>
    <t>01940204</t>
  </si>
  <si>
    <t>ELEVADOR DE DESINFECCION A0.9 L5.5</t>
  </si>
  <si>
    <t>CINTRAELE BL A0.9 L5.5 - 2003</t>
  </si>
  <si>
    <t>01940205</t>
  </si>
  <si>
    <t>TRANSELEC A1.0 L4.0 - 2003</t>
  </si>
  <si>
    <t>01940206</t>
  </si>
  <si>
    <t>PASARELLA A0.8 L3.75</t>
  </si>
  <si>
    <t>PASARELLA A0.8 L3.75 - 2003</t>
  </si>
  <si>
    <t>01940207</t>
  </si>
  <si>
    <t>CALIBRADOR DE LIGAS A1.0 L1.25</t>
  </si>
  <si>
    <t>CALCOR A1.0 L1.25 - 2003</t>
  </si>
  <si>
    <t>01940208</t>
  </si>
  <si>
    <t>TRANSP. DE DESCARTE A0.55 L2.4 - Calibrador de Ligas</t>
  </si>
  <si>
    <t>CINTRADES A0.55 L2.4 - 2003</t>
  </si>
  <si>
    <t>01940209</t>
  </si>
  <si>
    <t>TRANSP. DE SALIDA PRODUCTO TERMINADO A0.55 L3.0</t>
  </si>
  <si>
    <t>CINTRASAL A0.55 L3.0 - 2003</t>
  </si>
  <si>
    <t>01940210</t>
  </si>
  <si>
    <t>TRANSP. DE RODILLOS INOX.</t>
  </si>
  <si>
    <t>TRANSPOLI A0.5 L3.0 - 2003</t>
  </si>
  <si>
    <t>01940211</t>
  </si>
  <si>
    <t>INSTAL-COT-003-D - 2003</t>
  </si>
  <si>
    <t>01940212</t>
  </si>
  <si>
    <t>G.G.-COT-003-D - 2003</t>
  </si>
  <si>
    <t>CAMARA DE DESINFECCION</t>
  </si>
  <si>
    <t>0603</t>
  </si>
  <si>
    <t>TUNDES A1.2 L2.5 - 2004</t>
  </si>
  <si>
    <t>16/04/2020</t>
  </si>
  <si>
    <t>TUNEL DE FRIO</t>
  </si>
  <si>
    <t>01431701</t>
  </si>
  <si>
    <t>TUNENFRI - 2004</t>
  </si>
  <si>
    <t>2020 - 054-C</t>
  </si>
  <si>
    <t>0001/0002195</t>
  </si>
  <si>
    <t>17/04/2020</t>
  </si>
  <si>
    <t>17/05/2020</t>
  </si>
  <si>
    <t>01431702</t>
  </si>
  <si>
    <t>VENTANAS DE LIMPIEZA - TUNEL DE FRIO</t>
  </si>
  <si>
    <t>VENTA_TUNENFRI - 2005</t>
  </si>
  <si>
    <t>2020 - 064</t>
  </si>
  <si>
    <t>0001/0002241</t>
  </si>
  <si>
    <t>8/05/2020</t>
  </si>
  <si>
    <t>9/05/2020</t>
  </si>
  <si>
    <t>25/05/2020</t>
  </si>
  <si>
    <t>021204</t>
  </si>
  <si>
    <t>VULCA_THERMOD_2004</t>
  </si>
  <si>
    <t>2020 - 055-B</t>
  </si>
  <si>
    <t>4600000463</t>
  </si>
  <si>
    <t>29/04/2020</t>
  </si>
  <si>
    <t>30/04/2020</t>
  </si>
  <si>
    <t>4/05/2020</t>
  </si>
  <si>
    <t>BANDA MODULAR INTRALOX</t>
  </si>
  <si>
    <t>021205</t>
  </si>
  <si>
    <t>BANDA MODULAR PE - SERIE 800 NUP TOP - INTRALOX - A0.692 L2.0</t>
  </si>
  <si>
    <t>BM_PE_NUPTOP_S800_A0.692 L2.0M</t>
  </si>
  <si>
    <t>2020 - 063</t>
  </si>
  <si>
    <t>4600000512</t>
  </si>
  <si>
    <t>2/05/2020</t>
  </si>
  <si>
    <t>7/05/2020</t>
  </si>
  <si>
    <t>EQUIPOS DE ARANDANO</t>
  </si>
  <si>
    <t>01791601</t>
  </si>
  <si>
    <t>TRANS.SELEC. A1.0XL4.0 - 2005</t>
  </si>
  <si>
    <t>2020 - 061-C</t>
  </si>
  <si>
    <t>65 D.C.</t>
  </si>
  <si>
    <t>4100001652</t>
  </si>
  <si>
    <t>13/05/2020</t>
  </si>
  <si>
    <t>14/05/2020</t>
  </si>
  <si>
    <t>30/06/2020</t>
  </si>
  <si>
    <t>01791602</t>
  </si>
  <si>
    <t>TRANSBAMO A0.31 L2.3 - 2005</t>
  </si>
  <si>
    <t>01791603</t>
  </si>
  <si>
    <t>T.E. - COT-061-C-2005</t>
  </si>
  <si>
    <t>LAVADORA DE JABAS 1V - 3E</t>
  </si>
  <si>
    <t>01780601</t>
  </si>
  <si>
    <t>LAVJAB - 1Vx3E - 2006</t>
  </si>
  <si>
    <t>2020 - 076 - B</t>
  </si>
  <si>
    <t>52 D.C.</t>
  </si>
  <si>
    <t>OCO029066</t>
  </si>
  <si>
    <t>4/06/2020</t>
  </si>
  <si>
    <t>5/06/2020</t>
  </si>
  <si>
    <t>31/07/2020</t>
  </si>
  <si>
    <t>01780602</t>
  </si>
  <si>
    <t>INSTAL-COT-076-B-2006</t>
  </si>
  <si>
    <t>01780603</t>
  </si>
  <si>
    <t>G.G-COTIZ-076-B-2006</t>
  </si>
  <si>
    <t>CALIBRADOR DE ARANDANOS</t>
  </si>
  <si>
    <t>01920201</t>
  </si>
  <si>
    <t>CALIBRADOR DE AGUJEROS A1.0 L1.0</t>
  </si>
  <si>
    <t>CALAGU A1.0 L1.0 - 2006</t>
  </si>
  <si>
    <t>2020 - 094 - B</t>
  </si>
  <si>
    <t>38 D.C.</t>
  </si>
  <si>
    <t>2020-0000045</t>
  </si>
  <si>
    <t>16/07/2020</t>
  </si>
  <si>
    <t>01920202</t>
  </si>
  <si>
    <t>TRANSPORTADOR FB A0.55 L2.4</t>
  </si>
  <si>
    <t>CINTRADES A0.55 L2.4 - 2006</t>
  </si>
  <si>
    <t>2020 - 094 -B</t>
  </si>
  <si>
    <t>01920203</t>
  </si>
  <si>
    <t>INSTAL-COTIZ-094-B-2006</t>
  </si>
  <si>
    <t>01920204</t>
  </si>
  <si>
    <t>G.G-COTIZ-094-B-2006</t>
  </si>
  <si>
    <t>GOURMET BLUEBERRIES</t>
  </si>
  <si>
    <t>TRANSP. SELECCIÓN ARANDANO</t>
  </si>
  <si>
    <t>01840101</t>
  </si>
  <si>
    <t>TRANSPORTADOR DE SELECCIÓN FB A1.0 L4.0</t>
  </si>
  <si>
    <t>TRANS.SELEC. A1.0XL4.0 - 2006</t>
  </si>
  <si>
    <t>2020 - 095</t>
  </si>
  <si>
    <t>GBL_LOG_1421</t>
  </si>
  <si>
    <t>6/06/2020</t>
  </si>
  <si>
    <t>15/06/2020</t>
  </si>
  <si>
    <t>01840102</t>
  </si>
  <si>
    <t>SISTEMA DE ILUMINACION</t>
  </si>
  <si>
    <t>SIST. ILUM - 2006</t>
  </si>
  <si>
    <t>01840103</t>
  </si>
  <si>
    <t>INSTAL-COT-095-2006</t>
  </si>
  <si>
    <t>01840104</t>
  </si>
  <si>
    <t>G.G-COTIZ-095-2006</t>
  </si>
  <si>
    <t>TELESCOPICO Y GARRUCHAS</t>
  </si>
  <si>
    <t>TEL&amp;GAR-2006</t>
  </si>
  <si>
    <t>2020 - 098</t>
  </si>
  <si>
    <t>GBL_LOG_1448</t>
  </si>
  <si>
    <t>SIST. DE APLIC, APEEL EN ESPARRAGO</t>
  </si>
  <si>
    <t>01300101</t>
  </si>
  <si>
    <t>SISTEMA DE ABASTECIMIENTO</t>
  </si>
  <si>
    <t>SIST-ABAST-2006</t>
  </si>
  <si>
    <t>2020 - 054 - F</t>
  </si>
  <si>
    <t>AAE-FR-1905-02</t>
  </si>
  <si>
    <t>17/06/2020</t>
  </si>
  <si>
    <t>10/08/2020</t>
  </si>
  <si>
    <t>01300102</t>
  </si>
  <si>
    <t>SISTEMA DE INMERSION</t>
  </si>
  <si>
    <t>SIST-INMER-2006</t>
  </si>
  <si>
    <t>01300103</t>
  </si>
  <si>
    <t>TRANSPORTADOR VIBRATORIO</t>
  </si>
  <si>
    <t>TRANSP-VIB-2008</t>
  </si>
  <si>
    <t>01300104</t>
  </si>
  <si>
    <t>SIST-ELECT-2006</t>
  </si>
  <si>
    <t>01300105</t>
  </si>
  <si>
    <t>INSTAL-HOME-COT-054-E-2006</t>
  </si>
  <si>
    <t>01300106</t>
  </si>
  <si>
    <t>G.G-HOME-COT-054-E-2006</t>
  </si>
  <si>
    <t>01300107</t>
  </si>
  <si>
    <t>GUARDAS - SISTEMA DE INMERSION</t>
  </si>
  <si>
    <t>GUARDAS - SIST-INMER-2011</t>
  </si>
  <si>
    <t>2020 - 207</t>
  </si>
  <si>
    <t>9/11/2020</t>
  </si>
  <si>
    <t>16/11/2020</t>
  </si>
  <si>
    <t>TRANSP. INCLINADO &amp; EMPACADO</t>
  </si>
  <si>
    <t>01710901</t>
  </si>
  <si>
    <t>TRANSP. DE EMPACADO A0.5 L5.0</t>
  </si>
  <si>
    <t>CINTRAEMP A0.5 L5.0 - 2006</t>
  </si>
  <si>
    <t>2020 - 046-B</t>
  </si>
  <si>
    <t>4500000091</t>
  </si>
  <si>
    <t>18/06/2020</t>
  </si>
  <si>
    <t>19/08/2020</t>
  </si>
  <si>
    <t>01710902</t>
  </si>
  <si>
    <t>TRANSP. INCLINADO A0.4 L2.0</t>
  </si>
  <si>
    <t>CINTRAIN FN A0.4 L2.0</t>
  </si>
  <si>
    <t>020607</t>
  </si>
  <si>
    <t>VULCA_THERMOD_2006</t>
  </si>
  <si>
    <t>2020 - 093 - B</t>
  </si>
  <si>
    <t>4200007610</t>
  </si>
  <si>
    <t>22/06/2020</t>
  </si>
  <si>
    <t>ZONA DE TRIAJE A3.0 L2.4</t>
  </si>
  <si>
    <t>0701</t>
  </si>
  <si>
    <t>Z.TRIAJE A3.0 L2.4 - 2006</t>
  </si>
  <si>
    <t>27/06/2020</t>
  </si>
  <si>
    <t xml:space="preserve"> 01840201</t>
  </si>
  <si>
    <t>CALIBRADOR DE LIGAS A0.9 L1.0</t>
  </si>
  <si>
    <t>CALCOR A0.9 L1.0 - 2006</t>
  </si>
  <si>
    <t>2020 - 112</t>
  </si>
  <si>
    <t>GBP_LOG_1485</t>
  </si>
  <si>
    <t>24/06/2020</t>
  </si>
  <si>
    <t>25/06/2020</t>
  </si>
  <si>
    <t>5/07/2020</t>
  </si>
  <si>
    <t>01840202</t>
  </si>
  <si>
    <t>TRANSP. DE DESCARTE A0.4 L2.0 - Calibrador de Ligas</t>
  </si>
  <si>
    <t>CINTRADES A0.4 L2.0 - 2006</t>
  </si>
  <si>
    <t xml:space="preserve"> 01840203</t>
  </si>
  <si>
    <t xml:space="preserve"> 01840204</t>
  </si>
  <si>
    <t xml:space="preserve"> 01840205</t>
  </si>
  <si>
    <t>CONJUNTO DE CAMBIO DE CALIBRE</t>
  </si>
  <si>
    <t>CALCOR_TRANS_L8MM - 2008</t>
  </si>
  <si>
    <t>2020 - 138 - B</t>
  </si>
  <si>
    <t>7 D.H.</t>
  </si>
  <si>
    <t>GBP_LOG_1693</t>
  </si>
  <si>
    <t>27/08/2020</t>
  </si>
  <si>
    <t>3/09/2020</t>
  </si>
  <si>
    <t>EXTENSION DE TRANSPORTADOR</t>
  </si>
  <si>
    <t>01691101</t>
  </si>
  <si>
    <t>EXTENSION DE TRANSP. A0.4 L2.3</t>
  </si>
  <si>
    <t>EXT.TRANSP A0.4 L2.3 - 2007</t>
  </si>
  <si>
    <t>2020 - 113 B</t>
  </si>
  <si>
    <t>4200015499</t>
  </si>
  <si>
    <t>29/06/2020</t>
  </si>
  <si>
    <t>6/07/2020</t>
  </si>
  <si>
    <t>01691102</t>
  </si>
  <si>
    <t>MODIF. DE SALIDAS</t>
  </si>
  <si>
    <t>MODIF.SAL - 2007</t>
  </si>
  <si>
    <t>4200045499</t>
  </si>
  <si>
    <t>01691103</t>
  </si>
  <si>
    <t>G.G_COTIZ_2020-113-B</t>
  </si>
  <si>
    <t>ELEVADORES ARANDANO</t>
  </si>
  <si>
    <t>01840301</t>
  </si>
  <si>
    <t>ELEVADOR FML 0.9 X 3.3M &amp; T. - 2007</t>
  </si>
  <si>
    <t>CINTRAELE ML A0.9 L3.3 &amp; T. - 2007</t>
  </si>
  <si>
    <t>2020 - 116 - D</t>
  </si>
  <si>
    <t>25 D.C.</t>
  </si>
  <si>
    <t>2/07/2020</t>
  </si>
  <si>
    <t>01840302</t>
  </si>
  <si>
    <t>ELEVADOR FML 0.9 X 3.3M - 2007</t>
  </si>
  <si>
    <t>CINTRAELE ML A0.9 L3.3 - 2007</t>
  </si>
  <si>
    <t>01840303</t>
  </si>
  <si>
    <t>CINTA TRANSPORTADORA 0.5 X 2.0</t>
  </si>
  <si>
    <t>CINTRA FB A0.5 L2.0 - 2007</t>
  </si>
  <si>
    <t>01840304</t>
  </si>
  <si>
    <t>TRANSPORTADOR DE POLINES 0.5 X 1.0</t>
  </si>
  <si>
    <t>TRANSPOL 0.5L1.0 - 2007</t>
  </si>
  <si>
    <t>01840305</t>
  </si>
  <si>
    <t>G.G_COTIZ_2020-116-C</t>
  </si>
  <si>
    <t>01840306</t>
  </si>
  <si>
    <t>INSTAL-COT-2020-116-C</t>
  </si>
  <si>
    <t>010101</t>
  </si>
  <si>
    <t>LAVJAB - 1Vx3E - 2007</t>
  </si>
  <si>
    <t>CASETA SR. ADAN</t>
  </si>
  <si>
    <t>0604</t>
  </si>
  <si>
    <t>CASETA SR. ADAN 2.4 X 2.4</t>
  </si>
  <si>
    <t>CASETA_S.ADAN - A2.4 L2.4</t>
  </si>
  <si>
    <t>12/07/2020</t>
  </si>
  <si>
    <t>MAF RODA</t>
  </si>
  <si>
    <t>REFORMA DE BLOWER - AVOCADO</t>
  </si>
  <si>
    <t>01190101</t>
  </si>
  <si>
    <t>TUBO AIRE LIMPIEZA B.MODULAR M2000 BLOWER</t>
  </si>
  <si>
    <t>TUBO_AIRE_LIMPIEZA_BM - M2000</t>
  </si>
  <si>
    <t>2020 - 126</t>
  </si>
  <si>
    <t>17/07/2020</t>
  </si>
  <si>
    <t>24/07/2020</t>
  </si>
  <si>
    <t>01190102</t>
  </si>
  <si>
    <t>SUPLEMENTO TOLVA SALIDA B.MODULAR M2000 BLOWER</t>
  </si>
  <si>
    <t>SUP_TOLVA_SAL_BM - M2000</t>
  </si>
  <si>
    <t>01190103</t>
  </si>
  <si>
    <t>G.G_COTIZ_2020-126</t>
  </si>
  <si>
    <t>VOLCADOR DE BINS - DF</t>
  </si>
  <si>
    <t>010103</t>
  </si>
  <si>
    <t>BOLVIN - DF</t>
  </si>
  <si>
    <t>01780701</t>
  </si>
  <si>
    <t>MESA - TRIPLE NIVEL - A0.6 L1.4 H1.2</t>
  </si>
  <si>
    <t>MESA 3N - A0.6 L1.4 H1.2 - 2007</t>
  </si>
  <si>
    <t>2020 - 119 - B</t>
  </si>
  <si>
    <t>OCO030424</t>
  </si>
  <si>
    <t>29/07/2020</t>
  </si>
  <si>
    <t>7/08/2020</t>
  </si>
  <si>
    <t>01780702</t>
  </si>
  <si>
    <t>MESA - DOBLE NIVEL - A0.6 L1.4 H1.2</t>
  </si>
  <si>
    <t>MESA 2N - A0.6 L1.4 H0.8 - 2007</t>
  </si>
  <si>
    <t>VENTA SPROKET Y BANDA M1220</t>
  </si>
  <si>
    <t>020610</t>
  </si>
  <si>
    <t>VENTA SPROCKET Z24 D.E.1IN - BANDA MOD. M1220 A0.317</t>
  </si>
  <si>
    <t>VENTA SPROCKET / BANDA M1220</t>
  </si>
  <si>
    <t>4100004777</t>
  </si>
  <si>
    <t>30/07/2020</t>
  </si>
  <si>
    <t>SUNSHINE</t>
  </si>
  <si>
    <t>TRANSPORTADORES DE CAJAS</t>
  </si>
  <si>
    <t>01090101</t>
  </si>
  <si>
    <t>TRANSPORTADOR DE TABLILLAS CURVO - A0.45 L4</t>
  </si>
  <si>
    <t>TRANSTABCURV - A0.45 L4</t>
  </si>
  <si>
    <t>2020 - 133 - G</t>
  </si>
  <si>
    <t>2008100463</t>
  </si>
  <si>
    <t>26/08/2020</t>
  </si>
  <si>
    <t>31/08/2020</t>
  </si>
  <si>
    <t>3/10/2020</t>
  </si>
  <si>
    <t>01090102</t>
  </si>
  <si>
    <t>TRANSPORTADOR DE TABLILLAS CURVO - A0.45 L2.5</t>
  </si>
  <si>
    <t>TRANSTABCURV - A0.45 L2.5</t>
  </si>
  <si>
    <t>01090103</t>
  </si>
  <si>
    <t>CINTA TRANSPORTADORA - A0.45 L3</t>
  </si>
  <si>
    <t>CINTRA - A0.45 L3</t>
  </si>
  <si>
    <t>01090104</t>
  </si>
  <si>
    <t>TRANSPORTADOR DE POLINES - A0.45 L7</t>
  </si>
  <si>
    <t>TRANSPOL - A0.45 L7</t>
  </si>
  <si>
    <t>01090105</t>
  </si>
  <si>
    <t>TRANSPORTADOR DE TABLILLAS CURVO - A0.45 L5</t>
  </si>
  <si>
    <t>TRANSTABCURV - A0.45 L5</t>
  </si>
  <si>
    <t>01090106</t>
  </si>
  <si>
    <t>TRANSPORTADOR DE TABLILLAS CURVO - A0.45 L7</t>
  </si>
  <si>
    <t>TRANSTABCURV - A0.45 L7</t>
  </si>
  <si>
    <t>01090107</t>
  </si>
  <si>
    <t>TRANSPORTADOR DE POLINES - A0.45 L6</t>
  </si>
  <si>
    <t>TRANSPOL - A0.45 L6</t>
  </si>
  <si>
    <t>01090108</t>
  </si>
  <si>
    <t>SISTEL-COTIZ-2020-133-G</t>
  </si>
  <si>
    <t>01090109</t>
  </si>
  <si>
    <t>INSTAL-COTIZ-2020-133-G</t>
  </si>
  <si>
    <t>00090110</t>
  </si>
  <si>
    <t>G.G.-COTIZ-2020-133-G</t>
  </si>
  <si>
    <t>LINEA DE UVA</t>
  </si>
  <si>
    <t>01860101</t>
  </si>
  <si>
    <t>TRANSPORTADOR DE POLINES - A0.45 L6.0</t>
  </si>
  <si>
    <t>TRANSPOL A0.45 L6.0</t>
  </si>
  <si>
    <t>2020 - 147 - C</t>
  </si>
  <si>
    <t>4164</t>
  </si>
  <si>
    <t>9/09/2020</t>
  </si>
  <si>
    <t>11/09/2020</t>
  </si>
  <si>
    <t>11/10/2020</t>
  </si>
  <si>
    <t>01860102</t>
  </si>
  <si>
    <t>TRANSPORTADOR CURVO DE POLINES - A0.45 L1.5</t>
  </si>
  <si>
    <t>TRANSCURVPOL A0.45 L1.5</t>
  </si>
  <si>
    <t>01860103</t>
  </si>
  <si>
    <t>TRANSPORTADOR TIPO BANDEJA - A0.45 L1.5</t>
  </si>
  <si>
    <t>TRANSBAND A0.45 L1.5</t>
  </si>
  <si>
    <t>01860104</t>
  </si>
  <si>
    <t>CINTA TRANSPORTADORA - A0.45 L22</t>
  </si>
  <si>
    <t>CINTRA - A0.45 L22</t>
  </si>
  <si>
    <t>01860105</t>
  </si>
  <si>
    <t>CINTA TRANSPORTADORA - A0.45 L27</t>
  </si>
  <si>
    <t>CINTRA - A0.45 L27</t>
  </si>
  <si>
    <t>01860106</t>
  </si>
  <si>
    <t>CINTA TRANSPORTADORA - A0.45 L6.0</t>
  </si>
  <si>
    <t>CINTRA - A0.45 L6.0</t>
  </si>
  <si>
    <t>01860107</t>
  </si>
  <si>
    <t>CINTA TRANSPORTADORA - A0.45 L6.0 + BANDEJA LATERAL</t>
  </si>
  <si>
    <t>CINTRA&amp;BANLAT A0.45 L6.0</t>
  </si>
  <si>
    <t>01860108</t>
  </si>
  <si>
    <t>TRANSPORTADOR DE POLINES - A0.45 L6.0 - EMP.</t>
  </si>
  <si>
    <t>TRANSPOL_EMP - A0.45 L6.0</t>
  </si>
  <si>
    <t>01860109</t>
  </si>
  <si>
    <t>MODIFICACION DE ROTANDA</t>
  </si>
  <si>
    <t>MODIF_ROTONDA</t>
  </si>
  <si>
    <t>01860110</t>
  </si>
  <si>
    <t>SISTEL-COTIZ-2020-147-C</t>
  </si>
  <si>
    <t>01860111</t>
  </si>
  <si>
    <t>INSTAL-COTIZ-2020-147-C</t>
  </si>
  <si>
    <t>01860112</t>
  </si>
  <si>
    <t>G.G.-COTIZ-2020-147-C</t>
  </si>
  <si>
    <t>GUIAS LATERALES</t>
  </si>
  <si>
    <t>01860201</t>
  </si>
  <si>
    <t>GUIAS LATERALES DE CLAMSHELL</t>
  </si>
  <si>
    <t>GUIAS_LAT_4V - A0.45 L1.0</t>
  </si>
  <si>
    <t>2020 - 152</t>
  </si>
  <si>
    <t>4336</t>
  </si>
  <si>
    <t>14/09/2020</t>
  </si>
  <si>
    <t>15/09/2020</t>
  </si>
  <si>
    <t>22/09/2020</t>
  </si>
  <si>
    <t>01940301</t>
  </si>
  <si>
    <t>CALAGU A1.0 L2.0 - C12-14-20</t>
  </si>
  <si>
    <t>2020 - 150 - C</t>
  </si>
  <si>
    <t>12 D.C</t>
  </si>
  <si>
    <t>4600001444</t>
  </si>
  <si>
    <t>2/10/2020</t>
  </si>
  <si>
    <t>19/09/2020</t>
  </si>
  <si>
    <t>1/09/2020</t>
  </si>
  <si>
    <t>01940302</t>
  </si>
  <si>
    <t>CINTRADES A0.55 L2.0</t>
  </si>
  <si>
    <t>01940303</t>
  </si>
  <si>
    <t>SISTEL-COTIZ-2020-150-C</t>
  </si>
  <si>
    <t>01940304</t>
  </si>
  <si>
    <t>INSTAL-COTIZ-2020-150-C</t>
  </si>
  <si>
    <t>01940305</t>
  </si>
  <si>
    <t>G.G.-COTIZ-2020-150-C</t>
  </si>
  <si>
    <t>SERVICIO DE MTTO. TRANSP. AEREO</t>
  </si>
  <si>
    <t>01701001</t>
  </si>
  <si>
    <t>MTTO. TRANSP. AEREO</t>
  </si>
  <si>
    <t>MTTO. TRANSP. AREO</t>
  </si>
  <si>
    <t>2020 - 121 - C</t>
  </si>
  <si>
    <t>0001-0000189</t>
  </si>
  <si>
    <t>28/08/2020</t>
  </si>
  <si>
    <t>13/10/2020</t>
  </si>
  <si>
    <t>20/11/2020</t>
  </si>
  <si>
    <t>GUIAS DE TRANSP. AEREO - TIPO C</t>
  </si>
  <si>
    <t>01701002</t>
  </si>
  <si>
    <t>GUIAS TRANSP. AEREO - TIPO C</t>
  </si>
  <si>
    <t>0001-0000392</t>
  </si>
  <si>
    <t>FUNDO LOS PALTOS</t>
  </si>
  <si>
    <t>MTTO. EQUIPO DE OZONO</t>
  </si>
  <si>
    <t>023101</t>
  </si>
  <si>
    <t>MTTO. EQ. OZONO G40-O5AIPT</t>
  </si>
  <si>
    <t>2020 - 187</t>
  </si>
  <si>
    <t>2020-0001012</t>
  </si>
  <si>
    <t>19/10/2020</t>
  </si>
  <si>
    <t>20/10/2020</t>
  </si>
  <si>
    <t>27/10/2020</t>
  </si>
  <si>
    <t>GUARDAS</t>
  </si>
  <si>
    <t>010902</t>
  </si>
  <si>
    <t>GUARDA - L. CDO.</t>
  </si>
  <si>
    <t>2020 - 186 - B</t>
  </si>
  <si>
    <t>2010100372</t>
  </si>
  <si>
    <t>16/10/2020</t>
  </si>
  <si>
    <t>24/10/2020</t>
  </si>
  <si>
    <t>28/10/2020</t>
  </si>
  <si>
    <t>G.G.-COTIZ-2020-186-B</t>
  </si>
  <si>
    <t>010801</t>
  </si>
  <si>
    <t>MANILUVIO-R 5P - L3.5 A0.6 H0.85</t>
  </si>
  <si>
    <t>2020 - 173</t>
  </si>
  <si>
    <t>2020-0001701</t>
  </si>
  <si>
    <t>23/10/2020</t>
  </si>
  <si>
    <t>24/11/2020</t>
  </si>
  <si>
    <t>VENTA DE MOTOREDUCTOR 2HP</t>
  </si>
  <si>
    <t>023201</t>
  </si>
  <si>
    <t>MOTOREDUCTOR 2HP - WMI90-P90 B5 B3 - DE35MM</t>
  </si>
  <si>
    <t>MR. WMI90-P90-2HP</t>
  </si>
  <si>
    <t>2020 - 176</t>
  </si>
  <si>
    <t>6831</t>
  </si>
  <si>
    <t>021208</t>
  </si>
  <si>
    <t>15 LIGAS Y FAJA PVC A1.25 L3.1</t>
  </si>
  <si>
    <t>LIGAS Y FAJA PVC</t>
  </si>
  <si>
    <t>2020 - 190 - C</t>
  </si>
  <si>
    <t>4600001579</t>
  </si>
  <si>
    <t>3/11/2020</t>
  </si>
  <si>
    <t>4/11/2020</t>
  </si>
  <si>
    <t>14/11/2020</t>
  </si>
  <si>
    <t>VENTA DE BOQUILLAS</t>
  </si>
  <si>
    <t>022502</t>
  </si>
  <si>
    <t>BOQUILLA WINDJET, AISI 316, AA727-1/4-SS-15-SPRAY S.</t>
  </si>
  <si>
    <t>B.WJ. AISI 316, AA727-1/4-SS-15-SPRAY S.</t>
  </si>
  <si>
    <t>2020 - 193 - E</t>
  </si>
  <si>
    <t>4500002785</t>
  </si>
  <si>
    <t>29/10/2020</t>
  </si>
  <si>
    <t>2/11/2020</t>
  </si>
  <si>
    <t>25/11/2020</t>
  </si>
  <si>
    <t>BOQUILLA WINDJET, PLASTICO ABS, AA727-1/4-15-AIPSA</t>
  </si>
  <si>
    <t>B.WJ. PLASTICO, AA727-1/4-15-AIPSA</t>
  </si>
  <si>
    <t>A.MORAN</t>
  </si>
  <si>
    <t>01010401</t>
  </si>
  <si>
    <t>PARRILA VOLCADO DE JABAS A0.75 L0.5</t>
  </si>
  <si>
    <t>PARRIVOLJAB A0.75 L0.5</t>
  </si>
  <si>
    <t>2020 - 129 - B</t>
  </si>
  <si>
    <t>19/12/2020</t>
  </si>
  <si>
    <t>01010402</t>
  </si>
  <si>
    <t>TINA DE LAVADO A0.75 L3.0</t>
  </si>
  <si>
    <t>TININ A0.75 L3.0</t>
  </si>
  <si>
    <t>01010403</t>
  </si>
  <si>
    <t>CEPILLADORA A0.75 - C10 - 1T</t>
  </si>
  <si>
    <t>CEPILLORA A0.75 - C1 C10 T</t>
  </si>
  <si>
    <t>01010404</t>
  </si>
  <si>
    <t>TRANSPORTADOR DE SELECCIÓN A0.75 L3.0</t>
  </si>
  <si>
    <t>TRANSELEC A0.75 L3.0</t>
  </si>
  <si>
    <t>01010405</t>
  </si>
  <si>
    <t>TABLERO ELECTRICO</t>
  </si>
  <si>
    <t>VENTA DE SELLO MECANICO Y ARANDELAS</t>
  </si>
  <si>
    <t>021209</t>
  </si>
  <si>
    <t>SELLO MECANICO KIT NRO-3 BUNA K3-BU 100</t>
  </si>
  <si>
    <t>SELLO MEC. KIT NRO-3 BUNA K3-BU 100</t>
  </si>
  <si>
    <t>2020 - 211</t>
  </si>
  <si>
    <t>7 D.C</t>
  </si>
  <si>
    <t>4600001660</t>
  </si>
  <si>
    <t>7/11/2020</t>
  </si>
  <si>
    <t>13/11/2020</t>
  </si>
  <si>
    <t>ARANDELA DE LATEX 110 X 20 X 25</t>
  </si>
  <si>
    <t>ARANDELA LATEX 110X20X25</t>
  </si>
  <si>
    <t>2020 - 206</t>
  </si>
  <si>
    <t>3 D.C</t>
  </si>
  <si>
    <t>4600001640</t>
  </si>
  <si>
    <t>5/11/2020</t>
  </si>
  <si>
    <t>ACONDIC. DE LINEA DE MANGO Y PALTO 2021</t>
  </si>
  <si>
    <t>01701101</t>
  </si>
  <si>
    <t>SISTEMA DE TRANSMISION TRANSP. POLINES SELECCIÓN A1.5 L3.0</t>
  </si>
  <si>
    <t>SISTRATRANSPO A1.5 L3.0</t>
  </si>
  <si>
    <t>2020 - 188 - E</t>
  </si>
  <si>
    <t>60 D.C</t>
  </si>
  <si>
    <t>0001-0000513</t>
  </si>
  <si>
    <t>17/11/2020</t>
  </si>
  <si>
    <t>17/01/2021</t>
  </si>
  <si>
    <t>01701102</t>
  </si>
  <si>
    <t>TRANSPORTADOR ESCALONADO 6 NIVELES A1.5 L3.5</t>
  </si>
  <si>
    <t>TRANSPESCA 6N A1.5 L3.5</t>
  </si>
  <si>
    <t>01701103</t>
  </si>
  <si>
    <t>TRANSP. DE POLINES GIRATORIO A0.5 L3.7</t>
  </si>
  <si>
    <t>TRANSPOGIRATO A0.5 L3.7</t>
  </si>
  <si>
    <t>01701104</t>
  </si>
  <si>
    <t>CINTA TRANSPORTADORA A0.75 L4.3</t>
  </si>
  <si>
    <t>CINTRA A0.75 L4.3</t>
  </si>
  <si>
    <t>01701105</t>
  </si>
  <si>
    <t>CINTA TRANSPORTADORA A0.3 L2.0</t>
  </si>
  <si>
    <t>CINTRA A0.3 L2.0</t>
  </si>
  <si>
    <t>01701106</t>
  </si>
  <si>
    <t>CINTA TRANSP. INCLINADA ONDULADA A0.4 L5.0</t>
  </si>
  <si>
    <t>CINTRINCLIONDU A0.4 L5.0</t>
  </si>
  <si>
    <t>01701107</t>
  </si>
  <si>
    <t>CINTA TRANSPORTADORA A0.45 L24.5</t>
  </si>
  <si>
    <t>CINTRA A0.45 L24.5</t>
  </si>
  <si>
    <t>ACONDIC.  DE LINEA DE MANGO Y PALTO 2021</t>
  </si>
  <si>
    <t>01701108</t>
  </si>
  <si>
    <t>TOBOGAN Y BANDEJA</t>
  </si>
  <si>
    <t>TOBOBAN</t>
  </si>
  <si>
    <t>01701109</t>
  </si>
  <si>
    <t>INT-COTIZ-2020-188-E</t>
  </si>
  <si>
    <t>021211</t>
  </si>
  <si>
    <t>VULCA_THERMOD_2011</t>
  </si>
  <si>
    <t>2020 - 224-D</t>
  </si>
  <si>
    <t>4600001735</t>
  </si>
  <si>
    <t>23/11/2020</t>
  </si>
  <si>
    <t>22/11/2020</t>
  </si>
  <si>
    <t>LINEA DE MANGO - PALTO - 2021</t>
  </si>
  <si>
    <t>01080301</t>
  </si>
  <si>
    <t>CEPILLADORA DE SECADO C33 - A1.5 L4.0</t>
  </si>
  <si>
    <t>CESEC.33C - A1.5 L4.0</t>
  </si>
  <si>
    <t>2020 - 199 - E</t>
  </si>
  <si>
    <t>46 D.C</t>
  </si>
  <si>
    <t>2020-0001869</t>
  </si>
  <si>
    <t>10/01/2021</t>
  </si>
  <si>
    <t>01080302</t>
  </si>
  <si>
    <t>TRANSP. DE SELECCIÓN - A1.5 L6.0</t>
  </si>
  <si>
    <t>TRANSELEC - A1.5 L6.0</t>
  </si>
  <si>
    <t>01080303</t>
  </si>
  <si>
    <t>ENCERADORA C20 - A1.2 L2.0</t>
  </si>
  <si>
    <t>ENCERA.20C - A1.5 L2.0</t>
  </si>
  <si>
    <t>01080304</t>
  </si>
  <si>
    <t>CINTA TRANSPORTADORA - A1.5 L2.0</t>
  </si>
  <si>
    <t>CINTRA - A1.5 L2.0</t>
  </si>
  <si>
    <t>01080305</t>
  </si>
  <si>
    <t>CINTA TRANSPORTADORA PULMON - A1.5 L1.5</t>
  </si>
  <si>
    <t>CINTRAPUL - A1.5 L1.5</t>
  </si>
  <si>
    <t>01080306</t>
  </si>
  <si>
    <t>SISTEL-COTIZ-2020-199-D</t>
  </si>
  <si>
    <t>01080307</t>
  </si>
  <si>
    <t>INSTAL-COTIZ-2020-199-D</t>
  </si>
  <si>
    <t>2020 -  227</t>
  </si>
  <si>
    <t>2020-0001159</t>
  </si>
  <si>
    <t>01080308</t>
  </si>
  <si>
    <t>G.G.-COTIZ-2020-199-D</t>
  </si>
  <si>
    <t>30/11/2020</t>
  </si>
  <si>
    <t>1/12/2020</t>
  </si>
  <si>
    <t>30/12/2020</t>
  </si>
  <si>
    <t>4500686879</t>
  </si>
  <si>
    <t>27/03/2021</t>
  </si>
  <si>
    <t>4500686880</t>
  </si>
  <si>
    <t>4600001782</t>
  </si>
  <si>
    <t>103010101</t>
  </si>
  <si>
    <t>4600063080</t>
  </si>
  <si>
    <t>27/11/2020</t>
  </si>
  <si>
    <t>15/01/2020</t>
  </si>
  <si>
    <t>4600001878</t>
  </si>
  <si>
    <t>17/12/2020</t>
  </si>
  <si>
    <t>5/12/2020</t>
  </si>
  <si>
    <t>12/12/2020</t>
  </si>
  <si>
    <t>4200020060</t>
  </si>
  <si>
    <t>8/12/2020</t>
  </si>
  <si>
    <t>10/12/2020</t>
  </si>
  <si>
    <t>20/12/2020</t>
  </si>
  <si>
    <t>11/12/2020</t>
  </si>
  <si>
    <t>VOLCAJAB - MA - A1.0</t>
  </si>
  <si>
    <t>28/12/2020</t>
  </si>
  <si>
    <t>16/12/2020</t>
  </si>
  <si>
    <t>4200020065</t>
  </si>
  <si>
    <t>9/12/2020</t>
  </si>
  <si>
    <t>31/12/2020</t>
  </si>
  <si>
    <t>4600001809</t>
  </si>
  <si>
    <t>4600001851</t>
  </si>
  <si>
    <t>4200020240</t>
  </si>
  <si>
    <t>18/12/2020</t>
  </si>
  <si>
    <t>27/12/2020</t>
  </si>
  <si>
    <t>4600001863</t>
  </si>
  <si>
    <t>22/12/2020</t>
  </si>
  <si>
    <t>29/12/2020</t>
  </si>
  <si>
    <t>9/01/2021</t>
  </si>
  <si>
    <t>4500003905</t>
  </si>
  <si>
    <t>7/01/2021</t>
  </si>
  <si>
    <t>14/01/2021</t>
  </si>
  <si>
    <t>4600006162</t>
  </si>
  <si>
    <t>4700007638</t>
  </si>
  <si>
    <t>13/01/2021</t>
  </si>
  <si>
    <t>15/01/2021</t>
  </si>
  <si>
    <t>16/01/2021</t>
  </si>
  <si>
    <t>5/02/2021</t>
  </si>
  <si>
    <t>6/02/2021</t>
  </si>
  <si>
    <t>26/01/2021</t>
  </si>
  <si>
    <t>29/01/2021</t>
  </si>
  <si>
    <t>4700008181</t>
  </si>
  <si>
    <t>13/03/2021</t>
  </si>
  <si>
    <t>4200031677</t>
  </si>
  <si>
    <t>3/02/2021</t>
  </si>
  <si>
    <t>11/02/2021</t>
  </si>
  <si>
    <t>13/02/2021</t>
  </si>
  <si>
    <t>30/03/2021</t>
  </si>
  <si>
    <t>4200021776</t>
  </si>
  <si>
    <t>10/02/2021</t>
  </si>
  <si>
    <t>19/02/2021</t>
  </si>
  <si>
    <t>4600002281</t>
  </si>
  <si>
    <t>15/02/2021</t>
  </si>
  <si>
    <t>18/02/2021</t>
  </si>
  <si>
    <t>18/03/2021</t>
  </si>
  <si>
    <t>24/02/2021</t>
  </si>
  <si>
    <t>28/02/2021</t>
  </si>
  <si>
    <t>4100012559</t>
  </si>
  <si>
    <t>6/04/2021</t>
  </si>
  <si>
    <t>4300005354</t>
  </si>
  <si>
    <t>26/02/2021</t>
  </si>
  <si>
    <t>28/03/2021</t>
  </si>
  <si>
    <t>2020</t>
  </si>
  <si>
    <t>4500063995</t>
  </si>
  <si>
    <t>23/02/2021</t>
  </si>
  <si>
    <t>4100013859</t>
  </si>
  <si>
    <t>19/03/2021</t>
  </si>
  <si>
    <t>10/03/2021</t>
  </si>
  <si>
    <t>28/04/2021</t>
  </si>
  <si>
    <t>2021 - 077</t>
  </si>
  <si>
    <t>4100015264</t>
  </si>
  <si>
    <t>26/04/2021</t>
  </si>
  <si>
    <t>4100013410</t>
  </si>
  <si>
    <t>25/03/2021</t>
  </si>
  <si>
    <t>26/03/2021</t>
  </si>
  <si>
    <t>3/06/2021</t>
  </si>
  <si>
    <t>017920</t>
  </si>
  <si>
    <t>MODIF_HIDROCOOLER</t>
  </si>
  <si>
    <t>PTO-MODIF_HIDROCOOLER</t>
  </si>
  <si>
    <t>4200034494</t>
  </si>
  <si>
    <t>22/03/2021</t>
  </si>
  <si>
    <t>19/04/2021</t>
  </si>
  <si>
    <t>014129</t>
  </si>
  <si>
    <t>SISTEMA DE VOLCADO LINEA DE FRESCO</t>
  </si>
  <si>
    <t>PTO-SIST_VOLC_LINFRES</t>
  </si>
  <si>
    <t>4500700723</t>
  </si>
  <si>
    <t>4/05/2021</t>
  </si>
  <si>
    <t>4500700724</t>
  </si>
  <si>
    <t>PTO-PASARELLA_&amp;_CABINA</t>
  </si>
  <si>
    <t>5/04/2021</t>
  </si>
  <si>
    <t>24/05/2021</t>
  </si>
  <si>
    <t>20210409154611000</t>
  </si>
  <si>
    <t>9/04/2021</t>
  </si>
  <si>
    <t>10/04/2021</t>
  </si>
  <si>
    <t>20/04/2021</t>
  </si>
  <si>
    <t>019404</t>
  </si>
  <si>
    <t>MODIF. EQ. DELCOR - IQF</t>
  </si>
  <si>
    <t>PTO-MODIF_EQ_DELCOR</t>
  </si>
  <si>
    <t>4600002372</t>
  </si>
  <si>
    <t>12/04/2021</t>
  </si>
  <si>
    <t>22/04/2021</t>
  </si>
  <si>
    <t>4600002647</t>
  </si>
  <si>
    <t>4600002628</t>
  </si>
  <si>
    <t>4600002622</t>
  </si>
  <si>
    <t>4600002700</t>
  </si>
  <si>
    <t>4600005725</t>
  </si>
  <si>
    <t>TRANSPORTADORES DE LINEA DE FRESCO</t>
  </si>
  <si>
    <t>PTO-TRANSPORT-LINFRES</t>
  </si>
  <si>
    <t>15/04/2021</t>
  </si>
  <si>
    <t>21/04/2021</t>
  </si>
  <si>
    <t>20/05/2021</t>
  </si>
  <si>
    <t>015601</t>
  </si>
  <si>
    <t>PTO-LINENMA</t>
  </si>
  <si>
    <t>10/05/2021</t>
  </si>
  <si>
    <t>26/05/2021</t>
  </si>
  <si>
    <t>17/05/2021</t>
  </si>
  <si>
    <t>13/05/2021</t>
  </si>
  <si>
    <t>16/05/2021</t>
  </si>
  <si>
    <t>LINEA DE EMPAQUE MANGO Y PALTA CONGELADA</t>
  </si>
  <si>
    <t>PTO-LINEMPA_MANPAL_CONG</t>
  </si>
  <si>
    <t>6/05/2021</t>
  </si>
  <si>
    <t>30/06/2021</t>
  </si>
  <si>
    <t>ZARANDA 3N - A1.25 x L2.8</t>
  </si>
  <si>
    <t>ESTRUCTURA DE SOPORTE BUHLER</t>
  </si>
  <si>
    <t>17/06/2021</t>
  </si>
  <si>
    <t>017808</t>
  </si>
  <si>
    <t>TRANSPORTADORES DE VERIFICACION DE PESO</t>
  </si>
  <si>
    <t>PTO_EQ_VERIF_DE_PESO</t>
  </si>
  <si>
    <t>7/05/2021</t>
  </si>
  <si>
    <t>12/05/2021</t>
  </si>
  <si>
    <t>22/06/2021</t>
  </si>
  <si>
    <t>024301</t>
  </si>
  <si>
    <t>4069</t>
  </si>
  <si>
    <t>31/05/2021</t>
  </si>
  <si>
    <t>PLEGADOS EN - U</t>
  </si>
  <si>
    <t>PLEGADOS - U</t>
  </si>
  <si>
    <t>2021 - 127 - C</t>
  </si>
  <si>
    <t>4181</t>
  </si>
  <si>
    <t>2/05/2021</t>
  </si>
  <si>
    <t>3/05/2021</t>
  </si>
  <si>
    <t>8/05/2021</t>
  </si>
  <si>
    <t>CONSOLIDADO DE PLANOS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</si>
</sst>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2" x14ac:knownFonts="1">
    <font>
      <sz val="11"/>
      <color theme="1"/>
      <name val="Calibri"/>
      <family val="2"/>
      <scheme val="minor"/>
    </font>
    <font>
      <b/>
      <i/>
      <sz val="2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NumberFormat="1" applyProtection="1">
      <protection locked="0"/>
    </xf>
    <xf numFmtId="0" fontId="0" fillId="5" borderId="0" xfId="0" applyFill="1" applyAlignment="1" applyProtection="1">
      <alignment horizontal="center" vertical="center"/>
    </xf>
    <xf numFmtId="0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/>
    </xf>
    <xf numFmtId="14" fontId="0" fillId="0" borderId="0" xfId="0" applyNumberFormat="1" applyAlignment="1" applyProtection="1">
      <alignment horizontal="center" vertical="center"/>
    </xf>
    <xf numFmtId="1" fontId="0" fillId="4" borderId="0" xfId="0" applyNumberForma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</xf>
    <xf numFmtId="164" fontId="0" fillId="0" borderId="0" xfId="0" applyNumberFormat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2" fontId="0" fillId="0" borderId="0" xfId="0" applyNumberFormat="1" applyAlignment="1" applyProtection="1">
      <alignment horizontal="center" vertical="center"/>
    </xf>
    <xf numFmtId="1" fontId="0" fillId="6" borderId="0" xfId="0" applyNumberForma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29">
    <dxf>
      <numFmt numFmtId="30" formatCode="@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  <alignment horizontal="center" vertical="center" textRotation="0" wrapText="0" indent="0" justifyLastLine="0" shrinkToFit="0" readingOrder="0"/>
      <protection locked="1" hidden="0"/>
    </dxf>
    <dxf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4" formatCode="[$-409]h:mm\ AM/PM;@"/>
      <alignment horizontal="center" vertical="center" textRotation="0" wrapText="0" indent="0" justifyLastLine="0" shrinkToFit="0" readingOrder="0"/>
      <protection locked="1" hidden="0"/>
    </dxf>
    <dxf>
      <numFmt numFmtId="165" formatCode="dd/mm/yyyy"/>
      <alignment horizontal="center" vertical="center" textRotation="0" wrapText="0" indent="0" justifyLastLine="0" shrinkToFit="0" readingOrder="0"/>
      <protection locked="1" hidden="0"/>
    </dxf>
    <dxf>
      <numFmt numFmtId="164" formatCode="[$-409]h:mm\ AM/PM;@"/>
      <alignment horizontal="center" vertical="center" textRotation="0" wrapText="0" indent="0" justifyLastLine="0" shrinkToFit="0" readingOrder="0"/>
      <protection locked="1" hidden="0"/>
    </dxf>
    <dxf>
      <numFmt numFmtId="165" formatCode="dd/mm/yyyy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0" hidden="0"/>
    </dxf>
    <dxf>
      <numFmt numFmtId="19" formatCode="d/mm/yyyy"/>
      <alignment horizontal="center" vertical="center" textRotation="0" wrapText="0" indent="0" justifyLastLine="0" shrinkToFit="0" readingOrder="0"/>
      <protection locked="1" hidden="0"/>
    </dxf>
    <dxf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9" formatCode="d/mm/yyyy"/>
      <alignment horizontal="center" vertical="center" textRotation="0" wrapText="0" indent="0" justifyLastLine="0" shrinkToFit="0" readingOrder="0"/>
      <protection locked="1" hidden="0"/>
    </dxf>
    <dxf>
      <numFmt numFmtId="19" formatCode="d/mm/yyyy"/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30" formatCode="@"/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color auto="1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1</xdr:row>
      <xdr:rowOff>59530</xdr:rowOff>
    </xdr:from>
    <xdr:to>
      <xdr:col>2</xdr:col>
      <xdr:colOff>797718</xdr:colOff>
      <xdr:row>3</xdr:row>
      <xdr:rowOff>142875</xdr:rowOff>
    </xdr:to>
    <xdr:pic>
      <xdr:nvPicPr>
        <xdr:cNvPr id="2" name="Imagen 1" descr="Grupo Delcor | LinkedI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924" t="35443" r="12657" b="36076"/>
        <a:stretch/>
      </xdr:blipFill>
      <xdr:spPr bwMode="auto">
        <a:xfrm>
          <a:off x="654843" y="250030"/>
          <a:ext cx="1381125" cy="46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4.%20STATUS%20PROYECTOS\LISTA%20DE%20PROYECTOS%20-%20EJECUCION%20-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t - Back 2020"/>
      <sheetName val="Proyect "/>
      <sheetName val="Viru "/>
      <sheetName val="Huamani"/>
      <sheetName val="Camposol"/>
      <sheetName val="TABLA DINAMICA"/>
      <sheetName val="GRAFICAS DINAMICAS"/>
      <sheetName val="CONSOLIDADO DE COTIZA"/>
      <sheetName val="MONTAJES"/>
      <sheetName val="Hoja2"/>
      <sheetName val="Hoja4"/>
      <sheetName val="Programacion"/>
      <sheetName val="LISTA DE PROYECTOS - EJECUCION "/>
    </sheetNames>
    <definedNames>
      <definedName name="Tabla2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queryTables/queryTable1.xml><?xml version="1.0" encoding="utf-8"?>
<queryTable xmlns="http://schemas.openxmlformats.org/spreadsheetml/2006/main" name="Tabla2_1" backgroundRefresh="0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ITEM" tableColumnId="1"/>
      <queryTableField id="2" name="CECO" tableColumnId="2"/>
      <queryTableField id="3" name="EMPRESA" tableColumnId="3"/>
      <queryTableField id="4" name="PROYECTO" tableColumnId="4"/>
      <queryTableField id="5" name="EQUIPO" tableColumnId="5"/>
      <queryTableField id="6" name="CANT" tableColumnId="6"/>
      <queryTableField id="7" name="CODIGO" tableColumnId="7"/>
      <queryTableField id="8" name="COTIZ." tableColumnId="8"/>
      <queryTableField id="9" name="TIEMPO COTIZ" tableColumnId="9"/>
      <queryTableField id="10" name="OC" tableColumnId="10"/>
      <queryTableField id="11" name="F. OC" tableColumnId="11"/>
      <queryTableField id="12" name="F.  INICIO" tableColumnId="12"/>
      <queryTableField id="13" name="F.  ENTREGA" tableColumnId="13"/>
    </queryTableFields>
  </queryTableRefresh>
  <extLst>
    <ext xmlns:x15="http://schemas.microsoft.com/office/spreadsheetml/2010/11/main" uri="{883FBD77-0823-4a55-B5E3-86C4891E6966}">
      <x15:queryTable sourceDataName="WorksheetConnection_LISTA DE PROYECTOS - EJECUCION - V2.xlsx!Tabla2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2" displayName="Tabla2" ref="B6:Y500" totalsRowShown="0" headerRowDxfId="26" dataDxfId="25">
  <autoFilter ref="B6:Y500"/>
  <tableColumns count="24">
    <tableColumn id="1" name="ID" dataDxfId="24"/>
    <tableColumn id="2" name="DESCRIPCION" dataDxfId="23"/>
    <tableColumn id="3" name="CANTIDAD" dataDxfId="22"/>
    <tableColumn id="4" name="TIPO" dataDxfId="21"/>
    <tableColumn id="5" name="CECO" dataDxfId="20"/>
    <tableColumn id="6" name="EMPRESA" dataDxfId="19">
      <calculatedColumnFormula>VLOOKUP(Tabla2[[#This Row],[CECO]],Tabla2_17[[CECO]:[F.  ENTREGA]],2,0)</calculatedColumnFormula>
    </tableColumn>
    <tableColumn id="7" name="PROYECTO" dataDxfId="18">
      <calculatedColumnFormula>VLOOKUP(Tabla2[[#This Row],[CECO]],Tabla2_17[[CECO]:[F.  ENTREGA]],3,0)</calculatedColumnFormula>
    </tableColumn>
    <tableColumn id="8" name="EQUIPO" dataDxfId="17">
      <calculatedColumnFormula>VLOOKUP(Tabla2[[#This Row],[CECO]],Tabla2_17[[CECO]:[F.  ENTREGA]],4,0)</calculatedColumnFormula>
    </tableColumn>
    <tableColumn id="9" name="FECHA_OC" dataDxfId="16">
      <calculatedColumnFormula>VLOOKUP(Tabla2[[#This Row],[CECO]],Tabla2_17[[CECO]:[F.  ENTREGA]],10,0)</calculatedColumnFormula>
    </tableColumn>
    <tableColumn id="10" name="FECHA_INICIO" dataDxfId="15">
      <calculatedColumnFormula>VLOOKUP(Tabla2[[#This Row],[CECO]],Tabla2_17[[CECO]:[F.  ENTREGA]],11,0)</calculatedColumnFormula>
    </tableColumn>
    <tableColumn id="11" name="LAPSO_INICIO" dataDxfId="14">
      <calculatedColumnFormula>Tabla2[[#This Row],[FECHA_INICIO]]-Tabla2[[#This Row],[FECHA_OC]]</calculatedColumnFormula>
    </tableColumn>
    <tableColumn id="12" name="FECHA_ENTREGA" dataDxfId="13">
      <calculatedColumnFormula>VLOOKUP(Tabla2[[#This Row],[CECO]],Tabla2_17[[CECO]:[F.  ENTREGA]],12,0)</calculatedColumnFormula>
    </tableColumn>
    <tableColumn id="13" name="ESTADO MODELO" dataDxfId="12"/>
    <tableColumn id="14" name="DIA_ENTREGADO" dataDxfId="11"/>
    <tableColumn id="15" name="HORA_ENTREGADO" dataDxfId="10"/>
    <tableColumn id="16" name="RECEPCIÓN_PRODUCC" dataDxfId="9"/>
    <tableColumn id="17" name="HORA_RECEPCION" dataDxfId="8"/>
    <tableColumn id="18" name="DIAS_DURACIÓN" dataDxfId="7">
      <calculatedColumnFormula>Tabla2[[#This Row],[DIA_ENTREGADO]]-Tabla2[[#This Row],[FECHA_INICIO]]</calculatedColumnFormula>
    </tableColumn>
    <tableColumn id="19" name="TIEMPO_NECESARIO_PRODUCCION" dataDxfId="6"/>
    <tableColumn id="20" name="TIEMPO_RESTANTE_PRODUCCION" dataDxfId="5">
      <calculatedColumnFormula>Tabla2[[#This Row],[FECHA_ENTREGA]]-Tabla2[[#This Row],[DIA_ENTREGADO]]</calculatedColumnFormula>
    </tableColumn>
    <tableColumn id="21" name="AVANCE" dataDxfId="4">
      <calculatedColumnFormula>IF(U7&lt;T7,"Retrasado","Correcto")</calculatedColumnFormula>
    </tableColumn>
    <tableColumn id="22" name="ESTADO_PLANO" dataDxfId="3"/>
    <tableColumn id="23" name="OBSERVACION PLANO" dataDxfId="2"/>
    <tableColumn id="24" name="OBSERVACION PRODUCCION" dataDxfId="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6" name="Tabla2_17" displayName="Tabla2_17" ref="B3:N715" tableType="queryTable" totalsRowShown="0">
  <autoFilter ref="B3:N715"/>
  <tableColumns count="13">
    <tableColumn id="1" uniqueName="1" name="ITEM" queryTableFieldId="1"/>
    <tableColumn id="2" uniqueName="2" name="CECO" queryTableFieldId="2" dataDxfId="0"/>
    <tableColumn id="3" uniqueName="3" name="EMPRESA" queryTableFieldId="3"/>
    <tableColumn id="4" uniqueName="4" name="PROYECTO" queryTableFieldId="4"/>
    <tableColumn id="5" uniqueName="5" name="EQUIPO" queryTableFieldId="5"/>
    <tableColumn id="6" uniqueName="6" name="CANT" queryTableFieldId="6"/>
    <tableColumn id="7" uniqueName="7" name="CODIGO" queryTableFieldId="7"/>
    <tableColumn id="8" uniqueName="8" name="COTIZ." queryTableFieldId="8"/>
    <tableColumn id="9" uniqueName="9" name="TIEMPO COTIZ" queryTableFieldId="9"/>
    <tableColumn id="10" uniqueName="10" name="OC" queryTableFieldId="10"/>
    <tableColumn id="11" uniqueName="11" name="F. OC" queryTableFieldId="11"/>
    <tableColumn id="12" uniqueName="12" name="F.  INICIO" queryTableFieldId="12"/>
    <tableColumn id="13" uniqueName="13" name="F.  ENTREGA" queryTableField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00"/>
  <sheetViews>
    <sheetView tabSelected="1" topLeftCell="C1" zoomScale="80" zoomScaleNormal="80" workbookViewId="0">
      <selection activeCell="F8" sqref="F8"/>
    </sheetView>
  </sheetViews>
  <sheetFormatPr baseColWidth="10" defaultColWidth="9.140625" defaultRowHeight="15" x14ac:dyDescent="0.25"/>
  <cols>
    <col min="1" max="1" width="9.140625" style="3"/>
    <col min="2" max="2" width="9.42578125" style="4" customWidth="1"/>
    <col min="3" max="3" width="39.85546875" style="3" customWidth="1"/>
    <col min="4" max="4" width="17.5703125" style="4" customWidth="1"/>
    <col min="5" max="6" width="18.85546875" style="4" customWidth="1"/>
    <col min="7" max="7" width="40.28515625" style="4" customWidth="1"/>
    <col min="8" max="8" width="52.85546875" style="4" customWidth="1"/>
    <col min="9" max="9" width="57.7109375" style="4" customWidth="1"/>
    <col min="10" max="11" width="22.5703125" style="4" customWidth="1"/>
    <col min="12" max="12" width="28.28515625" style="4" customWidth="1"/>
    <col min="13" max="13" width="22.5703125" style="4" customWidth="1"/>
    <col min="14" max="14" width="28.28515625" style="4" customWidth="1"/>
    <col min="15" max="15" width="22.5703125" style="4" customWidth="1"/>
    <col min="16" max="16" width="28.5703125" style="4" customWidth="1"/>
    <col min="17" max="17" width="30.42578125" style="4" customWidth="1"/>
    <col min="18" max="18" width="28.5703125" style="4" customWidth="1"/>
    <col min="19" max="19" width="32" style="4" customWidth="1"/>
    <col min="20" max="21" width="47.5703125" style="4" customWidth="1"/>
    <col min="22" max="22" width="23.5703125" style="4" customWidth="1"/>
    <col min="23" max="23" width="25.5703125" style="4" customWidth="1"/>
    <col min="24" max="24" width="30.5703125" style="4" customWidth="1"/>
    <col min="25" max="25" width="34.7109375" style="4" customWidth="1"/>
    <col min="26" max="16384" width="9.140625" style="3"/>
  </cols>
  <sheetData>
    <row r="2" spans="1:25" x14ac:dyDescent="0.25">
      <c r="B2" s="19" t="s">
        <v>2672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x14ac:dyDescent="0.25">
      <c r="A4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x14ac:dyDescent="0.25">
      <c r="M5" s="12"/>
      <c r="O5" s="14"/>
      <c r="P5" s="14"/>
      <c r="Q5" s="14"/>
      <c r="R5" s="14"/>
      <c r="T5" s="14"/>
      <c r="W5" s="14"/>
      <c r="X5" s="14"/>
      <c r="Y5" s="14"/>
    </row>
    <row r="6" spans="1:25" s="4" customFormat="1" x14ac:dyDescent="0.25"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24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9</v>
      </c>
      <c r="M6" s="6" t="s">
        <v>10</v>
      </c>
      <c r="N6" s="4" t="s">
        <v>11</v>
      </c>
      <c r="O6" s="4" t="s">
        <v>12</v>
      </c>
      <c r="P6" s="4" t="s">
        <v>13</v>
      </c>
      <c r="Q6" s="4" t="s">
        <v>14</v>
      </c>
      <c r="R6" s="4" t="s">
        <v>15</v>
      </c>
      <c r="S6" s="4" t="s">
        <v>16</v>
      </c>
      <c r="T6" s="4" t="s">
        <v>17</v>
      </c>
      <c r="U6" s="4" t="s">
        <v>18</v>
      </c>
      <c r="V6" s="4" t="s">
        <v>19</v>
      </c>
      <c r="W6" s="4" t="s">
        <v>20</v>
      </c>
      <c r="X6" s="4" t="s">
        <v>21</v>
      </c>
      <c r="Y6" s="4" t="s">
        <v>22</v>
      </c>
    </row>
    <row r="7" spans="1:25" x14ac:dyDescent="0.25">
      <c r="B7" s="7"/>
      <c r="C7" s="5"/>
      <c r="D7" s="7"/>
      <c r="E7" s="7"/>
      <c r="F7" s="8" t="s">
        <v>2656</v>
      </c>
      <c r="G7" s="1" t="str">
        <f>VLOOKUP(Tabla2[[#This Row],[CECO]],Tabla2_17[[CECO]:[F.  ENTREGA]],2,0)</f>
        <v>PLANTACIONES DEL SOL</v>
      </c>
      <c r="H7" s="9" t="str">
        <f>VLOOKUP(Tabla2[[#This Row],[CECO]],Tabla2_17[[CECO]:[F.  ENTREGA]],3,0)</f>
        <v>TRANSPORTADOR DE VERIFICACION DE PESO</v>
      </c>
      <c r="I7" s="9" t="str">
        <f>VLOOKUP(Tabla2[[#This Row],[CECO]],Tabla2_17[[CECO]:[F.  ENTREGA]],4,0)</f>
        <v>TRANSPORTADORES DE VERIFICACION DE PESO</v>
      </c>
      <c r="J7" s="10" t="str">
        <f>VLOOKUP(Tabla2[[#This Row],[CECO]],Tabla2_17[[CECO]:[F.  ENTREGA]],10,0)</f>
        <v>7/05/2021</v>
      </c>
      <c r="K7" s="10" t="str">
        <f>VLOOKUP(Tabla2[[#This Row],[CECO]],Tabla2_17[[CECO]:[F.  ENTREGA]],11,0)</f>
        <v>12/05/2021</v>
      </c>
      <c r="L7" s="11">
        <f>Tabla2[[#This Row],[FECHA_INICIO]]-Tabla2[[#This Row],[FECHA_OC]]</f>
        <v>5</v>
      </c>
      <c r="M7" s="10" t="str">
        <f>VLOOKUP(Tabla2[[#This Row],[CECO]],Tabla2_17[[CECO]:[F.  ENTREGA]],12,0)</f>
        <v>22/06/2021</v>
      </c>
      <c r="N7" s="13"/>
      <c r="O7" s="10"/>
      <c r="P7" s="15"/>
      <c r="Q7" s="10"/>
      <c r="R7" s="15"/>
      <c r="S7" s="11">
        <f>Tabla2[[#This Row],[DIA_ENTREGADO]]-Tabla2[[#This Row],[FECHA_INICIO]]</f>
        <v>-44328</v>
      </c>
      <c r="T7" s="16"/>
      <c r="U7" s="18">
        <f>Tabla2[[#This Row],[FECHA_ENTREGA]]-Tabla2[[#This Row],[DIA_ENTREGADO]]</f>
        <v>44369</v>
      </c>
      <c r="V7" s="4" t="str">
        <f>IF(U7&lt;T7,"Retrasado","Correcto")</f>
        <v>Correcto</v>
      </c>
    </row>
    <row r="8" spans="1:25" x14ac:dyDescent="0.25">
      <c r="B8" s="7"/>
      <c r="C8" s="5"/>
      <c r="D8" s="7"/>
      <c r="E8" s="7"/>
      <c r="F8" s="8"/>
      <c r="G8" s="1" t="e">
        <f>VLOOKUP(Tabla2[[#This Row],[CECO]],Tabla2_17[[CECO]:[F.  ENTREGA]],2,0)</f>
        <v>#N/A</v>
      </c>
      <c r="H8" s="9" t="e">
        <f>VLOOKUP(Tabla2[[#This Row],[CECO]],Tabla2_17[[CECO]:[F.  ENTREGA]],3,0)</f>
        <v>#N/A</v>
      </c>
      <c r="I8" s="9" t="e">
        <f>VLOOKUP(Tabla2[[#This Row],[CECO]],Tabla2_17[[CECO]:[F.  ENTREGA]],4,0)</f>
        <v>#N/A</v>
      </c>
      <c r="J8" s="10" t="e">
        <f>VLOOKUP(Tabla2[[#This Row],[CECO]],Tabla2_17[[CECO]:[F.  ENTREGA]],10,0)</f>
        <v>#N/A</v>
      </c>
      <c r="K8" s="10" t="e">
        <f>VLOOKUP(Tabla2[[#This Row],[CECO]],Tabla2_17[[CECO]:[F.  ENTREGA]],11,0)</f>
        <v>#N/A</v>
      </c>
      <c r="L8" s="11" t="e">
        <f>Tabla2[[#This Row],[FECHA_INICIO]]-Tabla2[[#This Row],[FECHA_OC]]</f>
        <v>#N/A</v>
      </c>
      <c r="M8" s="10" t="e">
        <f>VLOOKUP(Tabla2[[#This Row],[CECO]],Tabla2_17[[CECO]:[F.  ENTREGA]],12,0)</f>
        <v>#N/A</v>
      </c>
      <c r="N8" s="13"/>
      <c r="O8" s="10"/>
      <c r="P8" s="15"/>
      <c r="Q8" s="10"/>
      <c r="R8" s="15"/>
      <c r="S8" s="11" t="e">
        <f>Tabla2[[#This Row],[DIA_ENTREGADO]]-Tabla2[[#This Row],[FECHA_INICIO]]</f>
        <v>#N/A</v>
      </c>
      <c r="T8" s="17"/>
      <c r="U8" s="18" t="e">
        <f>Tabla2[[#This Row],[FECHA_ENTREGA]]-Tabla2[[#This Row],[DIA_ENTREGADO]]</f>
        <v>#N/A</v>
      </c>
      <c r="V8" s="4" t="e">
        <f t="shared" ref="V8:V20" si="0">IF(U8&lt;T8,"Retrasado","Correcto")</f>
        <v>#N/A</v>
      </c>
    </row>
    <row r="9" spans="1:25" x14ac:dyDescent="0.25">
      <c r="B9" s="7"/>
      <c r="C9" s="5"/>
      <c r="D9" s="7"/>
      <c r="E9" s="7"/>
      <c r="F9" s="8"/>
      <c r="G9" s="1" t="e">
        <f>VLOOKUP(Tabla2[[#This Row],[CECO]],Tabla2_17[[CECO]:[F.  ENTREGA]],2,0)</f>
        <v>#N/A</v>
      </c>
      <c r="H9" s="9" t="e">
        <f>VLOOKUP(Tabla2[[#This Row],[CECO]],Tabla2_17[[CECO]:[F.  ENTREGA]],3,0)</f>
        <v>#N/A</v>
      </c>
      <c r="I9" s="9" t="e">
        <f>VLOOKUP(Tabla2[[#This Row],[CECO]],Tabla2_17[[CECO]:[F.  ENTREGA]],4,0)</f>
        <v>#N/A</v>
      </c>
      <c r="J9" s="10" t="e">
        <f>VLOOKUP(Tabla2[[#This Row],[CECO]],Tabla2_17[[CECO]:[F.  ENTREGA]],10,0)</f>
        <v>#N/A</v>
      </c>
      <c r="K9" s="10" t="e">
        <f>VLOOKUP(Tabla2[[#This Row],[CECO]],Tabla2_17[[CECO]:[F.  ENTREGA]],11,0)</f>
        <v>#N/A</v>
      </c>
      <c r="L9" s="11" t="e">
        <f>Tabla2[[#This Row],[FECHA_INICIO]]-Tabla2[[#This Row],[FECHA_OC]]</f>
        <v>#N/A</v>
      </c>
      <c r="M9" s="10" t="e">
        <f>VLOOKUP(Tabla2[[#This Row],[CECO]],Tabla2_17[[CECO]:[F.  ENTREGA]],12,0)</f>
        <v>#N/A</v>
      </c>
      <c r="N9" s="13"/>
      <c r="O9" s="10"/>
      <c r="P9" s="15"/>
      <c r="Q9" s="10"/>
      <c r="R9" s="15"/>
      <c r="S9" s="11" t="e">
        <f>Tabla2[[#This Row],[DIA_ENTREGADO]]-Tabla2[[#This Row],[FECHA_INICIO]]</f>
        <v>#N/A</v>
      </c>
      <c r="T9" s="17"/>
      <c r="U9" s="18" t="e">
        <f>Tabla2[[#This Row],[FECHA_ENTREGA]]-Tabla2[[#This Row],[DIA_ENTREGADO]]</f>
        <v>#N/A</v>
      </c>
      <c r="V9" s="4" t="e">
        <f t="shared" si="0"/>
        <v>#N/A</v>
      </c>
    </row>
    <row r="10" spans="1:25" x14ac:dyDescent="0.25">
      <c r="B10" s="7"/>
      <c r="C10" s="5"/>
      <c r="D10" s="7"/>
      <c r="E10" s="7"/>
      <c r="F10" s="8"/>
      <c r="G10" s="1" t="e">
        <f>VLOOKUP(Tabla2[[#This Row],[CECO]],Tabla2_17[[CECO]:[F.  ENTREGA]],2,0)</f>
        <v>#N/A</v>
      </c>
      <c r="H10" s="9" t="e">
        <f>VLOOKUP(Tabla2[[#This Row],[CECO]],Tabla2_17[[CECO]:[F.  ENTREGA]],3,0)</f>
        <v>#N/A</v>
      </c>
      <c r="I10" s="9" t="e">
        <f>VLOOKUP(Tabla2[[#This Row],[CECO]],Tabla2_17[[CECO]:[F.  ENTREGA]],4,0)</f>
        <v>#N/A</v>
      </c>
      <c r="J10" s="10" t="e">
        <f>VLOOKUP(Tabla2[[#This Row],[CECO]],Tabla2_17[[CECO]:[F.  ENTREGA]],10,0)</f>
        <v>#N/A</v>
      </c>
      <c r="K10" s="10" t="e">
        <f>VLOOKUP(Tabla2[[#This Row],[CECO]],Tabla2_17[[CECO]:[F.  ENTREGA]],11,0)</f>
        <v>#N/A</v>
      </c>
      <c r="L10" s="11" t="e">
        <f>Tabla2[[#This Row],[FECHA_INICIO]]-Tabla2[[#This Row],[FECHA_OC]]</f>
        <v>#N/A</v>
      </c>
      <c r="M10" s="10" t="e">
        <f>VLOOKUP(Tabla2[[#This Row],[CECO]],Tabla2_17[[CECO]:[F.  ENTREGA]],12,0)</f>
        <v>#N/A</v>
      </c>
      <c r="N10" s="13"/>
      <c r="O10" s="10"/>
      <c r="P10" s="15"/>
      <c r="Q10" s="10"/>
      <c r="R10" s="15"/>
      <c r="S10" s="11" t="e">
        <f>Tabla2[[#This Row],[DIA_ENTREGADO]]-Tabla2[[#This Row],[FECHA_INICIO]]</f>
        <v>#N/A</v>
      </c>
      <c r="T10" s="17"/>
      <c r="U10" s="18" t="e">
        <f>Tabla2[[#This Row],[FECHA_ENTREGA]]-Tabla2[[#This Row],[DIA_ENTREGADO]]</f>
        <v>#N/A</v>
      </c>
      <c r="V10" s="4" t="e">
        <f t="shared" si="0"/>
        <v>#N/A</v>
      </c>
    </row>
    <row r="11" spans="1:25" x14ac:dyDescent="0.25">
      <c r="B11" s="7"/>
      <c r="C11" s="5"/>
      <c r="D11" s="7"/>
      <c r="E11" s="7"/>
      <c r="F11" s="8"/>
      <c r="G11" s="1" t="e">
        <f>VLOOKUP(Tabla2[[#This Row],[CECO]],Tabla2_17[[CECO]:[F.  ENTREGA]],2,0)</f>
        <v>#N/A</v>
      </c>
      <c r="H11" s="9" t="e">
        <f>VLOOKUP(Tabla2[[#This Row],[CECO]],Tabla2_17[[CECO]:[F.  ENTREGA]],3,0)</f>
        <v>#N/A</v>
      </c>
      <c r="I11" s="9" t="e">
        <f>VLOOKUP(Tabla2[[#This Row],[CECO]],Tabla2_17[[CECO]:[F.  ENTREGA]],4,0)</f>
        <v>#N/A</v>
      </c>
      <c r="J11" s="10" t="e">
        <f>VLOOKUP(Tabla2[[#This Row],[CECO]],Tabla2_17[[CECO]:[F.  ENTREGA]],10,0)</f>
        <v>#N/A</v>
      </c>
      <c r="K11" s="10" t="e">
        <f>VLOOKUP(Tabla2[[#This Row],[CECO]],Tabla2_17[[CECO]:[F.  ENTREGA]],11,0)</f>
        <v>#N/A</v>
      </c>
      <c r="L11" s="11" t="e">
        <f>Tabla2[[#This Row],[FECHA_INICIO]]-Tabla2[[#This Row],[FECHA_OC]]</f>
        <v>#N/A</v>
      </c>
      <c r="M11" s="10" t="e">
        <f>VLOOKUP(Tabla2[[#This Row],[CECO]],Tabla2_17[[CECO]:[F.  ENTREGA]],12,0)</f>
        <v>#N/A</v>
      </c>
      <c r="N11" s="13"/>
      <c r="O11" s="10"/>
      <c r="P11" s="15"/>
      <c r="Q11" s="10"/>
      <c r="R11" s="15"/>
      <c r="S11" s="11" t="e">
        <f>Tabla2[[#This Row],[DIA_ENTREGADO]]-Tabla2[[#This Row],[FECHA_INICIO]]</f>
        <v>#N/A</v>
      </c>
      <c r="T11" s="17"/>
      <c r="U11" s="18" t="e">
        <f>Tabla2[[#This Row],[FECHA_ENTREGA]]-Tabla2[[#This Row],[DIA_ENTREGADO]]</f>
        <v>#N/A</v>
      </c>
      <c r="V11" s="4" t="e">
        <f t="shared" si="0"/>
        <v>#N/A</v>
      </c>
    </row>
    <row r="12" spans="1:25" x14ac:dyDescent="0.25">
      <c r="B12" s="7"/>
      <c r="C12" s="5"/>
      <c r="D12" s="7"/>
      <c r="E12" s="7"/>
      <c r="F12" s="8"/>
      <c r="G12" s="1" t="e">
        <f>VLOOKUP(Tabla2[[#This Row],[CECO]],Tabla2_17[[CECO]:[F.  ENTREGA]],2,0)</f>
        <v>#N/A</v>
      </c>
      <c r="H12" s="9" t="e">
        <f>VLOOKUP(Tabla2[[#This Row],[CECO]],Tabla2_17[[CECO]:[F.  ENTREGA]],3,0)</f>
        <v>#N/A</v>
      </c>
      <c r="I12" s="9" t="e">
        <f>VLOOKUP(Tabla2[[#This Row],[CECO]],Tabla2_17[[CECO]:[F.  ENTREGA]],4,0)</f>
        <v>#N/A</v>
      </c>
      <c r="J12" s="10" t="e">
        <f>VLOOKUP(Tabla2[[#This Row],[CECO]],Tabla2_17[[CECO]:[F.  ENTREGA]],10,0)</f>
        <v>#N/A</v>
      </c>
      <c r="K12" s="10" t="e">
        <f>VLOOKUP(Tabla2[[#This Row],[CECO]],Tabla2_17[[CECO]:[F.  ENTREGA]],11,0)</f>
        <v>#N/A</v>
      </c>
      <c r="L12" s="11" t="e">
        <f>Tabla2[[#This Row],[FECHA_INICIO]]-Tabla2[[#This Row],[FECHA_OC]]</f>
        <v>#N/A</v>
      </c>
      <c r="M12" s="10" t="e">
        <f>VLOOKUP(Tabla2[[#This Row],[CECO]],Tabla2_17[[CECO]:[F.  ENTREGA]],12,0)</f>
        <v>#N/A</v>
      </c>
      <c r="N12" s="13"/>
      <c r="O12" s="10"/>
      <c r="P12" s="15"/>
      <c r="Q12" s="10"/>
      <c r="R12" s="15"/>
      <c r="S12" s="11" t="e">
        <f>Tabla2[[#This Row],[DIA_ENTREGADO]]-Tabla2[[#This Row],[FECHA_INICIO]]</f>
        <v>#N/A</v>
      </c>
      <c r="T12" s="17"/>
      <c r="U12" s="18" t="e">
        <f>Tabla2[[#This Row],[FECHA_ENTREGA]]-Tabla2[[#This Row],[DIA_ENTREGADO]]</f>
        <v>#N/A</v>
      </c>
      <c r="V12" s="4" t="e">
        <f t="shared" si="0"/>
        <v>#N/A</v>
      </c>
    </row>
    <row r="13" spans="1:25" x14ac:dyDescent="0.25">
      <c r="B13" s="7"/>
      <c r="C13" s="5"/>
      <c r="D13" s="7"/>
      <c r="E13" s="7"/>
      <c r="F13" s="8"/>
      <c r="G13" s="1" t="e">
        <f>VLOOKUP(Tabla2[[#This Row],[CECO]],Tabla2_17[[CECO]:[F.  ENTREGA]],2,0)</f>
        <v>#N/A</v>
      </c>
      <c r="H13" s="9" t="e">
        <f>VLOOKUP(Tabla2[[#This Row],[CECO]],Tabla2_17[[CECO]:[F.  ENTREGA]],3,0)</f>
        <v>#N/A</v>
      </c>
      <c r="I13" s="9" t="e">
        <f>VLOOKUP(Tabla2[[#This Row],[CECO]],Tabla2_17[[CECO]:[F.  ENTREGA]],4,0)</f>
        <v>#N/A</v>
      </c>
      <c r="J13" s="10" t="e">
        <f>VLOOKUP(Tabla2[[#This Row],[CECO]],Tabla2_17[[CECO]:[F.  ENTREGA]],10,0)</f>
        <v>#N/A</v>
      </c>
      <c r="K13" s="10" t="e">
        <f>VLOOKUP(Tabla2[[#This Row],[CECO]],Tabla2_17[[CECO]:[F.  ENTREGA]],11,0)</f>
        <v>#N/A</v>
      </c>
      <c r="L13" s="11" t="e">
        <f>Tabla2[[#This Row],[FECHA_INICIO]]-Tabla2[[#This Row],[FECHA_OC]]</f>
        <v>#N/A</v>
      </c>
      <c r="M13" s="10" t="e">
        <f>VLOOKUP(Tabla2[[#This Row],[CECO]],Tabla2_17[[CECO]:[F.  ENTREGA]],12,0)</f>
        <v>#N/A</v>
      </c>
      <c r="N13" s="13"/>
      <c r="O13" s="10"/>
      <c r="P13" s="15"/>
      <c r="Q13" s="10"/>
      <c r="R13" s="15"/>
      <c r="S13" s="11" t="e">
        <f>Tabla2[[#This Row],[DIA_ENTREGADO]]-Tabla2[[#This Row],[FECHA_INICIO]]</f>
        <v>#N/A</v>
      </c>
      <c r="T13" s="17"/>
      <c r="U13" s="18" t="e">
        <f>Tabla2[[#This Row],[FECHA_ENTREGA]]-Tabla2[[#This Row],[DIA_ENTREGADO]]</f>
        <v>#N/A</v>
      </c>
      <c r="V13" s="4" t="e">
        <f t="shared" si="0"/>
        <v>#N/A</v>
      </c>
    </row>
    <row r="14" spans="1:25" x14ac:dyDescent="0.25">
      <c r="B14" s="7"/>
      <c r="C14" s="5"/>
      <c r="D14" s="7"/>
      <c r="E14" s="7"/>
      <c r="F14" s="8"/>
      <c r="G14" s="1" t="e">
        <f>VLOOKUP(Tabla2[[#This Row],[CECO]],Tabla2_17[[CECO]:[F.  ENTREGA]],2,0)</f>
        <v>#N/A</v>
      </c>
      <c r="H14" s="9" t="e">
        <f>VLOOKUP(Tabla2[[#This Row],[CECO]],Tabla2_17[[CECO]:[F.  ENTREGA]],3,0)</f>
        <v>#N/A</v>
      </c>
      <c r="I14" s="9" t="e">
        <f>VLOOKUP(Tabla2[[#This Row],[CECO]],Tabla2_17[[CECO]:[F.  ENTREGA]],4,0)</f>
        <v>#N/A</v>
      </c>
      <c r="J14" s="10" t="e">
        <f>VLOOKUP(Tabla2[[#This Row],[CECO]],Tabla2_17[[CECO]:[F.  ENTREGA]],10,0)</f>
        <v>#N/A</v>
      </c>
      <c r="K14" s="10" t="e">
        <f>VLOOKUP(Tabla2[[#This Row],[CECO]],Tabla2_17[[CECO]:[F.  ENTREGA]],11,0)</f>
        <v>#N/A</v>
      </c>
      <c r="L14" s="11" t="e">
        <f>Tabla2[[#This Row],[FECHA_INICIO]]-Tabla2[[#This Row],[FECHA_OC]]</f>
        <v>#N/A</v>
      </c>
      <c r="M14" s="10" t="e">
        <f>VLOOKUP(Tabla2[[#This Row],[CECO]],Tabla2_17[[CECO]:[F.  ENTREGA]],12,0)</f>
        <v>#N/A</v>
      </c>
      <c r="N14" s="13"/>
      <c r="O14" s="10"/>
      <c r="P14" s="15"/>
      <c r="Q14" s="10"/>
      <c r="R14" s="15"/>
      <c r="S14" s="11" t="e">
        <f>Tabla2[[#This Row],[DIA_ENTREGADO]]-Tabla2[[#This Row],[FECHA_INICIO]]</f>
        <v>#N/A</v>
      </c>
      <c r="T14" s="17"/>
      <c r="U14" s="18" t="e">
        <f>Tabla2[[#This Row],[FECHA_ENTREGA]]-Tabla2[[#This Row],[DIA_ENTREGADO]]</f>
        <v>#N/A</v>
      </c>
      <c r="V14" s="4" t="e">
        <f t="shared" si="0"/>
        <v>#N/A</v>
      </c>
    </row>
    <row r="15" spans="1:25" x14ac:dyDescent="0.25">
      <c r="B15" s="7"/>
      <c r="C15" s="5"/>
      <c r="D15" s="7"/>
      <c r="E15" s="7"/>
      <c r="F15" s="8"/>
      <c r="G15" s="1" t="e">
        <f>VLOOKUP(Tabla2[[#This Row],[CECO]],Tabla2_17[[CECO]:[F.  ENTREGA]],2,0)</f>
        <v>#N/A</v>
      </c>
      <c r="H15" s="9" t="e">
        <f>VLOOKUP(Tabla2[[#This Row],[CECO]],Tabla2_17[[CECO]:[F.  ENTREGA]],3,0)</f>
        <v>#N/A</v>
      </c>
      <c r="I15" s="9" t="e">
        <f>VLOOKUP(Tabla2[[#This Row],[CECO]],Tabla2_17[[CECO]:[F.  ENTREGA]],4,0)</f>
        <v>#N/A</v>
      </c>
      <c r="J15" s="10" t="e">
        <f>VLOOKUP(Tabla2[[#This Row],[CECO]],Tabla2_17[[CECO]:[F.  ENTREGA]],10,0)</f>
        <v>#N/A</v>
      </c>
      <c r="K15" s="10" t="e">
        <f>VLOOKUP(Tabla2[[#This Row],[CECO]],Tabla2_17[[CECO]:[F.  ENTREGA]],11,0)</f>
        <v>#N/A</v>
      </c>
      <c r="L15" s="11" t="e">
        <f>Tabla2[[#This Row],[FECHA_INICIO]]-Tabla2[[#This Row],[FECHA_OC]]</f>
        <v>#N/A</v>
      </c>
      <c r="M15" s="10" t="e">
        <f>VLOOKUP(Tabla2[[#This Row],[CECO]],Tabla2_17[[CECO]:[F.  ENTREGA]],12,0)</f>
        <v>#N/A</v>
      </c>
      <c r="N15" s="13"/>
      <c r="O15" s="10"/>
      <c r="P15" s="15"/>
      <c r="Q15" s="10"/>
      <c r="R15" s="15"/>
      <c r="S15" s="11" t="e">
        <f>Tabla2[[#This Row],[DIA_ENTREGADO]]-Tabla2[[#This Row],[FECHA_INICIO]]</f>
        <v>#N/A</v>
      </c>
      <c r="T15" s="17"/>
      <c r="U15" s="18" t="e">
        <f>Tabla2[[#This Row],[FECHA_ENTREGA]]-Tabla2[[#This Row],[DIA_ENTREGADO]]</f>
        <v>#N/A</v>
      </c>
      <c r="V15" s="4" t="e">
        <f t="shared" si="0"/>
        <v>#N/A</v>
      </c>
    </row>
    <row r="16" spans="1:25" x14ac:dyDescent="0.25">
      <c r="B16" s="7"/>
      <c r="C16" s="5"/>
      <c r="D16" s="7"/>
      <c r="E16" s="7"/>
      <c r="F16" s="8"/>
      <c r="G16" s="1" t="e">
        <f>VLOOKUP(Tabla2[[#This Row],[CECO]],Tabla2_17[[CECO]:[F.  ENTREGA]],2,0)</f>
        <v>#N/A</v>
      </c>
      <c r="H16" s="9" t="e">
        <f>VLOOKUP(Tabla2[[#This Row],[CECO]],Tabla2_17[[CECO]:[F.  ENTREGA]],3,0)</f>
        <v>#N/A</v>
      </c>
      <c r="I16" s="9" t="e">
        <f>VLOOKUP(Tabla2[[#This Row],[CECO]],Tabla2_17[[CECO]:[F.  ENTREGA]],4,0)</f>
        <v>#N/A</v>
      </c>
      <c r="J16" s="10" t="e">
        <f>VLOOKUP(Tabla2[[#This Row],[CECO]],Tabla2_17[[CECO]:[F.  ENTREGA]],10,0)</f>
        <v>#N/A</v>
      </c>
      <c r="K16" s="10" t="e">
        <f>VLOOKUP(Tabla2[[#This Row],[CECO]],Tabla2_17[[CECO]:[F.  ENTREGA]],11,0)</f>
        <v>#N/A</v>
      </c>
      <c r="L16" s="11" t="e">
        <f>Tabla2[[#This Row],[FECHA_INICIO]]-Tabla2[[#This Row],[FECHA_OC]]</f>
        <v>#N/A</v>
      </c>
      <c r="M16" s="10" t="e">
        <f>VLOOKUP(Tabla2[[#This Row],[CECO]],Tabla2_17[[CECO]:[F.  ENTREGA]],12,0)</f>
        <v>#N/A</v>
      </c>
      <c r="N16" s="13"/>
      <c r="O16" s="10"/>
      <c r="P16" s="15"/>
      <c r="Q16" s="10"/>
      <c r="R16" s="15"/>
      <c r="S16" s="11" t="e">
        <f>Tabla2[[#This Row],[DIA_ENTREGADO]]-Tabla2[[#This Row],[FECHA_INICIO]]</f>
        <v>#N/A</v>
      </c>
      <c r="T16" s="17"/>
      <c r="U16" s="18" t="e">
        <f>Tabla2[[#This Row],[FECHA_ENTREGA]]-Tabla2[[#This Row],[DIA_ENTREGADO]]</f>
        <v>#N/A</v>
      </c>
      <c r="V16" s="4" t="e">
        <f t="shared" si="0"/>
        <v>#N/A</v>
      </c>
    </row>
    <row r="17" spans="2:22" x14ac:dyDescent="0.25">
      <c r="B17" s="7"/>
      <c r="C17" s="5"/>
      <c r="D17" s="7"/>
      <c r="E17" s="7"/>
      <c r="F17" s="8"/>
      <c r="G17" s="1" t="e">
        <f>VLOOKUP(Tabla2[[#This Row],[CECO]],Tabla2_17[[CECO]:[F.  ENTREGA]],2,0)</f>
        <v>#N/A</v>
      </c>
      <c r="H17" s="9" t="e">
        <f>VLOOKUP(Tabla2[[#This Row],[CECO]],Tabla2_17[[CECO]:[F.  ENTREGA]],3,0)</f>
        <v>#N/A</v>
      </c>
      <c r="I17" s="9" t="e">
        <f>VLOOKUP(Tabla2[[#This Row],[CECO]],Tabla2_17[[CECO]:[F.  ENTREGA]],4,0)</f>
        <v>#N/A</v>
      </c>
      <c r="J17" s="10" t="e">
        <f>VLOOKUP(Tabla2[[#This Row],[CECO]],Tabla2_17[[CECO]:[F.  ENTREGA]],10,0)</f>
        <v>#N/A</v>
      </c>
      <c r="K17" s="10" t="e">
        <f>VLOOKUP(Tabla2[[#This Row],[CECO]],Tabla2_17[[CECO]:[F.  ENTREGA]],11,0)</f>
        <v>#N/A</v>
      </c>
      <c r="L17" s="11" t="e">
        <f>Tabla2[[#This Row],[FECHA_INICIO]]-Tabla2[[#This Row],[FECHA_OC]]</f>
        <v>#N/A</v>
      </c>
      <c r="M17" s="10" t="e">
        <f>VLOOKUP(Tabla2[[#This Row],[CECO]],Tabla2_17[[CECO]:[F.  ENTREGA]],12,0)</f>
        <v>#N/A</v>
      </c>
      <c r="N17" s="13"/>
      <c r="O17" s="10"/>
      <c r="P17" s="15"/>
      <c r="Q17" s="10"/>
      <c r="R17" s="15"/>
      <c r="S17" s="11" t="e">
        <f>Tabla2[[#This Row],[DIA_ENTREGADO]]-Tabla2[[#This Row],[FECHA_INICIO]]</f>
        <v>#N/A</v>
      </c>
      <c r="T17" s="17"/>
      <c r="U17" s="18" t="e">
        <f>Tabla2[[#This Row],[FECHA_ENTREGA]]-Tabla2[[#This Row],[DIA_ENTREGADO]]</f>
        <v>#N/A</v>
      </c>
      <c r="V17" s="4" t="e">
        <f t="shared" si="0"/>
        <v>#N/A</v>
      </c>
    </row>
    <row r="18" spans="2:22" x14ac:dyDescent="0.25">
      <c r="B18" s="7"/>
      <c r="C18" s="5"/>
      <c r="D18" s="7"/>
      <c r="E18" s="7"/>
      <c r="F18" s="8"/>
      <c r="G18" s="1" t="e">
        <f>VLOOKUP(Tabla2[[#This Row],[CECO]],Tabla2_17[[CECO]:[F.  ENTREGA]],2,0)</f>
        <v>#N/A</v>
      </c>
      <c r="H18" s="9" t="e">
        <f>VLOOKUP(Tabla2[[#This Row],[CECO]],Tabla2_17[[CECO]:[F.  ENTREGA]],3,0)</f>
        <v>#N/A</v>
      </c>
      <c r="I18" s="9" t="e">
        <f>VLOOKUP(Tabla2[[#This Row],[CECO]],Tabla2_17[[CECO]:[F.  ENTREGA]],4,0)</f>
        <v>#N/A</v>
      </c>
      <c r="J18" s="10" t="e">
        <f>VLOOKUP(Tabla2[[#This Row],[CECO]],Tabla2_17[[CECO]:[F.  ENTREGA]],10,0)</f>
        <v>#N/A</v>
      </c>
      <c r="K18" s="10" t="e">
        <f>VLOOKUP(Tabla2[[#This Row],[CECO]],Tabla2_17[[CECO]:[F.  ENTREGA]],11,0)</f>
        <v>#N/A</v>
      </c>
      <c r="L18" s="11" t="e">
        <f>Tabla2[[#This Row],[FECHA_INICIO]]-Tabla2[[#This Row],[FECHA_OC]]</f>
        <v>#N/A</v>
      </c>
      <c r="M18" s="10" t="e">
        <f>VLOOKUP(Tabla2[[#This Row],[CECO]],Tabla2_17[[CECO]:[F.  ENTREGA]],12,0)</f>
        <v>#N/A</v>
      </c>
      <c r="N18" s="13"/>
      <c r="O18" s="10"/>
      <c r="P18" s="15"/>
      <c r="Q18" s="10"/>
      <c r="R18" s="15"/>
      <c r="S18" s="11" t="e">
        <f>Tabla2[[#This Row],[DIA_ENTREGADO]]-Tabla2[[#This Row],[FECHA_INICIO]]</f>
        <v>#N/A</v>
      </c>
      <c r="T18" s="17"/>
      <c r="U18" s="18" t="e">
        <f>Tabla2[[#This Row],[FECHA_ENTREGA]]-Tabla2[[#This Row],[DIA_ENTREGADO]]</f>
        <v>#N/A</v>
      </c>
      <c r="V18" s="4" t="e">
        <f t="shared" si="0"/>
        <v>#N/A</v>
      </c>
    </row>
    <row r="19" spans="2:22" x14ac:dyDescent="0.25">
      <c r="B19" s="7"/>
      <c r="C19" s="5"/>
      <c r="D19" s="7"/>
      <c r="E19" s="7"/>
      <c r="F19" s="8"/>
      <c r="G19" s="1" t="e">
        <f>VLOOKUP(Tabla2[[#This Row],[CECO]],Tabla2_17[[CECO]:[F.  ENTREGA]],2,0)</f>
        <v>#N/A</v>
      </c>
      <c r="H19" s="9" t="e">
        <f>VLOOKUP(Tabla2[[#This Row],[CECO]],Tabla2_17[[CECO]:[F.  ENTREGA]],3,0)</f>
        <v>#N/A</v>
      </c>
      <c r="I19" s="9" t="e">
        <f>VLOOKUP(Tabla2[[#This Row],[CECO]],Tabla2_17[[CECO]:[F.  ENTREGA]],4,0)</f>
        <v>#N/A</v>
      </c>
      <c r="J19" s="10" t="e">
        <f>VLOOKUP(Tabla2[[#This Row],[CECO]],Tabla2_17[[CECO]:[F.  ENTREGA]],10,0)</f>
        <v>#N/A</v>
      </c>
      <c r="K19" s="10" t="e">
        <f>VLOOKUP(Tabla2[[#This Row],[CECO]],Tabla2_17[[CECO]:[F.  ENTREGA]],11,0)</f>
        <v>#N/A</v>
      </c>
      <c r="L19" s="11" t="e">
        <f>Tabla2[[#This Row],[FECHA_INICIO]]-Tabla2[[#This Row],[FECHA_OC]]</f>
        <v>#N/A</v>
      </c>
      <c r="M19" s="10" t="e">
        <f>VLOOKUP(Tabla2[[#This Row],[CECO]],Tabla2_17[[CECO]:[F.  ENTREGA]],12,0)</f>
        <v>#N/A</v>
      </c>
      <c r="N19" s="13"/>
      <c r="O19" s="10"/>
      <c r="P19" s="15"/>
      <c r="Q19" s="10"/>
      <c r="R19" s="15"/>
      <c r="S19" s="11" t="e">
        <f>Tabla2[[#This Row],[DIA_ENTREGADO]]-Tabla2[[#This Row],[FECHA_INICIO]]</f>
        <v>#N/A</v>
      </c>
      <c r="T19" s="17"/>
      <c r="U19" s="18" t="e">
        <f>Tabla2[[#This Row],[FECHA_ENTREGA]]-Tabla2[[#This Row],[DIA_ENTREGADO]]</f>
        <v>#N/A</v>
      </c>
      <c r="V19" s="4" t="e">
        <f t="shared" si="0"/>
        <v>#N/A</v>
      </c>
    </row>
    <row r="20" spans="2:22" x14ac:dyDescent="0.25">
      <c r="B20" s="7"/>
      <c r="C20" s="5"/>
      <c r="D20" s="7"/>
      <c r="E20" s="7"/>
      <c r="F20" s="8"/>
      <c r="G20" s="1" t="e">
        <f>VLOOKUP(Tabla2[[#This Row],[CECO]],Tabla2_17[[CECO]:[F.  ENTREGA]],2,0)</f>
        <v>#N/A</v>
      </c>
      <c r="H20" s="9" t="e">
        <f>VLOOKUP(Tabla2[[#This Row],[CECO]],Tabla2_17[[CECO]:[F.  ENTREGA]],3,0)</f>
        <v>#N/A</v>
      </c>
      <c r="I20" s="9" t="e">
        <f>VLOOKUP(Tabla2[[#This Row],[CECO]],Tabla2_17[[CECO]:[F.  ENTREGA]],4,0)</f>
        <v>#N/A</v>
      </c>
      <c r="J20" s="10" t="e">
        <f>VLOOKUP(Tabla2[[#This Row],[CECO]],Tabla2_17[[CECO]:[F.  ENTREGA]],10,0)</f>
        <v>#N/A</v>
      </c>
      <c r="K20" s="10" t="e">
        <f>VLOOKUP(Tabla2[[#This Row],[CECO]],Tabla2_17[[CECO]:[F.  ENTREGA]],11,0)</f>
        <v>#N/A</v>
      </c>
      <c r="L20" s="11" t="e">
        <f>Tabla2[[#This Row],[FECHA_INICIO]]-Tabla2[[#This Row],[FECHA_OC]]</f>
        <v>#N/A</v>
      </c>
      <c r="M20" s="10" t="e">
        <f>VLOOKUP(Tabla2[[#This Row],[CECO]],Tabla2_17[[CECO]:[F.  ENTREGA]],12,0)</f>
        <v>#N/A</v>
      </c>
      <c r="N20" s="13"/>
      <c r="O20" s="10"/>
      <c r="P20" s="15"/>
      <c r="Q20" s="10"/>
      <c r="R20" s="15"/>
      <c r="S20" s="11" t="e">
        <f>Tabla2[[#This Row],[DIA_ENTREGADO]]-Tabla2[[#This Row],[FECHA_INICIO]]</f>
        <v>#N/A</v>
      </c>
      <c r="T20" s="17"/>
      <c r="U20" s="18" t="e">
        <f>Tabla2[[#This Row],[FECHA_ENTREGA]]-Tabla2[[#This Row],[DIA_ENTREGADO]]</f>
        <v>#N/A</v>
      </c>
      <c r="V20" s="4" t="e">
        <f t="shared" si="0"/>
        <v>#N/A</v>
      </c>
    </row>
    <row r="21" spans="2:22" x14ac:dyDescent="0.25">
      <c r="B21" s="7"/>
      <c r="C21" s="5"/>
      <c r="D21" s="7"/>
      <c r="E21" s="7"/>
      <c r="F21" s="8"/>
      <c r="G21" s="1" t="e">
        <f>VLOOKUP(Tabla2[[#This Row],[CECO]],Tabla2_17[[CECO]:[F.  ENTREGA]],2,0)</f>
        <v>#N/A</v>
      </c>
      <c r="H21" s="9" t="e">
        <f>VLOOKUP(Tabla2[[#This Row],[CECO]],Tabla2_17[[CECO]:[F.  ENTREGA]],3,0)</f>
        <v>#N/A</v>
      </c>
      <c r="I21" s="9" t="e">
        <f>VLOOKUP(Tabla2[[#This Row],[CECO]],Tabla2_17[[CECO]:[F.  ENTREGA]],4,0)</f>
        <v>#N/A</v>
      </c>
      <c r="J21" s="10" t="e">
        <f>VLOOKUP(Tabla2[[#This Row],[CECO]],Tabla2_17[[CECO]:[F.  ENTREGA]],10,0)</f>
        <v>#N/A</v>
      </c>
      <c r="K21" s="10" t="e">
        <f>VLOOKUP(Tabla2[[#This Row],[CECO]],Tabla2_17[[CECO]:[F.  ENTREGA]],11,0)</f>
        <v>#N/A</v>
      </c>
      <c r="L21" s="11" t="e">
        <f>Tabla2[[#This Row],[FECHA_INICIO]]-Tabla2[[#This Row],[FECHA_OC]]</f>
        <v>#N/A</v>
      </c>
      <c r="M21" s="10" t="e">
        <f>VLOOKUP(Tabla2[[#This Row],[CECO]],Tabla2_17[[CECO]:[F.  ENTREGA]],12,0)</f>
        <v>#N/A</v>
      </c>
      <c r="N21" s="13"/>
      <c r="O21" s="10"/>
      <c r="P21" s="15"/>
      <c r="Q21" s="10"/>
      <c r="R21" s="15"/>
      <c r="S21" s="11" t="e">
        <f>Tabla2[[#This Row],[DIA_ENTREGADO]]-Tabla2[[#This Row],[FECHA_INICIO]]</f>
        <v>#N/A</v>
      </c>
      <c r="T21" s="17"/>
      <c r="U21" s="18" t="e">
        <f>Tabla2[[#This Row],[FECHA_ENTREGA]]-Tabla2[[#This Row],[DIA_ENTREGADO]]</f>
        <v>#N/A</v>
      </c>
      <c r="V21" s="4" t="e">
        <f t="shared" ref="V21:V29" si="1">IF(U21&lt;T21,"Retrasado","Correcto")</f>
        <v>#N/A</v>
      </c>
    </row>
    <row r="22" spans="2:22" x14ac:dyDescent="0.25">
      <c r="B22" s="7"/>
      <c r="C22" s="5"/>
      <c r="D22" s="7"/>
      <c r="E22" s="7"/>
      <c r="F22" s="8"/>
      <c r="G22" s="1" t="e">
        <f>VLOOKUP(Tabla2[[#This Row],[CECO]],Tabla2_17[[CECO]:[F.  ENTREGA]],2,0)</f>
        <v>#N/A</v>
      </c>
      <c r="H22" s="9" t="e">
        <f>VLOOKUP(Tabla2[[#This Row],[CECO]],Tabla2_17[[CECO]:[F.  ENTREGA]],3,0)</f>
        <v>#N/A</v>
      </c>
      <c r="I22" s="9" t="e">
        <f>VLOOKUP(Tabla2[[#This Row],[CECO]],Tabla2_17[[CECO]:[F.  ENTREGA]],4,0)</f>
        <v>#N/A</v>
      </c>
      <c r="J22" s="10" t="e">
        <f>VLOOKUP(Tabla2[[#This Row],[CECO]],Tabla2_17[[CECO]:[F.  ENTREGA]],10,0)</f>
        <v>#N/A</v>
      </c>
      <c r="K22" s="10" t="e">
        <f>VLOOKUP(Tabla2[[#This Row],[CECO]],Tabla2_17[[CECO]:[F.  ENTREGA]],11,0)</f>
        <v>#N/A</v>
      </c>
      <c r="L22" s="11" t="e">
        <f>Tabla2[[#This Row],[FECHA_INICIO]]-Tabla2[[#This Row],[FECHA_OC]]</f>
        <v>#N/A</v>
      </c>
      <c r="M22" s="10" t="e">
        <f>VLOOKUP(Tabla2[[#This Row],[CECO]],Tabla2_17[[CECO]:[F.  ENTREGA]],12,0)</f>
        <v>#N/A</v>
      </c>
      <c r="N22" s="13"/>
      <c r="O22" s="10"/>
      <c r="P22" s="15"/>
      <c r="Q22" s="10"/>
      <c r="R22" s="15"/>
      <c r="S22" s="11" t="e">
        <f>Tabla2[[#This Row],[DIA_ENTREGADO]]-Tabla2[[#This Row],[FECHA_INICIO]]</f>
        <v>#N/A</v>
      </c>
      <c r="T22" s="17"/>
      <c r="U22" s="18" t="e">
        <f>Tabla2[[#This Row],[FECHA_ENTREGA]]-Tabla2[[#This Row],[DIA_ENTREGADO]]</f>
        <v>#N/A</v>
      </c>
      <c r="V22" s="4" t="e">
        <f t="shared" si="1"/>
        <v>#N/A</v>
      </c>
    </row>
    <row r="23" spans="2:22" x14ac:dyDescent="0.25">
      <c r="B23" s="7"/>
      <c r="C23" s="5"/>
      <c r="D23" s="7"/>
      <c r="E23" s="7"/>
      <c r="F23" s="8"/>
      <c r="G23" s="1" t="e">
        <f>VLOOKUP(Tabla2[[#This Row],[CECO]],Tabla2_17[[CECO]:[F.  ENTREGA]],2,0)</f>
        <v>#N/A</v>
      </c>
      <c r="H23" s="9" t="e">
        <f>VLOOKUP(Tabla2[[#This Row],[CECO]],Tabla2_17[[CECO]:[F.  ENTREGA]],3,0)</f>
        <v>#N/A</v>
      </c>
      <c r="I23" s="9" t="e">
        <f>VLOOKUP(Tabla2[[#This Row],[CECO]],Tabla2_17[[CECO]:[F.  ENTREGA]],4,0)</f>
        <v>#N/A</v>
      </c>
      <c r="J23" s="10" t="e">
        <f>VLOOKUP(Tabla2[[#This Row],[CECO]],Tabla2_17[[CECO]:[F.  ENTREGA]],10,0)</f>
        <v>#N/A</v>
      </c>
      <c r="K23" s="10" t="e">
        <f>VLOOKUP(Tabla2[[#This Row],[CECO]],Tabla2_17[[CECO]:[F.  ENTREGA]],11,0)</f>
        <v>#N/A</v>
      </c>
      <c r="L23" s="11" t="e">
        <f>Tabla2[[#This Row],[FECHA_INICIO]]-Tabla2[[#This Row],[FECHA_OC]]</f>
        <v>#N/A</v>
      </c>
      <c r="M23" s="10" t="e">
        <f>VLOOKUP(Tabla2[[#This Row],[CECO]],Tabla2_17[[CECO]:[F.  ENTREGA]],12,0)</f>
        <v>#N/A</v>
      </c>
      <c r="N23" s="13"/>
      <c r="O23" s="10"/>
      <c r="P23" s="15"/>
      <c r="Q23" s="10"/>
      <c r="R23" s="15"/>
      <c r="S23" s="11" t="e">
        <f>Tabla2[[#This Row],[DIA_ENTREGADO]]-Tabla2[[#This Row],[FECHA_INICIO]]</f>
        <v>#N/A</v>
      </c>
      <c r="T23" s="17"/>
      <c r="U23" s="18" t="e">
        <f>Tabla2[[#This Row],[FECHA_ENTREGA]]-Tabla2[[#This Row],[DIA_ENTREGADO]]</f>
        <v>#N/A</v>
      </c>
      <c r="V23" s="4" t="e">
        <f t="shared" si="1"/>
        <v>#N/A</v>
      </c>
    </row>
    <row r="24" spans="2:22" x14ac:dyDescent="0.25">
      <c r="B24" s="7"/>
      <c r="C24" s="5"/>
      <c r="D24" s="7"/>
      <c r="E24" s="7"/>
      <c r="F24" s="8"/>
      <c r="G24" s="1" t="e">
        <f>VLOOKUP(Tabla2[[#This Row],[CECO]],Tabla2_17[[CECO]:[F.  ENTREGA]],2,0)</f>
        <v>#N/A</v>
      </c>
      <c r="H24" s="9" t="e">
        <f>VLOOKUP(Tabla2[[#This Row],[CECO]],Tabla2_17[[CECO]:[F.  ENTREGA]],3,0)</f>
        <v>#N/A</v>
      </c>
      <c r="I24" s="9" t="e">
        <f>VLOOKUP(Tabla2[[#This Row],[CECO]],Tabla2_17[[CECO]:[F.  ENTREGA]],4,0)</f>
        <v>#N/A</v>
      </c>
      <c r="J24" s="10" t="e">
        <f>VLOOKUP(Tabla2[[#This Row],[CECO]],Tabla2_17[[CECO]:[F.  ENTREGA]],10,0)</f>
        <v>#N/A</v>
      </c>
      <c r="K24" s="10" t="e">
        <f>VLOOKUP(Tabla2[[#This Row],[CECO]],Tabla2_17[[CECO]:[F.  ENTREGA]],11,0)</f>
        <v>#N/A</v>
      </c>
      <c r="L24" s="11" t="e">
        <f>Tabla2[[#This Row],[FECHA_INICIO]]-Tabla2[[#This Row],[FECHA_OC]]</f>
        <v>#N/A</v>
      </c>
      <c r="M24" s="10" t="e">
        <f>VLOOKUP(Tabla2[[#This Row],[CECO]],Tabla2_17[[CECO]:[F.  ENTREGA]],12,0)</f>
        <v>#N/A</v>
      </c>
      <c r="N24" s="13"/>
      <c r="O24" s="10"/>
      <c r="P24" s="15"/>
      <c r="Q24" s="10"/>
      <c r="R24" s="15"/>
      <c r="S24" s="11" t="e">
        <f>Tabla2[[#This Row],[DIA_ENTREGADO]]-Tabla2[[#This Row],[FECHA_INICIO]]</f>
        <v>#N/A</v>
      </c>
      <c r="T24" s="17"/>
      <c r="U24" s="18" t="e">
        <f>Tabla2[[#This Row],[FECHA_ENTREGA]]-Tabla2[[#This Row],[DIA_ENTREGADO]]</f>
        <v>#N/A</v>
      </c>
      <c r="V24" s="4" t="e">
        <f t="shared" si="1"/>
        <v>#N/A</v>
      </c>
    </row>
    <row r="25" spans="2:22" x14ac:dyDescent="0.25">
      <c r="B25" s="7"/>
      <c r="C25" s="5"/>
      <c r="D25" s="7"/>
      <c r="E25" s="7"/>
      <c r="F25" s="8"/>
      <c r="G25" s="1" t="e">
        <f>VLOOKUP(Tabla2[[#This Row],[CECO]],Tabla2_17[[CECO]:[F.  ENTREGA]],2,0)</f>
        <v>#N/A</v>
      </c>
      <c r="H25" s="9" t="e">
        <f>VLOOKUP(Tabla2[[#This Row],[CECO]],Tabla2_17[[CECO]:[F.  ENTREGA]],3,0)</f>
        <v>#N/A</v>
      </c>
      <c r="I25" s="9" t="e">
        <f>VLOOKUP(Tabla2[[#This Row],[CECO]],Tabla2_17[[CECO]:[F.  ENTREGA]],4,0)</f>
        <v>#N/A</v>
      </c>
      <c r="J25" s="10" t="e">
        <f>VLOOKUP(Tabla2[[#This Row],[CECO]],Tabla2_17[[CECO]:[F.  ENTREGA]],10,0)</f>
        <v>#N/A</v>
      </c>
      <c r="K25" s="10" t="e">
        <f>VLOOKUP(Tabla2[[#This Row],[CECO]],Tabla2_17[[CECO]:[F.  ENTREGA]],11,0)</f>
        <v>#N/A</v>
      </c>
      <c r="L25" s="11" t="e">
        <f>Tabla2[[#This Row],[FECHA_INICIO]]-Tabla2[[#This Row],[FECHA_OC]]</f>
        <v>#N/A</v>
      </c>
      <c r="M25" s="10" t="e">
        <f>VLOOKUP(Tabla2[[#This Row],[CECO]],Tabla2_17[[CECO]:[F.  ENTREGA]],12,0)</f>
        <v>#N/A</v>
      </c>
      <c r="N25" s="13"/>
      <c r="O25" s="10"/>
      <c r="P25" s="15"/>
      <c r="Q25" s="10"/>
      <c r="R25" s="15"/>
      <c r="S25" s="11" t="e">
        <f>Tabla2[[#This Row],[DIA_ENTREGADO]]-Tabla2[[#This Row],[FECHA_INICIO]]</f>
        <v>#N/A</v>
      </c>
      <c r="T25" s="17"/>
      <c r="U25" s="18" t="e">
        <f>Tabla2[[#This Row],[FECHA_ENTREGA]]-Tabla2[[#This Row],[DIA_ENTREGADO]]</f>
        <v>#N/A</v>
      </c>
      <c r="V25" s="4" t="e">
        <f t="shared" si="1"/>
        <v>#N/A</v>
      </c>
    </row>
    <row r="26" spans="2:22" x14ac:dyDescent="0.25">
      <c r="B26" s="7"/>
      <c r="C26" s="5"/>
      <c r="D26" s="7"/>
      <c r="E26" s="7"/>
      <c r="F26" s="8"/>
      <c r="G26" s="1" t="e">
        <f>VLOOKUP(Tabla2[[#This Row],[CECO]],Tabla2_17[[CECO]:[F.  ENTREGA]],2,0)</f>
        <v>#N/A</v>
      </c>
      <c r="H26" s="9" t="e">
        <f>VLOOKUP(Tabla2[[#This Row],[CECO]],Tabla2_17[[CECO]:[F.  ENTREGA]],3,0)</f>
        <v>#N/A</v>
      </c>
      <c r="I26" s="9" t="e">
        <f>VLOOKUP(Tabla2[[#This Row],[CECO]],Tabla2_17[[CECO]:[F.  ENTREGA]],4,0)</f>
        <v>#N/A</v>
      </c>
      <c r="J26" s="10" t="e">
        <f>VLOOKUP(Tabla2[[#This Row],[CECO]],Tabla2_17[[CECO]:[F.  ENTREGA]],10,0)</f>
        <v>#N/A</v>
      </c>
      <c r="K26" s="10" t="e">
        <f>VLOOKUP(Tabla2[[#This Row],[CECO]],Tabla2_17[[CECO]:[F.  ENTREGA]],11,0)</f>
        <v>#N/A</v>
      </c>
      <c r="L26" s="11" t="e">
        <f>Tabla2[[#This Row],[FECHA_INICIO]]-Tabla2[[#This Row],[FECHA_OC]]</f>
        <v>#N/A</v>
      </c>
      <c r="M26" s="10" t="e">
        <f>VLOOKUP(Tabla2[[#This Row],[CECO]],Tabla2_17[[CECO]:[F.  ENTREGA]],12,0)</f>
        <v>#N/A</v>
      </c>
      <c r="N26" s="13"/>
      <c r="O26" s="10"/>
      <c r="P26" s="15"/>
      <c r="Q26" s="10"/>
      <c r="R26" s="15"/>
      <c r="S26" s="11" t="e">
        <f>Tabla2[[#This Row],[DIA_ENTREGADO]]-Tabla2[[#This Row],[FECHA_INICIO]]</f>
        <v>#N/A</v>
      </c>
      <c r="T26" s="17"/>
      <c r="U26" s="18" t="e">
        <f>Tabla2[[#This Row],[FECHA_ENTREGA]]-Tabla2[[#This Row],[DIA_ENTREGADO]]</f>
        <v>#N/A</v>
      </c>
      <c r="V26" s="4" t="e">
        <f t="shared" si="1"/>
        <v>#N/A</v>
      </c>
    </row>
    <row r="27" spans="2:22" x14ac:dyDescent="0.25">
      <c r="B27" s="7"/>
      <c r="C27" s="5"/>
      <c r="D27" s="7"/>
      <c r="E27" s="7"/>
      <c r="F27" s="8"/>
      <c r="G27" s="1" t="e">
        <f>VLOOKUP(Tabla2[[#This Row],[CECO]],Tabla2_17[[CECO]:[F.  ENTREGA]],2,0)</f>
        <v>#N/A</v>
      </c>
      <c r="H27" s="9" t="e">
        <f>VLOOKUP(Tabla2[[#This Row],[CECO]],Tabla2_17[[CECO]:[F.  ENTREGA]],3,0)</f>
        <v>#N/A</v>
      </c>
      <c r="I27" s="9" t="e">
        <f>VLOOKUP(Tabla2[[#This Row],[CECO]],Tabla2_17[[CECO]:[F.  ENTREGA]],4,0)</f>
        <v>#N/A</v>
      </c>
      <c r="J27" s="10" t="e">
        <f>VLOOKUP(Tabla2[[#This Row],[CECO]],Tabla2_17[[CECO]:[F.  ENTREGA]],10,0)</f>
        <v>#N/A</v>
      </c>
      <c r="K27" s="10" t="e">
        <f>VLOOKUP(Tabla2[[#This Row],[CECO]],Tabla2_17[[CECO]:[F.  ENTREGA]],11,0)</f>
        <v>#N/A</v>
      </c>
      <c r="L27" s="11" t="e">
        <f>Tabla2[[#This Row],[FECHA_INICIO]]-Tabla2[[#This Row],[FECHA_OC]]</f>
        <v>#N/A</v>
      </c>
      <c r="M27" s="10" t="e">
        <f>VLOOKUP(Tabla2[[#This Row],[CECO]],Tabla2_17[[CECO]:[F.  ENTREGA]],12,0)</f>
        <v>#N/A</v>
      </c>
      <c r="N27" s="13"/>
      <c r="O27" s="10"/>
      <c r="P27" s="15"/>
      <c r="Q27" s="10"/>
      <c r="R27" s="15"/>
      <c r="S27" s="11" t="e">
        <f>Tabla2[[#This Row],[DIA_ENTREGADO]]-Tabla2[[#This Row],[FECHA_INICIO]]</f>
        <v>#N/A</v>
      </c>
      <c r="T27" s="17"/>
      <c r="U27" s="18" t="e">
        <f>Tabla2[[#This Row],[FECHA_ENTREGA]]-Tabla2[[#This Row],[DIA_ENTREGADO]]</f>
        <v>#N/A</v>
      </c>
      <c r="V27" s="4" t="e">
        <f t="shared" si="1"/>
        <v>#N/A</v>
      </c>
    </row>
    <row r="28" spans="2:22" x14ac:dyDescent="0.25">
      <c r="B28" s="7"/>
      <c r="C28" s="5"/>
      <c r="D28" s="7"/>
      <c r="E28" s="7"/>
      <c r="F28" s="8"/>
      <c r="G28" s="1" t="e">
        <f>VLOOKUP(Tabla2[[#This Row],[CECO]],Tabla2_17[[CECO]:[F.  ENTREGA]],2,0)</f>
        <v>#N/A</v>
      </c>
      <c r="H28" s="9" t="e">
        <f>VLOOKUP(Tabla2[[#This Row],[CECO]],Tabla2_17[[CECO]:[F.  ENTREGA]],3,0)</f>
        <v>#N/A</v>
      </c>
      <c r="I28" s="9" t="e">
        <f>VLOOKUP(Tabla2[[#This Row],[CECO]],Tabla2_17[[CECO]:[F.  ENTREGA]],4,0)</f>
        <v>#N/A</v>
      </c>
      <c r="J28" s="10" t="e">
        <f>VLOOKUP(Tabla2[[#This Row],[CECO]],Tabla2_17[[CECO]:[F.  ENTREGA]],10,0)</f>
        <v>#N/A</v>
      </c>
      <c r="K28" s="10" t="e">
        <f>VLOOKUP(Tabla2[[#This Row],[CECO]],Tabla2_17[[CECO]:[F.  ENTREGA]],11,0)</f>
        <v>#N/A</v>
      </c>
      <c r="L28" s="11" t="e">
        <f>Tabla2[[#This Row],[FECHA_INICIO]]-Tabla2[[#This Row],[FECHA_OC]]</f>
        <v>#N/A</v>
      </c>
      <c r="M28" s="10" t="e">
        <f>VLOOKUP(Tabla2[[#This Row],[CECO]],Tabla2_17[[CECO]:[F.  ENTREGA]],12,0)</f>
        <v>#N/A</v>
      </c>
      <c r="N28" s="13"/>
      <c r="O28" s="10"/>
      <c r="P28" s="15"/>
      <c r="Q28" s="10"/>
      <c r="R28" s="15"/>
      <c r="S28" s="11" t="e">
        <f>Tabla2[[#This Row],[DIA_ENTREGADO]]-Tabla2[[#This Row],[FECHA_INICIO]]</f>
        <v>#N/A</v>
      </c>
      <c r="T28" s="17"/>
      <c r="U28" s="18" t="e">
        <f>Tabla2[[#This Row],[FECHA_ENTREGA]]-Tabla2[[#This Row],[DIA_ENTREGADO]]</f>
        <v>#N/A</v>
      </c>
      <c r="V28" s="4" t="e">
        <f t="shared" si="1"/>
        <v>#N/A</v>
      </c>
    </row>
    <row r="29" spans="2:22" x14ac:dyDescent="0.25">
      <c r="B29" s="7"/>
      <c r="C29" s="5"/>
      <c r="D29" s="7"/>
      <c r="E29" s="7"/>
      <c r="F29" s="8"/>
      <c r="G29" s="1" t="e">
        <f>VLOOKUP(Tabla2[[#This Row],[CECO]],Tabla2_17[[CECO]:[F.  ENTREGA]],2,0)</f>
        <v>#N/A</v>
      </c>
      <c r="H29" s="9" t="e">
        <f>VLOOKUP(Tabla2[[#This Row],[CECO]],Tabla2_17[[CECO]:[F.  ENTREGA]],3,0)</f>
        <v>#N/A</v>
      </c>
      <c r="I29" s="9" t="e">
        <f>VLOOKUP(Tabla2[[#This Row],[CECO]],Tabla2_17[[CECO]:[F.  ENTREGA]],4,0)</f>
        <v>#N/A</v>
      </c>
      <c r="J29" s="10" t="e">
        <f>VLOOKUP(Tabla2[[#This Row],[CECO]],Tabla2_17[[CECO]:[F.  ENTREGA]],10,0)</f>
        <v>#N/A</v>
      </c>
      <c r="K29" s="10" t="e">
        <f>VLOOKUP(Tabla2[[#This Row],[CECO]],Tabla2_17[[CECO]:[F.  ENTREGA]],11,0)</f>
        <v>#N/A</v>
      </c>
      <c r="L29" s="11" t="e">
        <f>Tabla2[[#This Row],[FECHA_INICIO]]-Tabla2[[#This Row],[FECHA_OC]]</f>
        <v>#N/A</v>
      </c>
      <c r="M29" s="10" t="e">
        <f>VLOOKUP(Tabla2[[#This Row],[CECO]],Tabla2_17[[CECO]:[F.  ENTREGA]],12,0)</f>
        <v>#N/A</v>
      </c>
      <c r="N29" s="13"/>
      <c r="O29" s="10"/>
      <c r="P29" s="15"/>
      <c r="Q29" s="10"/>
      <c r="R29" s="15"/>
      <c r="S29" s="11" t="e">
        <f>Tabla2[[#This Row],[DIA_ENTREGADO]]-Tabla2[[#This Row],[FECHA_INICIO]]</f>
        <v>#N/A</v>
      </c>
      <c r="T29" s="17"/>
      <c r="U29" s="18" t="e">
        <f>Tabla2[[#This Row],[FECHA_ENTREGA]]-Tabla2[[#This Row],[DIA_ENTREGADO]]</f>
        <v>#N/A</v>
      </c>
      <c r="V29" s="4" t="e">
        <f t="shared" si="1"/>
        <v>#N/A</v>
      </c>
    </row>
    <row r="30" spans="2:22" x14ac:dyDescent="0.25">
      <c r="B30" s="7"/>
      <c r="C30" s="5"/>
      <c r="D30" s="7"/>
      <c r="E30" s="7"/>
      <c r="F30" s="8"/>
      <c r="G30" s="1" t="e">
        <f>VLOOKUP(Tabla2[[#This Row],[CECO]],Tabla2_17[[CECO]:[F.  ENTREGA]],2,0)</f>
        <v>#N/A</v>
      </c>
      <c r="H30" s="9" t="e">
        <f>VLOOKUP(Tabla2[[#This Row],[CECO]],Tabla2_17[[CECO]:[F.  ENTREGA]],3,0)</f>
        <v>#N/A</v>
      </c>
      <c r="I30" s="9" t="e">
        <f>VLOOKUP(Tabla2[[#This Row],[CECO]],Tabla2_17[[CECO]:[F.  ENTREGA]],4,0)</f>
        <v>#N/A</v>
      </c>
      <c r="J30" s="10" t="e">
        <f>VLOOKUP(Tabla2[[#This Row],[CECO]],Tabla2_17[[CECO]:[F.  ENTREGA]],10,0)</f>
        <v>#N/A</v>
      </c>
      <c r="K30" s="10" t="e">
        <f>VLOOKUP(Tabla2[[#This Row],[CECO]],Tabla2_17[[CECO]:[F.  ENTREGA]],11,0)</f>
        <v>#N/A</v>
      </c>
      <c r="L30" s="11" t="e">
        <f>Tabla2[[#This Row],[FECHA_INICIO]]-Tabla2[[#This Row],[FECHA_OC]]</f>
        <v>#N/A</v>
      </c>
      <c r="M30" s="10" t="e">
        <f>VLOOKUP(Tabla2[[#This Row],[CECO]],Tabla2_17[[CECO]:[F.  ENTREGA]],12,0)</f>
        <v>#N/A</v>
      </c>
      <c r="N30" s="13"/>
      <c r="O30" s="10"/>
      <c r="P30" s="15"/>
      <c r="Q30" s="10"/>
      <c r="R30" s="15"/>
      <c r="S30" s="11" t="e">
        <f>Tabla2[[#This Row],[DIA_ENTREGADO]]-Tabla2[[#This Row],[FECHA_INICIO]]</f>
        <v>#N/A</v>
      </c>
      <c r="T30" s="17"/>
      <c r="U30" s="18" t="e">
        <f>Tabla2[[#This Row],[FECHA_ENTREGA]]-Tabla2[[#This Row],[DIA_ENTREGADO]]</f>
        <v>#N/A</v>
      </c>
      <c r="V30" s="4" t="e">
        <f t="shared" ref="V30:V36" si="2">IF(U30&lt;T30,"Retrasado","Correcto")</f>
        <v>#N/A</v>
      </c>
    </row>
    <row r="31" spans="2:22" x14ac:dyDescent="0.25">
      <c r="B31" s="7"/>
      <c r="C31" s="5"/>
      <c r="D31" s="7"/>
      <c r="E31" s="7"/>
      <c r="F31" s="8"/>
      <c r="G31" s="1" t="e">
        <f>VLOOKUP(Tabla2[[#This Row],[CECO]],Tabla2_17[[CECO]:[F.  ENTREGA]],2,0)</f>
        <v>#N/A</v>
      </c>
      <c r="H31" s="9" t="e">
        <f>VLOOKUP(Tabla2[[#This Row],[CECO]],Tabla2_17[[CECO]:[F.  ENTREGA]],3,0)</f>
        <v>#N/A</v>
      </c>
      <c r="I31" s="9" t="e">
        <f>VLOOKUP(Tabla2[[#This Row],[CECO]],Tabla2_17[[CECO]:[F.  ENTREGA]],4,0)</f>
        <v>#N/A</v>
      </c>
      <c r="J31" s="10" t="e">
        <f>VLOOKUP(Tabla2[[#This Row],[CECO]],Tabla2_17[[CECO]:[F.  ENTREGA]],10,0)</f>
        <v>#N/A</v>
      </c>
      <c r="K31" s="10" t="e">
        <f>VLOOKUP(Tabla2[[#This Row],[CECO]],Tabla2_17[[CECO]:[F.  ENTREGA]],11,0)</f>
        <v>#N/A</v>
      </c>
      <c r="L31" s="11" t="e">
        <f>Tabla2[[#This Row],[FECHA_INICIO]]-Tabla2[[#This Row],[FECHA_OC]]</f>
        <v>#N/A</v>
      </c>
      <c r="M31" s="10" t="e">
        <f>VLOOKUP(Tabla2[[#This Row],[CECO]],Tabla2_17[[CECO]:[F.  ENTREGA]],12,0)</f>
        <v>#N/A</v>
      </c>
      <c r="N31" s="13"/>
      <c r="O31" s="10"/>
      <c r="P31" s="15"/>
      <c r="Q31" s="10"/>
      <c r="R31" s="15"/>
      <c r="S31" s="11" t="e">
        <f>Tabla2[[#This Row],[DIA_ENTREGADO]]-Tabla2[[#This Row],[FECHA_INICIO]]</f>
        <v>#N/A</v>
      </c>
      <c r="T31" s="17"/>
      <c r="U31" s="18" t="e">
        <f>Tabla2[[#This Row],[FECHA_ENTREGA]]-Tabla2[[#This Row],[DIA_ENTREGADO]]</f>
        <v>#N/A</v>
      </c>
      <c r="V31" s="4" t="e">
        <f t="shared" si="2"/>
        <v>#N/A</v>
      </c>
    </row>
    <row r="32" spans="2:22" x14ac:dyDescent="0.25">
      <c r="B32" s="7"/>
      <c r="C32" s="5"/>
      <c r="D32" s="7"/>
      <c r="E32" s="7"/>
      <c r="F32" s="8"/>
      <c r="G32" s="1" t="e">
        <f>VLOOKUP(Tabla2[[#This Row],[CECO]],Tabla2_17[[CECO]:[F.  ENTREGA]],2,0)</f>
        <v>#N/A</v>
      </c>
      <c r="H32" s="9" t="e">
        <f>VLOOKUP(Tabla2[[#This Row],[CECO]],Tabla2_17[[CECO]:[F.  ENTREGA]],3,0)</f>
        <v>#N/A</v>
      </c>
      <c r="I32" s="9" t="e">
        <f>VLOOKUP(Tabla2[[#This Row],[CECO]],Tabla2_17[[CECO]:[F.  ENTREGA]],4,0)</f>
        <v>#N/A</v>
      </c>
      <c r="J32" s="10" t="e">
        <f>VLOOKUP(Tabla2[[#This Row],[CECO]],Tabla2_17[[CECO]:[F.  ENTREGA]],10,0)</f>
        <v>#N/A</v>
      </c>
      <c r="K32" s="10" t="e">
        <f>VLOOKUP(Tabla2[[#This Row],[CECO]],Tabla2_17[[CECO]:[F.  ENTREGA]],11,0)</f>
        <v>#N/A</v>
      </c>
      <c r="L32" s="11" t="e">
        <f>Tabla2[[#This Row],[FECHA_INICIO]]-Tabla2[[#This Row],[FECHA_OC]]</f>
        <v>#N/A</v>
      </c>
      <c r="M32" s="10" t="e">
        <f>VLOOKUP(Tabla2[[#This Row],[CECO]],Tabla2_17[[CECO]:[F.  ENTREGA]],12,0)</f>
        <v>#N/A</v>
      </c>
      <c r="N32" s="13"/>
      <c r="O32" s="10"/>
      <c r="P32" s="15"/>
      <c r="Q32" s="10"/>
      <c r="R32" s="15"/>
      <c r="S32" s="11" t="e">
        <f>Tabla2[[#This Row],[DIA_ENTREGADO]]-Tabla2[[#This Row],[FECHA_INICIO]]</f>
        <v>#N/A</v>
      </c>
      <c r="T32" s="17"/>
      <c r="U32" s="18" t="e">
        <f>Tabla2[[#This Row],[FECHA_ENTREGA]]-Tabla2[[#This Row],[DIA_ENTREGADO]]</f>
        <v>#N/A</v>
      </c>
      <c r="V32" s="4" t="e">
        <f t="shared" si="2"/>
        <v>#N/A</v>
      </c>
    </row>
    <row r="33" spans="2:22" x14ac:dyDescent="0.25">
      <c r="B33" s="7"/>
      <c r="C33" s="5"/>
      <c r="D33" s="7"/>
      <c r="E33" s="7"/>
      <c r="F33" s="8"/>
      <c r="G33" s="1" t="e">
        <f>VLOOKUP(Tabla2[[#This Row],[CECO]],Tabla2_17[[CECO]:[F.  ENTREGA]],2,0)</f>
        <v>#N/A</v>
      </c>
      <c r="H33" s="9" t="e">
        <f>VLOOKUP(Tabla2[[#This Row],[CECO]],Tabla2_17[[CECO]:[F.  ENTREGA]],3,0)</f>
        <v>#N/A</v>
      </c>
      <c r="I33" s="9" t="e">
        <f>VLOOKUP(Tabla2[[#This Row],[CECO]],Tabla2_17[[CECO]:[F.  ENTREGA]],4,0)</f>
        <v>#N/A</v>
      </c>
      <c r="J33" s="10" t="e">
        <f>VLOOKUP(Tabla2[[#This Row],[CECO]],Tabla2_17[[CECO]:[F.  ENTREGA]],10,0)</f>
        <v>#N/A</v>
      </c>
      <c r="K33" s="10" t="e">
        <f>VLOOKUP(Tabla2[[#This Row],[CECO]],Tabla2_17[[CECO]:[F.  ENTREGA]],11,0)</f>
        <v>#N/A</v>
      </c>
      <c r="L33" s="11" t="e">
        <f>Tabla2[[#This Row],[FECHA_INICIO]]-Tabla2[[#This Row],[FECHA_OC]]</f>
        <v>#N/A</v>
      </c>
      <c r="M33" s="10" t="e">
        <f>VLOOKUP(Tabla2[[#This Row],[CECO]],Tabla2_17[[CECO]:[F.  ENTREGA]],12,0)</f>
        <v>#N/A</v>
      </c>
      <c r="N33" s="13"/>
      <c r="O33" s="10"/>
      <c r="P33" s="15"/>
      <c r="Q33" s="10"/>
      <c r="R33" s="15"/>
      <c r="S33" s="11" t="e">
        <f>Tabla2[[#This Row],[DIA_ENTREGADO]]-Tabla2[[#This Row],[FECHA_INICIO]]</f>
        <v>#N/A</v>
      </c>
      <c r="T33" s="17"/>
      <c r="U33" s="18" t="e">
        <f>Tabla2[[#This Row],[FECHA_ENTREGA]]-Tabla2[[#This Row],[DIA_ENTREGADO]]</f>
        <v>#N/A</v>
      </c>
      <c r="V33" s="4" t="e">
        <f t="shared" si="2"/>
        <v>#N/A</v>
      </c>
    </row>
    <row r="34" spans="2:22" x14ac:dyDescent="0.25">
      <c r="B34" s="7"/>
      <c r="C34" s="5"/>
      <c r="D34" s="7"/>
      <c r="E34" s="7"/>
      <c r="F34" s="8"/>
      <c r="G34" s="1" t="e">
        <f>VLOOKUP(Tabla2[[#This Row],[CECO]],Tabla2_17[[CECO]:[F.  ENTREGA]],2,0)</f>
        <v>#N/A</v>
      </c>
      <c r="H34" s="9" t="e">
        <f>VLOOKUP(Tabla2[[#This Row],[CECO]],Tabla2_17[[CECO]:[F.  ENTREGA]],3,0)</f>
        <v>#N/A</v>
      </c>
      <c r="I34" s="9" t="e">
        <f>VLOOKUP(Tabla2[[#This Row],[CECO]],Tabla2_17[[CECO]:[F.  ENTREGA]],4,0)</f>
        <v>#N/A</v>
      </c>
      <c r="J34" s="10" t="e">
        <f>VLOOKUP(Tabla2[[#This Row],[CECO]],Tabla2_17[[CECO]:[F.  ENTREGA]],10,0)</f>
        <v>#N/A</v>
      </c>
      <c r="K34" s="10" t="e">
        <f>VLOOKUP(Tabla2[[#This Row],[CECO]],Tabla2_17[[CECO]:[F.  ENTREGA]],11,0)</f>
        <v>#N/A</v>
      </c>
      <c r="L34" s="11" t="e">
        <f>Tabla2[[#This Row],[FECHA_INICIO]]-Tabla2[[#This Row],[FECHA_OC]]</f>
        <v>#N/A</v>
      </c>
      <c r="M34" s="10" t="e">
        <f>VLOOKUP(Tabla2[[#This Row],[CECO]],Tabla2_17[[CECO]:[F.  ENTREGA]],12,0)</f>
        <v>#N/A</v>
      </c>
      <c r="N34" s="13"/>
      <c r="O34" s="10"/>
      <c r="P34" s="15"/>
      <c r="Q34" s="10"/>
      <c r="R34" s="15"/>
      <c r="S34" s="11" t="e">
        <f>Tabla2[[#This Row],[DIA_ENTREGADO]]-Tabla2[[#This Row],[FECHA_INICIO]]</f>
        <v>#N/A</v>
      </c>
      <c r="T34" s="17"/>
      <c r="U34" s="18" t="e">
        <f>Tabla2[[#This Row],[FECHA_ENTREGA]]-Tabla2[[#This Row],[DIA_ENTREGADO]]</f>
        <v>#N/A</v>
      </c>
      <c r="V34" s="4" t="e">
        <f t="shared" si="2"/>
        <v>#N/A</v>
      </c>
    </row>
    <row r="35" spans="2:22" x14ac:dyDescent="0.25">
      <c r="B35" s="7"/>
      <c r="C35" s="5"/>
      <c r="D35" s="7"/>
      <c r="E35" s="7"/>
      <c r="F35" s="8"/>
      <c r="G35" s="1" t="e">
        <f>VLOOKUP(Tabla2[[#This Row],[CECO]],Tabla2_17[[CECO]:[F.  ENTREGA]],2,0)</f>
        <v>#N/A</v>
      </c>
      <c r="H35" s="9" t="e">
        <f>VLOOKUP(Tabla2[[#This Row],[CECO]],Tabla2_17[[CECO]:[F.  ENTREGA]],3,0)</f>
        <v>#N/A</v>
      </c>
      <c r="I35" s="9" t="e">
        <f>VLOOKUP(Tabla2[[#This Row],[CECO]],Tabla2_17[[CECO]:[F.  ENTREGA]],4,0)</f>
        <v>#N/A</v>
      </c>
      <c r="J35" s="10" t="e">
        <f>VLOOKUP(Tabla2[[#This Row],[CECO]],Tabla2_17[[CECO]:[F.  ENTREGA]],10,0)</f>
        <v>#N/A</v>
      </c>
      <c r="K35" s="10" t="e">
        <f>VLOOKUP(Tabla2[[#This Row],[CECO]],Tabla2_17[[CECO]:[F.  ENTREGA]],11,0)</f>
        <v>#N/A</v>
      </c>
      <c r="L35" s="11" t="e">
        <f>Tabla2[[#This Row],[FECHA_INICIO]]-Tabla2[[#This Row],[FECHA_OC]]</f>
        <v>#N/A</v>
      </c>
      <c r="M35" s="10" t="e">
        <f>VLOOKUP(Tabla2[[#This Row],[CECO]],Tabla2_17[[CECO]:[F.  ENTREGA]],12,0)</f>
        <v>#N/A</v>
      </c>
      <c r="N35" s="13"/>
      <c r="O35" s="10"/>
      <c r="P35" s="15"/>
      <c r="Q35" s="10"/>
      <c r="R35" s="15"/>
      <c r="S35" s="11" t="e">
        <f>Tabla2[[#This Row],[DIA_ENTREGADO]]-Tabla2[[#This Row],[FECHA_INICIO]]</f>
        <v>#N/A</v>
      </c>
      <c r="T35" s="17"/>
      <c r="U35" s="18" t="e">
        <f>Tabla2[[#This Row],[FECHA_ENTREGA]]-Tabla2[[#This Row],[DIA_ENTREGADO]]</f>
        <v>#N/A</v>
      </c>
      <c r="V35" s="4" t="e">
        <f t="shared" si="2"/>
        <v>#N/A</v>
      </c>
    </row>
    <row r="36" spans="2:22" x14ac:dyDescent="0.25">
      <c r="B36" s="7"/>
      <c r="C36" s="5"/>
      <c r="D36" s="7"/>
      <c r="E36" s="7"/>
      <c r="F36" s="8"/>
      <c r="G36" s="1" t="e">
        <f>VLOOKUP(Tabla2[[#This Row],[CECO]],Tabla2_17[[CECO]:[F.  ENTREGA]],2,0)</f>
        <v>#N/A</v>
      </c>
      <c r="H36" s="9" t="e">
        <f>VLOOKUP(Tabla2[[#This Row],[CECO]],Tabla2_17[[CECO]:[F.  ENTREGA]],3,0)</f>
        <v>#N/A</v>
      </c>
      <c r="I36" s="9" t="e">
        <f>VLOOKUP(Tabla2[[#This Row],[CECO]],Tabla2_17[[CECO]:[F.  ENTREGA]],4,0)</f>
        <v>#N/A</v>
      </c>
      <c r="J36" s="10" t="e">
        <f>VLOOKUP(Tabla2[[#This Row],[CECO]],Tabla2_17[[CECO]:[F.  ENTREGA]],10,0)</f>
        <v>#N/A</v>
      </c>
      <c r="K36" s="10" t="e">
        <f>VLOOKUP(Tabla2[[#This Row],[CECO]],Tabla2_17[[CECO]:[F.  ENTREGA]],11,0)</f>
        <v>#N/A</v>
      </c>
      <c r="L36" s="11" t="e">
        <f>Tabla2[[#This Row],[FECHA_INICIO]]-Tabla2[[#This Row],[FECHA_OC]]</f>
        <v>#N/A</v>
      </c>
      <c r="M36" s="10" t="e">
        <f>VLOOKUP(Tabla2[[#This Row],[CECO]],Tabla2_17[[CECO]:[F.  ENTREGA]],12,0)</f>
        <v>#N/A</v>
      </c>
      <c r="N36" s="13"/>
      <c r="O36" s="10"/>
      <c r="P36" s="15"/>
      <c r="Q36" s="10"/>
      <c r="R36" s="15"/>
      <c r="S36" s="11" t="e">
        <f>Tabla2[[#This Row],[DIA_ENTREGADO]]-Tabla2[[#This Row],[FECHA_INICIO]]</f>
        <v>#N/A</v>
      </c>
      <c r="T36" s="17"/>
      <c r="U36" s="18" t="e">
        <f>Tabla2[[#This Row],[FECHA_ENTREGA]]-Tabla2[[#This Row],[DIA_ENTREGADO]]</f>
        <v>#N/A</v>
      </c>
      <c r="V36" s="4" t="e">
        <f t="shared" si="2"/>
        <v>#N/A</v>
      </c>
    </row>
    <row r="37" spans="2:22" x14ac:dyDescent="0.25">
      <c r="B37" s="7"/>
      <c r="C37" s="5"/>
      <c r="D37" s="7"/>
      <c r="E37" s="7"/>
      <c r="F37" s="8"/>
      <c r="G37" s="1" t="e">
        <f>VLOOKUP(Tabla2[[#This Row],[CECO]],Tabla2_17[[CECO]:[F.  ENTREGA]],2,0)</f>
        <v>#N/A</v>
      </c>
      <c r="H37" s="9" t="e">
        <f>VLOOKUP(Tabla2[[#This Row],[CECO]],Tabla2_17[[CECO]:[F.  ENTREGA]],3,0)</f>
        <v>#N/A</v>
      </c>
      <c r="I37" s="9" t="e">
        <f>VLOOKUP(Tabla2[[#This Row],[CECO]],Tabla2_17[[CECO]:[F.  ENTREGA]],4,0)</f>
        <v>#N/A</v>
      </c>
      <c r="J37" s="10" t="e">
        <f>VLOOKUP(Tabla2[[#This Row],[CECO]],Tabla2_17[[CECO]:[F.  ENTREGA]],10,0)</f>
        <v>#N/A</v>
      </c>
      <c r="K37" s="10" t="e">
        <f>VLOOKUP(Tabla2[[#This Row],[CECO]],Tabla2_17[[CECO]:[F.  ENTREGA]],11,0)</f>
        <v>#N/A</v>
      </c>
      <c r="L37" s="11" t="e">
        <f>Tabla2[[#This Row],[FECHA_INICIO]]-Tabla2[[#This Row],[FECHA_OC]]</f>
        <v>#N/A</v>
      </c>
      <c r="M37" s="10" t="e">
        <f>VLOOKUP(Tabla2[[#This Row],[CECO]],Tabla2_17[[CECO]:[F.  ENTREGA]],12,0)</f>
        <v>#N/A</v>
      </c>
      <c r="N37" s="13"/>
      <c r="O37" s="10"/>
      <c r="P37" s="15"/>
      <c r="Q37" s="10"/>
      <c r="R37" s="15"/>
      <c r="S37" s="11" t="e">
        <f>Tabla2[[#This Row],[DIA_ENTREGADO]]-Tabla2[[#This Row],[FECHA_INICIO]]</f>
        <v>#N/A</v>
      </c>
      <c r="T37" s="17"/>
      <c r="U37" s="18" t="e">
        <f>Tabla2[[#This Row],[FECHA_ENTREGA]]-Tabla2[[#This Row],[DIA_ENTREGADO]]</f>
        <v>#N/A</v>
      </c>
      <c r="V37" s="4" t="e">
        <f t="shared" ref="V37:V68" si="3">IF(U37&lt;T37,"Retrasado","Correcto")</f>
        <v>#N/A</v>
      </c>
    </row>
    <row r="38" spans="2:22" x14ac:dyDescent="0.25">
      <c r="B38" s="7"/>
      <c r="C38" s="5"/>
      <c r="D38" s="7"/>
      <c r="E38" s="7"/>
      <c r="F38" s="8"/>
      <c r="G38" s="1" t="e">
        <f>VLOOKUP(Tabla2[[#This Row],[CECO]],Tabla2_17[[CECO]:[F.  ENTREGA]],2,0)</f>
        <v>#N/A</v>
      </c>
      <c r="H38" s="9" t="e">
        <f>VLOOKUP(Tabla2[[#This Row],[CECO]],Tabla2_17[[CECO]:[F.  ENTREGA]],3,0)</f>
        <v>#N/A</v>
      </c>
      <c r="I38" s="9" t="e">
        <f>VLOOKUP(Tabla2[[#This Row],[CECO]],Tabla2_17[[CECO]:[F.  ENTREGA]],4,0)</f>
        <v>#N/A</v>
      </c>
      <c r="J38" s="10" t="e">
        <f>VLOOKUP(Tabla2[[#This Row],[CECO]],Tabla2_17[[CECO]:[F.  ENTREGA]],10,0)</f>
        <v>#N/A</v>
      </c>
      <c r="K38" s="10" t="e">
        <f>VLOOKUP(Tabla2[[#This Row],[CECO]],Tabla2_17[[CECO]:[F.  ENTREGA]],11,0)</f>
        <v>#N/A</v>
      </c>
      <c r="L38" s="11" t="e">
        <f>Tabla2[[#This Row],[FECHA_INICIO]]-Tabla2[[#This Row],[FECHA_OC]]</f>
        <v>#N/A</v>
      </c>
      <c r="M38" s="10" t="e">
        <f>VLOOKUP(Tabla2[[#This Row],[CECO]],Tabla2_17[[CECO]:[F.  ENTREGA]],12,0)</f>
        <v>#N/A</v>
      </c>
      <c r="N38" s="13"/>
      <c r="O38" s="10"/>
      <c r="P38" s="15"/>
      <c r="Q38" s="10"/>
      <c r="R38" s="15"/>
      <c r="S38" s="11" t="e">
        <f>Tabla2[[#This Row],[DIA_ENTREGADO]]-Tabla2[[#This Row],[FECHA_INICIO]]</f>
        <v>#N/A</v>
      </c>
      <c r="T38" s="17"/>
      <c r="U38" s="18" t="e">
        <f>Tabla2[[#This Row],[FECHA_ENTREGA]]-Tabla2[[#This Row],[DIA_ENTREGADO]]</f>
        <v>#N/A</v>
      </c>
      <c r="V38" s="4" t="e">
        <f t="shared" si="3"/>
        <v>#N/A</v>
      </c>
    </row>
    <row r="39" spans="2:22" x14ac:dyDescent="0.25">
      <c r="B39" s="7"/>
      <c r="C39" s="5"/>
      <c r="D39" s="7"/>
      <c r="E39" s="7"/>
      <c r="F39" s="8"/>
      <c r="G39" s="1" t="e">
        <f>VLOOKUP(Tabla2[[#This Row],[CECO]],Tabla2_17[[CECO]:[F.  ENTREGA]],2,0)</f>
        <v>#N/A</v>
      </c>
      <c r="H39" s="9" t="e">
        <f>VLOOKUP(Tabla2[[#This Row],[CECO]],Tabla2_17[[CECO]:[F.  ENTREGA]],3,0)</f>
        <v>#N/A</v>
      </c>
      <c r="I39" s="9" t="e">
        <f>VLOOKUP(Tabla2[[#This Row],[CECO]],Tabla2_17[[CECO]:[F.  ENTREGA]],4,0)</f>
        <v>#N/A</v>
      </c>
      <c r="J39" s="10" t="e">
        <f>VLOOKUP(Tabla2[[#This Row],[CECO]],Tabla2_17[[CECO]:[F.  ENTREGA]],10,0)</f>
        <v>#N/A</v>
      </c>
      <c r="K39" s="10" t="e">
        <f>VLOOKUP(Tabla2[[#This Row],[CECO]],Tabla2_17[[CECO]:[F.  ENTREGA]],11,0)</f>
        <v>#N/A</v>
      </c>
      <c r="L39" s="11" t="e">
        <f>Tabla2[[#This Row],[FECHA_INICIO]]-Tabla2[[#This Row],[FECHA_OC]]</f>
        <v>#N/A</v>
      </c>
      <c r="M39" s="10" t="e">
        <f>VLOOKUP(Tabla2[[#This Row],[CECO]],Tabla2_17[[CECO]:[F.  ENTREGA]],12,0)</f>
        <v>#N/A</v>
      </c>
      <c r="N39" s="13"/>
      <c r="O39" s="10"/>
      <c r="P39" s="15"/>
      <c r="Q39" s="10"/>
      <c r="R39" s="15"/>
      <c r="S39" s="11" t="e">
        <f>Tabla2[[#This Row],[DIA_ENTREGADO]]-Tabla2[[#This Row],[FECHA_INICIO]]</f>
        <v>#N/A</v>
      </c>
      <c r="T39" s="17"/>
      <c r="U39" s="18" t="e">
        <f>Tabla2[[#This Row],[FECHA_ENTREGA]]-Tabla2[[#This Row],[DIA_ENTREGADO]]</f>
        <v>#N/A</v>
      </c>
      <c r="V39" s="4" t="e">
        <f t="shared" si="3"/>
        <v>#N/A</v>
      </c>
    </row>
    <row r="40" spans="2:22" x14ac:dyDescent="0.25">
      <c r="B40" s="7"/>
      <c r="C40" s="5"/>
      <c r="D40" s="7"/>
      <c r="E40" s="7"/>
      <c r="F40" s="8"/>
      <c r="G40" s="1" t="e">
        <f>VLOOKUP(Tabla2[[#This Row],[CECO]],Tabla2_17[[CECO]:[F.  ENTREGA]],2,0)</f>
        <v>#N/A</v>
      </c>
      <c r="H40" s="9" t="e">
        <f>VLOOKUP(Tabla2[[#This Row],[CECO]],Tabla2_17[[CECO]:[F.  ENTREGA]],3,0)</f>
        <v>#N/A</v>
      </c>
      <c r="I40" s="9" t="e">
        <f>VLOOKUP(Tabla2[[#This Row],[CECO]],Tabla2_17[[CECO]:[F.  ENTREGA]],4,0)</f>
        <v>#N/A</v>
      </c>
      <c r="J40" s="10" t="e">
        <f>VLOOKUP(Tabla2[[#This Row],[CECO]],Tabla2_17[[CECO]:[F.  ENTREGA]],10,0)</f>
        <v>#N/A</v>
      </c>
      <c r="K40" s="10" t="e">
        <f>VLOOKUP(Tabla2[[#This Row],[CECO]],Tabla2_17[[CECO]:[F.  ENTREGA]],11,0)</f>
        <v>#N/A</v>
      </c>
      <c r="L40" s="11" t="e">
        <f>Tabla2[[#This Row],[FECHA_INICIO]]-Tabla2[[#This Row],[FECHA_OC]]</f>
        <v>#N/A</v>
      </c>
      <c r="M40" s="10" t="e">
        <f>VLOOKUP(Tabla2[[#This Row],[CECO]],Tabla2_17[[CECO]:[F.  ENTREGA]],12,0)</f>
        <v>#N/A</v>
      </c>
      <c r="N40" s="13"/>
      <c r="O40" s="10"/>
      <c r="P40" s="15"/>
      <c r="Q40" s="10"/>
      <c r="R40" s="15"/>
      <c r="S40" s="11" t="e">
        <f>Tabla2[[#This Row],[DIA_ENTREGADO]]-Tabla2[[#This Row],[FECHA_INICIO]]</f>
        <v>#N/A</v>
      </c>
      <c r="T40" s="17"/>
      <c r="U40" s="18" t="e">
        <f>Tabla2[[#This Row],[FECHA_ENTREGA]]-Tabla2[[#This Row],[DIA_ENTREGADO]]</f>
        <v>#N/A</v>
      </c>
      <c r="V40" s="4" t="e">
        <f t="shared" si="3"/>
        <v>#N/A</v>
      </c>
    </row>
    <row r="41" spans="2:22" x14ac:dyDescent="0.25">
      <c r="B41" s="7"/>
      <c r="C41" s="5"/>
      <c r="D41" s="7"/>
      <c r="E41" s="7"/>
      <c r="F41" s="8"/>
      <c r="G41" s="1" t="e">
        <f>VLOOKUP(Tabla2[[#This Row],[CECO]],Tabla2_17[[CECO]:[F.  ENTREGA]],2,0)</f>
        <v>#N/A</v>
      </c>
      <c r="H41" s="9" t="e">
        <f>VLOOKUP(Tabla2[[#This Row],[CECO]],Tabla2_17[[CECO]:[F.  ENTREGA]],3,0)</f>
        <v>#N/A</v>
      </c>
      <c r="I41" s="9" t="e">
        <f>VLOOKUP(Tabla2[[#This Row],[CECO]],Tabla2_17[[CECO]:[F.  ENTREGA]],4,0)</f>
        <v>#N/A</v>
      </c>
      <c r="J41" s="10" t="e">
        <f>VLOOKUP(Tabla2[[#This Row],[CECO]],Tabla2_17[[CECO]:[F.  ENTREGA]],10,0)</f>
        <v>#N/A</v>
      </c>
      <c r="K41" s="10" t="e">
        <f>VLOOKUP(Tabla2[[#This Row],[CECO]],Tabla2_17[[CECO]:[F.  ENTREGA]],11,0)</f>
        <v>#N/A</v>
      </c>
      <c r="L41" s="11" t="e">
        <f>Tabla2[[#This Row],[FECHA_INICIO]]-Tabla2[[#This Row],[FECHA_OC]]</f>
        <v>#N/A</v>
      </c>
      <c r="M41" s="10" t="e">
        <f>VLOOKUP(Tabla2[[#This Row],[CECO]],Tabla2_17[[CECO]:[F.  ENTREGA]],12,0)</f>
        <v>#N/A</v>
      </c>
      <c r="N41" s="13"/>
      <c r="O41" s="10"/>
      <c r="P41" s="15"/>
      <c r="Q41" s="10"/>
      <c r="R41" s="15"/>
      <c r="S41" s="11" t="e">
        <f>Tabla2[[#This Row],[DIA_ENTREGADO]]-Tabla2[[#This Row],[FECHA_INICIO]]</f>
        <v>#N/A</v>
      </c>
      <c r="T41" s="17"/>
      <c r="U41" s="18" t="e">
        <f>Tabla2[[#This Row],[FECHA_ENTREGA]]-Tabla2[[#This Row],[DIA_ENTREGADO]]</f>
        <v>#N/A</v>
      </c>
      <c r="V41" s="4" t="e">
        <f t="shared" si="3"/>
        <v>#N/A</v>
      </c>
    </row>
    <row r="42" spans="2:22" x14ac:dyDescent="0.25">
      <c r="B42" s="7"/>
      <c r="C42" s="5"/>
      <c r="D42" s="7"/>
      <c r="E42" s="7"/>
      <c r="F42" s="8"/>
      <c r="G42" s="1" t="e">
        <f>VLOOKUP(Tabla2[[#This Row],[CECO]],Tabla2_17[[CECO]:[F.  ENTREGA]],2,0)</f>
        <v>#N/A</v>
      </c>
      <c r="H42" s="9" t="e">
        <f>VLOOKUP(Tabla2[[#This Row],[CECO]],Tabla2_17[[CECO]:[F.  ENTREGA]],3,0)</f>
        <v>#N/A</v>
      </c>
      <c r="I42" s="9" t="e">
        <f>VLOOKUP(Tabla2[[#This Row],[CECO]],Tabla2_17[[CECO]:[F.  ENTREGA]],4,0)</f>
        <v>#N/A</v>
      </c>
      <c r="J42" s="10" t="e">
        <f>VLOOKUP(Tabla2[[#This Row],[CECO]],Tabla2_17[[CECO]:[F.  ENTREGA]],10,0)</f>
        <v>#N/A</v>
      </c>
      <c r="K42" s="10" t="e">
        <f>VLOOKUP(Tabla2[[#This Row],[CECO]],Tabla2_17[[CECO]:[F.  ENTREGA]],11,0)</f>
        <v>#N/A</v>
      </c>
      <c r="L42" s="11" t="e">
        <f>Tabla2[[#This Row],[FECHA_INICIO]]-Tabla2[[#This Row],[FECHA_OC]]</f>
        <v>#N/A</v>
      </c>
      <c r="M42" s="10" t="e">
        <f>VLOOKUP(Tabla2[[#This Row],[CECO]],Tabla2_17[[CECO]:[F.  ENTREGA]],12,0)</f>
        <v>#N/A</v>
      </c>
      <c r="N42" s="13"/>
      <c r="O42" s="10"/>
      <c r="P42" s="15"/>
      <c r="Q42" s="10"/>
      <c r="R42" s="15"/>
      <c r="S42" s="11" t="e">
        <f>Tabla2[[#This Row],[DIA_ENTREGADO]]-Tabla2[[#This Row],[FECHA_INICIO]]</f>
        <v>#N/A</v>
      </c>
      <c r="T42" s="17"/>
      <c r="U42" s="18" t="e">
        <f>Tabla2[[#This Row],[FECHA_ENTREGA]]-Tabla2[[#This Row],[DIA_ENTREGADO]]</f>
        <v>#N/A</v>
      </c>
      <c r="V42" s="4" t="e">
        <f t="shared" si="3"/>
        <v>#N/A</v>
      </c>
    </row>
    <row r="43" spans="2:22" x14ac:dyDescent="0.25">
      <c r="B43" s="7"/>
      <c r="C43" s="5"/>
      <c r="D43" s="7"/>
      <c r="E43" s="7"/>
      <c r="F43" s="8"/>
      <c r="G43" s="1" t="e">
        <f>VLOOKUP(Tabla2[[#This Row],[CECO]],Tabla2_17[[CECO]:[F.  ENTREGA]],2,0)</f>
        <v>#N/A</v>
      </c>
      <c r="H43" s="9" t="e">
        <f>VLOOKUP(Tabla2[[#This Row],[CECO]],Tabla2_17[[CECO]:[F.  ENTREGA]],3,0)</f>
        <v>#N/A</v>
      </c>
      <c r="I43" s="9" t="e">
        <f>VLOOKUP(Tabla2[[#This Row],[CECO]],Tabla2_17[[CECO]:[F.  ENTREGA]],4,0)</f>
        <v>#N/A</v>
      </c>
      <c r="J43" s="10" t="e">
        <f>VLOOKUP(Tabla2[[#This Row],[CECO]],Tabla2_17[[CECO]:[F.  ENTREGA]],10,0)</f>
        <v>#N/A</v>
      </c>
      <c r="K43" s="10" t="e">
        <f>VLOOKUP(Tabla2[[#This Row],[CECO]],Tabla2_17[[CECO]:[F.  ENTREGA]],11,0)</f>
        <v>#N/A</v>
      </c>
      <c r="L43" s="11" t="e">
        <f>Tabla2[[#This Row],[FECHA_INICIO]]-Tabla2[[#This Row],[FECHA_OC]]</f>
        <v>#N/A</v>
      </c>
      <c r="M43" s="10" t="e">
        <f>VLOOKUP(Tabla2[[#This Row],[CECO]],Tabla2_17[[CECO]:[F.  ENTREGA]],12,0)</f>
        <v>#N/A</v>
      </c>
      <c r="N43" s="13"/>
      <c r="O43" s="10"/>
      <c r="P43" s="15"/>
      <c r="Q43" s="10"/>
      <c r="R43" s="15"/>
      <c r="S43" s="11" t="e">
        <f>Tabla2[[#This Row],[DIA_ENTREGADO]]-Tabla2[[#This Row],[FECHA_INICIO]]</f>
        <v>#N/A</v>
      </c>
      <c r="T43" s="17"/>
      <c r="U43" s="18" t="e">
        <f>Tabla2[[#This Row],[FECHA_ENTREGA]]-Tabla2[[#This Row],[DIA_ENTREGADO]]</f>
        <v>#N/A</v>
      </c>
      <c r="V43" s="4" t="e">
        <f t="shared" si="3"/>
        <v>#N/A</v>
      </c>
    </row>
    <row r="44" spans="2:22" x14ac:dyDescent="0.25">
      <c r="B44" s="7"/>
      <c r="C44" s="5"/>
      <c r="D44" s="7"/>
      <c r="E44" s="7"/>
      <c r="F44" s="8"/>
      <c r="G44" s="1" t="e">
        <f>VLOOKUP(Tabla2[[#This Row],[CECO]],Tabla2_17[[CECO]:[F.  ENTREGA]],2,0)</f>
        <v>#N/A</v>
      </c>
      <c r="H44" s="9" t="e">
        <f>VLOOKUP(Tabla2[[#This Row],[CECO]],Tabla2_17[[CECO]:[F.  ENTREGA]],3,0)</f>
        <v>#N/A</v>
      </c>
      <c r="I44" s="9" t="e">
        <f>VLOOKUP(Tabla2[[#This Row],[CECO]],Tabla2_17[[CECO]:[F.  ENTREGA]],4,0)</f>
        <v>#N/A</v>
      </c>
      <c r="J44" s="10" t="e">
        <f>VLOOKUP(Tabla2[[#This Row],[CECO]],Tabla2_17[[CECO]:[F.  ENTREGA]],10,0)</f>
        <v>#N/A</v>
      </c>
      <c r="K44" s="10" t="e">
        <f>VLOOKUP(Tabla2[[#This Row],[CECO]],Tabla2_17[[CECO]:[F.  ENTREGA]],11,0)</f>
        <v>#N/A</v>
      </c>
      <c r="L44" s="11" t="e">
        <f>Tabla2[[#This Row],[FECHA_INICIO]]-Tabla2[[#This Row],[FECHA_OC]]</f>
        <v>#N/A</v>
      </c>
      <c r="M44" s="10" t="e">
        <f>VLOOKUP(Tabla2[[#This Row],[CECO]],Tabla2_17[[CECO]:[F.  ENTREGA]],12,0)</f>
        <v>#N/A</v>
      </c>
      <c r="N44" s="13"/>
      <c r="O44" s="10"/>
      <c r="P44" s="15"/>
      <c r="Q44" s="10"/>
      <c r="R44" s="15"/>
      <c r="S44" s="11" t="e">
        <f>Tabla2[[#This Row],[DIA_ENTREGADO]]-Tabla2[[#This Row],[FECHA_INICIO]]</f>
        <v>#N/A</v>
      </c>
      <c r="T44" s="17"/>
      <c r="U44" s="18" t="e">
        <f>Tabla2[[#This Row],[FECHA_ENTREGA]]-Tabla2[[#This Row],[DIA_ENTREGADO]]</f>
        <v>#N/A</v>
      </c>
      <c r="V44" s="4" t="e">
        <f t="shared" si="3"/>
        <v>#N/A</v>
      </c>
    </row>
    <row r="45" spans="2:22" x14ac:dyDescent="0.25">
      <c r="B45" s="7"/>
      <c r="C45" s="5"/>
      <c r="D45" s="7"/>
      <c r="E45" s="7"/>
      <c r="F45" s="8"/>
      <c r="G45" s="1" t="e">
        <f>VLOOKUP(Tabla2[[#This Row],[CECO]],Tabla2_17[[CECO]:[F.  ENTREGA]],2,0)</f>
        <v>#N/A</v>
      </c>
      <c r="H45" s="9" t="e">
        <f>VLOOKUP(Tabla2[[#This Row],[CECO]],Tabla2_17[[CECO]:[F.  ENTREGA]],3,0)</f>
        <v>#N/A</v>
      </c>
      <c r="I45" s="9" t="e">
        <f>VLOOKUP(Tabla2[[#This Row],[CECO]],Tabla2_17[[CECO]:[F.  ENTREGA]],4,0)</f>
        <v>#N/A</v>
      </c>
      <c r="J45" s="10" t="e">
        <f>VLOOKUP(Tabla2[[#This Row],[CECO]],Tabla2_17[[CECO]:[F.  ENTREGA]],10,0)</f>
        <v>#N/A</v>
      </c>
      <c r="K45" s="10" t="e">
        <f>VLOOKUP(Tabla2[[#This Row],[CECO]],Tabla2_17[[CECO]:[F.  ENTREGA]],11,0)</f>
        <v>#N/A</v>
      </c>
      <c r="L45" s="11" t="e">
        <f>Tabla2[[#This Row],[FECHA_INICIO]]-Tabla2[[#This Row],[FECHA_OC]]</f>
        <v>#N/A</v>
      </c>
      <c r="M45" s="10" t="e">
        <f>VLOOKUP(Tabla2[[#This Row],[CECO]],Tabla2_17[[CECO]:[F.  ENTREGA]],12,0)</f>
        <v>#N/A</v>
      </c>
      <c r="N45" s="13"/>
      <c r="O45" s="10"/>
      <c r="P45" s="15"/>
      <c r="Q45" s="10"/>
      <c r="R45" s="15"/>
      <c r="S45" s="11" t="e">
        <f>Tabla2[[#This Row],[DIA_ENTREGADO]]-Tabla2[[#This Row],[FECHA_INICIO]]</f>
        <v>#N/A</v>
      </c>
      <c r="T45" s="17"/>
      <c r="U45" s="18" t="e">
        <f>Tabla2[[#This Row],[FECHA_ENTREGA]]-Tabla2[[#This Row],[DIA_ENTREGADO]]</f>
        <v>#N/A</v>
      </c>
      <c r="V45" s="4" t="e">
        <f t="shared" si="3"/>
        <v>#N/A</v>
      </c>
    </row>
    <row r="46" spans="2:22" x14ac:dyDescent="0.25">
      <c r="B46" s="7"/>
      <c r="C46" s="5"/>
      <c r="D46" s="7"/>
      <c r="E46" s="7"/>
      <c r="F46" s="8"/>
      <c r="G46" s="1" t="e">
        <f>VLOOKUP(Tabla2[[#This Row],[CECO]],Tabla2_17[[CECO]:[F.  ENTREGA]],2,0)</f>
        <v>#N/A</v>
      </c>
      <c r="H46" s="9" t="e">
        <f>VLOOKUP(Tabla2[[#This Row],[CECO]],Tabla2_17[[CECO]:[F.  ENTREGA]],3,0)</f>
        <v>#N/A</v>
      </c>
      <c r="I46" s="9" t="e">
        <f>VLOOKUP(Tabla2[[#This Row],[CECO]],Tabla2_17[[CECO]:[F.  ENTREGA]],4,0)</f>
        <v>#N/A</v>
      </c>
      <c r="J46" s="10" t="e">
        <f>VLOOKUP(Tabla2[[#This Row],[CECO]],Tabla2_17[[CECO]:[F.  ENTREGA]],10,0)</f>
        <v>#N/A</v>
      </c>
      <c r="K46" s="10" t="e">
        <f>VLOOKUP(Tabla2[[#This Row],[CECO]],Tabla2_17[[CECO]:[F.  ENTREGA]],11,0)</f>
        <v>#N/A</v>
      </c>
      <c r="L46" s="11" t="e">
        <f>Tabla2[[#This Row],[FECHA_INICIO]]-Tabla2[[#This Row],[FECHA_OC]]</f>
        <v>#N/A</v>
      </c>
      <c r="M46" s="10" t="e">
        <f>VLOOKUP(Tabla2[[#This Row],[CECO]],Tabla2_17[[CECO]:[F.  ENTREGA]],12,0)</f>
        <v>#N/A</v>
      </c>
      <c r="N46" s="13"/>
      <c r="O46" s="10"/>
      <c r="P46" s="15"/>
      <c r="Q46" s="10"/>
      <c r="R46" s="15"/>
      <c r="S46" s="11" t="e">
        <f>Tabla2[[#This Row],[DIA_ENTREGADO]]-Tabla2[[#This Row],[FECHA_INICIO]]</f>
        <v>#N/A</v>
      </c>
      <c r="T46" s="17"/>
      <c r="U46" s="18" t="e">
        <f>Tabla2[[#This Row],[FECHA_ENTREGA]]-Tabla2[[#This Row],[DIA_ENTREGADO]]</f>
        <v>#N/A</v>
      </c>
      <c r="V46" s="4" t="e">
        <f t="shared" si="3"/>
        <v>#N/A</v>
      </c>
    </row>
    <row r="47" spans="2:22" x14ac:dyDescent="0.25">
      <c r="B47" s="7"/>
      <c r="C47" s="5"/>
      <c r="D47" s="7"/>
      <c r="E47" s="7"/>
      <c r="F47" s="8"/>
      <c r="G47" s="1" t="e">
        <f>VLOOKUP(Tabla2[[#This Row],[CECO]],Tabla2_17[[CECO]:[F.  ENTREGA]],2,0)</f>
        <v>#N/A</v>
      </c>
      <c r="H47" s="9" t="e">
        <f>VLOOKUP(Tabla2[[#This Row],[CECO]],Tabla2_17[[CECO]:[F.  ENTREGA]],3,0)</f>
        <v>#N/A</v>
      </c>
      <c r="I47" s="9" t="e">
        <f>VLOOKUP(Tabla2[[#This Row],[CECO]],Tabla2_17[[CECO]:[F.  ENTREGA]],4,0)</f>
        <v>#N/A</v>
      </c>
      <c r="J47" s="10" t="e">
        <f>VLOOKUP(Tabla2[[#This Row],[CECO]],Tabla2_17[[CECO]:[F.  ENTREGA]],10,0)</f>
        <v>#N/A</v>
      </c>
      <c r="K47" s="10" t="e">
        <f>VLOOKUP(Tabla2[[#This Row],[CECO]],Tabla2_17[[CECO]:[F.  ENTREGA]],11,0)</f>
        <v>#N/A</v>
      </c>
      <c r="L47" s="11" t="e">
        <f>Tabla2[[#This Row],[FECHA_INICIO]]-Tabla2[[#This Row],[FECHA_OC]]</f>
        <v>#N/A</v>
      </c>
      <c r="M47" s="10" t="e">
        <f>VLOOKUP(Tabla2[[#This Row],[CECO]],Tabla2_17[[CECO]:[F.  ENTREGA]],12,0)</f>
        <v>#N/A</v>
      </c>
      <c r="N47" s="13"/>
      <c r="O47" s="10"/>
      <c r="P47" s="15"/>
      <c r="Q47" s="10"/>
      <c r="R47" s="15"/>
      <c r="S47" s="11" t="e">
        <f>Tabla2[[#This Row],[DIA_ENTREGADO]]-Tabla2[[#This Row],[FECHA_INICIO]]</f>
        <v>#N/A</v>
      </c>
      <c r="T47" s="17"/>
      <c r="U47" s="18" t="e">
        <f>Tabla2[[#This Row],[FECHA_ENTREGA]]-Tabla2[[#This Row],[DIA_ENTREGADO]]</f>
        <v>#N/A</v>
      </c>
      <c r="V47" s="4" t="e">
        <f t="shared" si="3"/>
        <v>#N/A</v>
      </c>
    </row>
    <row r="48" spans="2:22" x14ac:dyDescent="0.25">
      <c r="B48" s="7"/>
      <c r="C48" s="5"/>
      <c r="D48" s="7"/>
      <c r="E48" s="7"/>
      <c r="F48" s="8"/>
      <c r="G48" s="1" t="e">
        <f>VLOOKUP(Tabla2[[#This Row],[CECO]],Tabla2_17[[CECO]:[F.  ENTREGA]],2,0)</f>
        <v>#N/A</v>
      </c>
      <c r="H48" s="9" t="e">
        <f>VLOOKUP(Tabla2[[#This Row],[CECO]],Tabla2_17[[CECO]:[F.  ENTREGA]],3,0)</f>
        <v>#N/A</v>
      </c>
      <c r="I48" s="9" t="e">
        <f>VLOOKUP(Tabla2[[#This Row],[CECO]],Tabla2_17[[CECO]:[F.  ENTREGA]],4,0)</f>
        <v>#N/A</v>
      </c>
      <c r="J48" s="10" t="e">
        <f>VLOOKUP(Tabla2[[#This Row],[CECO]],Tabla2_17[[CECO]:[F.  ENTREGA]],10,0)</f>
        <v>#N/A</v>
      </c>
      <c r="K48" s="10" t="e">
        <f>VLOOKUP(Tabla2[[#This Row],[CECO]],Tabla2_17[[CECO]:[F.  ENTREGA]],11,0)</f>
        <v>#N/A</v>
      </c>
      <c r="L48" s="11" t="e">
        <f>Tabla2[[#This Row],[FECHA_INICIO]]-Tabla2[[#This Row],[FECHA_OC]]</f>
        <v>#N/A</v>
      </c>
      <c r="M48" s="10" t="e">
        <f>VLOOKUP(Tabla2[[#This Row],[CECO]],Tabla2_17[[CECO]:[F.  ENTREGA]],12,0)</f>
        <v>#N/A</v>
      </c>
      <c r="N48" s="13"/>
      <c r="O48" s="10"/>
      <c r="P48" s="15"/>
      <c r="Q48" s="10"/>
      <c r="R48" s="15"/>
      <c r="S48" s="11" t="e">
        <f>Tabla2[[#This Row],[DIA_ENTREGADO]]-Tabla2[[#This Row],[FECHA_INICIO]]</f>
        <v>#N/A</v>
      </c>
      <c r="T48" s="17"/>
      <c r="U48" s="18" t="e">
        <f>Tabla2[[#This Row],[FECHA_ENTREGA]]-Tabla2[[#This Row],[DIA_ENTREGADO]]</f>
        <v>#N/A</v>
      </c>
      <c r="V48" s="4" t="e">
        <f t="shared" si="3"/>
        <v>#N/A</v>
      </c>
    </row>
    <row r="49" spans="2:22" x14ac:dyDescent="0.25">
      <c r="B49" s="7"/>
      <c r="C49" s="5"/>
      <c r="D49" s="7"/>
      <c r="E49" s="7"/>
      <c r="F49" s="8"/>
      <c r="G49" s="1" t="e">
        <f>VLOOKUP(Tabla2[[#This Row],[CECO]],Tabla2_17[[CECO]:[F.  ENTREGA]],2,0)</f>
        <v>#N/A</v>
      </c>
      <c r="H49" s="9" t="e">
        <f>VLOOKUP(Tabla2[[#This Row],[CECO]],Tabla2_17[[CECO]:[F.  ENTREGA]],3,0)</f>
        <v>#N/A</v>
      </c>
      <c r="I49" s="9" t="e">
        <f>VLOOKUP(Tabla2[[#This Row],[CECO]],Tabla2_17[[CECO]:[F.  ENTREGA]],4,0)</f>
        <v>#N/A</v>
      </c>
      <c r="J49" s="10" t="e">
        <f>VLOOKUP(Tabla2[[#This Row],[CECO]],Tabla2_17[[CECO]:[F.  ENTREGA]],10,0)</f>
        <v>#N/A</v>
      </c>
      <c r="K49" s="10" t="e">
        <f>VLOOKUP(Tabla2[[#This Row],[CECO]],Tabla2_17[[CECO]:[F.  ENTREGA]],11,0)</f>
        <v>#N/A</v>
      </c>
      <c r="L49" s="11" t="e">
        <f>Tabla2[[#This Row],[FECHA_INICIO]]-Tabla2[[#This Row],[FECHA_OC]]</f>
        <v>#N/A</v>
      </c>
      <c r="M49" s="10" t="e">
        <f>VLOOKUP(Tabla2[[#This Row],[CECO]],Tabla2_17[[CECO]:[F.  ENTREGA]],12,0)</f>
        <v>#N/A</v>
      </c>
      <c r="N49" s="13"/>
      <c r="O49" s="10"/>
      <c r="P49" s="15"/>
      <c r="Q49" s="10"/>
      <c r="R49" s="15"/>
      <c r="S49" s="11" t="e">
        <f>Tabla2[[#This Row],[DIA_ENTREGADO]]-Tabla2[[#This Row],[FECHA_INICIO]]</f>
        <v>#N/A</v>
      </c>
      <c r="T49" s="17"/>
      <c r="U49" s="18" t="e">
        <f>Tabla2[[#This Row],[FECHA_ENTREGA]]-Tabla2[[#This Row],[DIA_ENTREGADO]]</f>
        <v>#N/A</v>
      </c>
      <c r="V49" s="4" t="e">
        <f t="shared" si="3"/>
        <v>#N/A</v>
      </c>
    </row>
    <row r="50" spans="2:22" x14ac:dyDescent="0.25">
      <c r="B50" s="7"/>
      <c r="C50" s="5"/>
      <c r="D50" s="7"/>
      <c r="E50" s="7"/>
      <c r="F50" s="8"/>
      <c r="G50" s="1" t="e">
        <f>VLOOKUP(Tabla2[[#This Row],[CECO]],Tabla2_17[[CECO]:[F.  ENTREGA]],2,0)</f>
        <v>#N/A</v>
      </c>
      <c r="H50" s="9" t="e">
        <f>VLOOKUP(Tabla2[[#This Row],[CECO]],Tabla2_17[[CECO]:[F.  ENTREGA]],3,0)</f>
        <v>#N/A</v>
      </c>
      <c r="I50" s="9" t="e">
        <f>VLOOKUP(Tabla2[[#This Row],[CECO]],Tabla2_17[[CECO]:[F.  ENTREGA]],4,0)</f>
        <v>#N/A</v>
      </c>
      <c r="J50" s="10" t="e">
        <f>VLOOKUP(Tabla2[[#This Row],[CECO]],Tabla2_17[[CECO]:[F.  ENTREGA]],10,0)</f>
        <v>#N/A</v>
      </c>
      <c r="K50" s="10" t="e">
        <f>VLOOKUP(Tabla2[[#This Row],[CECO]],Tabla2_17[[CECO]:[F.  ENTREGA]],11,0)</f>
        <v>#N/A</v>
      </c>
      <c r="L50" s="11" t="e">
        <f>Tabla2[[#This Row],[FECHA_INICIO]]-Tabla2[[#This Row],[FECHA_OC]]</f>
        <v>#N/A</v>
      </c>
      <c r="M50" s="10" t="e">
        <f>VLOOKUP(Tabla2[[#This Row],[CECO]],Tabla2_17[[CECO]:[F.  ENTREGA]],12,0)</f>
        <v>#N/A</v>
      </c>
      <c r="N50" s="13"/>
      <c r="O50" s="10"/>
      <c r="P50" s="15"/>
      <c r="Q50" s="10"/>
      <c r="R50" s="15"/>
      <c r="S50" s="11" t="e">
        <f>Tabla2[[#This Row],[DIA_ENTREGADO]]-Tabla2[[#This Row],[FECHA_INICIO]]</f>
        <v>#N/A</v>
      </c>
      <c r="T50" s="17"/>
      <c r="U50" s="18" t="e">
        <f>Tabla2[[#This Row],[FECHA_ENTREGA]]-Tabla2[[#This Row],[DIA_ENTREGADO]]</f>
        <v>#N/A</v>
      </c>
      <c r="V50" s="4" t="e">
        <f t="shared" si="3"/>
        <v>#N/A</v>
      </c>
    </row>
    <row r="51" spans="2:22" x14ac:dyDescent="0.25">
      <c r="B51" s="7"/>
      <c r="C51" s="5"/>
      <c r="D51" s="7"/>
      <c r="E51" s="7"/>
      <c r="F51" s="8"/>
      <c r="G51" s="1" t="e">
        <f>VLOOKUP(Tabla2[[#This Row],[CECO]],Tabla2_17[[CECO]:[F.  ENTREGA]],2,0)</f>
        <v>#N/A</v>
      </c>
      <c r="H51" s="9" t="e">
        <f>VLOOKUP(Tabla2[[#This Row],[CECO]],Tabla2_17[[CECO]:[F.  ENTREGA]],3,0)</f>
        <v>#N/A</v>
      </c>
      <c r="I51" s="9" t="e">
        <f>VLOOKUP(Tabla2[[#This Row],[CECO]],Tabla2_17[[CECO]:[F.  ENTREGA]],4,0)</f>
        <v>#N/A</v>
      </c>
      <c r="J51" s="10" t="e">
        <f>VLOOKUP(Tabla2[[#This Row],[CECO]],Tabla2_17[[CECO]:[F.  ENTREGA]],10,0)</f>
        <v>#N/A</v>
      </c>
      <c r="K51" s="10" t="e">
        <f>VLOOKUP(Tabla2[[#This Row],[CECO]],Tabla2_17[[CECO]:[F.  ENTREGA]],11,0)</f>
        <v>#N/A</v>
      </c>
      <c r="L51" s="11" t="e">
        <f>Tabla2[[#This Row],[FECHA_INICIO]]-Tabla2[[#This Row],[FECHA_OC]]</f>
        <v>#N/A</v>
      </c>
      <c r="M51" s="10" t="e">
        <f>VLOOKUP(Tabla2[[#This Row],[CECO]],Tabla2_17[[CECO]:[F.  ENTREGA]],12,0)</f>
        <v>#N/A</v>
      </c>
      <c r="N51" s="13"/>
      <c r="O51" s="10"/>
      <c r="P51" s="15"/>
      <c r="Q51" s="10"/>
      <c r="R51" s="15"/>
      <c r="S51" s="11" t="e">
        <f>Tabla2[[#This Row],[DIA_ENTREGADO]]-Tabla2[[#This Row],[FECHA_INICIO]]</f>
        <v>#N/A</v>
      </c>
      <c r="T51" s="17"/>
      <c r="U51" s="18" t="e">
        <f>Tabla2[[#This Row],[FECHA_ENTREGA]]-Tabla2[[#This Row],[DIA_ENTREGADO]]</f>
        <v>#N/A</v>
      </c>
      <c r="V51" s="4" t="e">
        <f t="shared" si="3"/>
        <v>#N/A</v>
      </c>
    </row>
    <row r="52" spans="2:22" x14ac:dyDescent="0.25">
      <c r="B52" s="7"/>
      <c r="C52" s="5"/>
      <c r="D52" s="7"/>
      <c r="E52" s="7"/>
      <c r="F52" s="8"/>
      <c r="G52" s="1" t="e">
        <f>VLOOKUP(Tabla2[[#This Row],[CECO]],Tabla2_17[[CECO]:[F.  ENTREGA]],2,0)</f>
        <v>#N/A</v>
      </c>
      <c r="H52" s="9" t="e">
        <f>VLOOKUP(Tabla2[[#This Row],[CECO]],Tabla2_17[[CECO]:[F.  ENTREGA]],3,0)</f>
        <v>#N/A</v>
      </c>
      <c r="I52" s="9" t="e">
        <f>VLOOKUP(Tabla2[[#This Row],[CECO]],Tabla2_17[[CECO]:[F.  ENTREGA]],4,0)</f>
        <v>#N/A</v>
      </c>
      <c r="J52" s="10" t="e">
        <f>VLOOKUP(Tabla2[[#This Row],[CECO]],Tabla2_17[[CECO]:[F.  ENTREGA]],10,0)</f>
        <v>#N/A</v>
      </c>
      <c r="K52" s="10" t="e">
        <f>VLOOKUP(Tabla2[[#This Row],[CECO]],Tabla2_17[[CECO]:[F.  ENTREGA]],11,0)</f>
        <v>#N/A</v>
      </c>
      <c r="L52" s="11" t="e">
        <f>Tabla2[[#This Row],[FECHA_INICIO]]-Tabla2[[#This Row],[FECHA_OC]]</f>
        <v>#N/A</v>
      </c>
      <c r="M52" s="10" t="e">
        <f>VLOOKUP(Tabla2[[#This Row],[CECO]],Tabla2_17[[CECO]:[F.  ENTREGA]],12,0)</f>
        <v>#N/A</v>
      </c>
      <c r="N52" s="13"/>
      <c r="O52" s="10"/>
      <c r="P52" s="15"/>
      <c r="Q52" s="10"/>
      <c r="R52" s="15"/>
      <c r="S52" s="11" t="e">
        <f>Tabla2[[#This Row],[DIA_ENTREGADO]]-Tabla2[[#This Row],[FECHA_INICIO]]</f>
        <v>#N/A</v>
      </c>
      <c r="T52" s="17"/>
      <c r="U52" s="18" t="e">
        <f>Tabla2[[#This Row],[FECHA_ENTREGA]]-Tabla2[[#This Row],[DIA_ENTREGADO]]</f>
        <v>#N/A</v>
      </c>
      <c r="V52" s="4" t="e">
        <f t="shared" si="3"/>
        <v>#N/A</v>
      </c>
    </row>
    <row r="53" spans="2:22" x14ac:dyDescent="0.25">
      <c r="B53" s="7"/>
      <c r="C53" s="5"/>
      <c r="D53" s="7"/>
      <c r="E53" s="7"/>
      <c r="F53" s="8"/>
      <c r="G53" s="1" t="e">
        <f>VLOOKUP(Tabla2[[#This Row],[CECO]],Tabla2_17[[CECO]:[F.  ENTREGA]],2,0)</f>
        <v>#N/A</v>
      </c>
      <c r="H53" s="9" t="e">
        <f>VLOOKUP(Tabla2[[#This Row],[CECO]],Tabla2_17[[CECO]:[F.  ENTREGA]],3,0)</f>
        <v>#N/A</v>
      </c>
      <c r="I53" s="9" t="e">
        <f>VLOOKUP(Tabla2[[#This Row],[CECO]],Tabla2_17[[CECO]:[F.  ENTREGA]],4,0)</f>
        <v>#N/A</v>
      </c>
      <c r="J53" s="10" t="e">
        <f>VLOOKUP(Tabla2[[#This Row],[CECO]],Tabla2_17[[CECO]:[F.  ENTREGA]],10,0)</f>
        <v>#N/A</v>
      </c>
      <c r="K53" s="10" t="e">
        <f>VLOOKUP(Tabla2[[#This Row],[CECO]],Tabla2_17[[CECO]:[F.  ENTREGA]],11,0)</f>
        <v>#N/A</v>
      </c>
      <c r="L53" s="11" t="e">
        <f>Tabla2[[#This Row],[FECHA_INICIO]]-Tabla2[[#This Row],[FECHA_OC]]</f>
        <v>#N/A</v>
      </c>
      <c r="M53" s="10" t="e">
        <f>VLOOKUP(Tabla2[[#This Row],[CECO]],Tabla2_17[[CECO]:[F.  ENTREGA]],12,0)</f>
        <v>#N/A</v>
      </c>
      <c r="N53" s="13"/>
      <c r="O53" s="10"/>
      <c r="P53" s="15"/>
      <c r="Q53" s="10"/>
      <c r="R53" s="15"/>
      <c r="S53" s="11" t="e">
        <f>Tabla2[[#This Row],[DIA_ENTREGADO]]-Tabla2[[#This Row],[FECHA_INICIO]]</f>
        <v>#N/A</v>
      </c>
      <c r="T53" s="17"/>
      <c r="U53" s="18" t="e">
        <f>Tabla2[[#This Row],[FECHA_ENTREGA]]-Tabla2[[#This Row],[DIA_ENTREGADO]]</f>
        <v>#N/A</v>
      </c>
      <c r="V53" s="4" t="e">
        <f t="shared" si="3"/>
        <v>#N/A</v>
      </c>
    </row>
    <row r="54" spans="2:22" x14ac:dyDescent="0.25">
      <c r="B54" s="7"/>
      <c r="C54" s="5"/>
      <c r="D54" s="7"/>
      <c r="E54" s="7"/>
      <c r="F54" s="8"/>
      <c r="G54" s="1" t="e">
        <f>VLOOKUP(Tabla2[[#This Row],[CECO]],Tabla2_17[[CECO]:[F.  ENTREGA]],2,0)</f>
        <v>#N/A</v>
      </c>
      <c r="H54" s="9" t="e">
        <f>VLOOKUP(Tabla2[[#This Row],[CECO]],Tabla2_17[[CECO]:[F.  ENTREGA]],3,0)</f>
        <v>#N/A</v>
      </c>
      <c r="I54" s="9" t="e">
        <f>VLOOKUP(Tabla2[[#This Row],[CECO]],Tabla2_17[[CECO]:[F.  ENTREGA]],4,0)</f>
        <v>#N/A</v>
      </c>
      <c r="J54" s="10" t="e">
        <f>VLOOKUP(Tabla2[[#This Row],[CECO]],Tabla2_17[[CECO]:[F.  ENTREGA]],10,0)</f>
        <v>#N/A</v>
      </c>
      <c r="K54" s="10" t="e">
        <f>VLOOKUP(Tabla2[[#This Row],[CECO]],Tabla2_17[[CECO]:[F.  ENTREGA]],11,0)</f>
        <v>#N/A</v>
      </c>
      <c r="L54" s="11" t="e">
        <f>Tabla2[[#This Row],[FECHA_INICIO]]-Tabla2[[#This Row],[FECHA_OC]]</f>
        <v>#N/A</v>
      </c>
      <c r="M54" s="10" t="e">
        <f>VLOOKUP(Tabla2[[#This Row],[CECO]],Tabla2_17[[CECO]:[F.  ENTREGA]],12,0)</f>
        <v>#N/A</v>
      </c>
      <c r="N54" s="13"/>
      <c r="O54" s="10"/>
      <c r="P54" s="15"/>
      <c r="Q54" s="10"/>
      <c r="R54" s="15"/>
      <c r="S54" s="11" t="e">
        <f>Tabla2[[#This Row],[DIA_ENTREGADO]]-Tabla2[[#This Row],[FECHA_INICIO]]</f>
        <v>#N/A</v>
      </c>
      <c r="T54" s="17"/>
      <c r="U54" s="18" t="e">
        <f>Tabla2[[#This Row],[FECHA_ENTREGA]]-Tabla2[[#This Row],[DIA_ENTREGADO]]</f>
        <v>#N/A</v>
      </c>
      <c r="V54" s="4" t="e">
        <f t="shared" si="3"/>
        <v>#N/A</v>
      </c>
    </row>
    <row r="55" spans="2:22" x14ac:dyDescent="0.25">
      <c r="B55" s="7"/>
      <c r="C55" s="5"/>
      <c r="D55" s="7"/>
      <c r="E55" s="7"/>
      <c r="F55" s="8"/>
      <c r="G55" s="1" t="e">
        <f>VLOOKUP(Tabla2[[#This Row],[CECO]],Tabla2_17[[CECO]:[F.  ENTREGA]],2,0)</f>
        <v>#N/A</v>
      </c>
      <c r="H55" s="9" t="e">
        <f>VLOOKUP(Tabla2[[#This Row],[CECO]],Tabla2_17[[CECO]:[F.  ENTREGA]],3,0)</f>
        <v>#N/A</v>
      </c>
      <c r="I55" s="9" t="e">
        <f>VLOOKUP(Tabla2[[#This Row],[CECO]],Tabla2_17[[CECO]:[F.  ENTREGA]],4,0)</f>
        <v>#N/A</v>
      </c>
      <c r="J55" s="10" t="e">
        <f>VLOOKUP(Tabla2[[#This Row],[CECO]],Tabla2_17[[CECO]:[F.  ENTREGA]],10,0)</f>
        <v>#N/A</v>
      </c>
      <c r="K55" s="10" t="e">
        <f>VLOOKUP(Tabla2[[#This Row],[CECO]],Tabla2_17[[CECO]:[F.  ENTREGA]],11,0)</f>
        <v>#N/A</v>
      </c>
      <c r="L55" s="11" t="e">
        <f>Tabla2[[#This Row],[FECHA_INICIO]]-Tabla2[[#This Row],[FECHA_OC]]</f>
        <v>#N/A</v>
      </c>
      <c r="M55" s="10" t="e">
        <f>VLOOKUP(Tabla2[[#This Row],[CECO]],Tabla2_17[[CECO]:[F.  ENTREGA]],12,0)</f>
        <v>#N/A</v>
      </c>
      <c r="N55" s="13"/>
      <c r="O55" s="10"/>
      <c r="P55" s="15"/>
      <c r="Q55" s="10"/>
      <c r="R55" s="15"/>
      <c r="S55" s="11" t="e">
        <f>Tabla2[[#This Row],[DIA_ENTREGADO]]-Tabla2[[#This Row],[FECHA_INICIO]]</f>
        <v>#N/A</v>
      </c>
      <c r="T55" s="17"/>
      <c r="U55" s="18" t="e">
        <f>Tabla2[[#This Row],[FECHA_ENTREGA]]-Tabla2[[#This Row],[DIA_ENTREGADO]]</f>
        <v>#N/A</v>
      </c>
      <c r="V55" s="4" t="e">
        <f t="shared" si="3"/>
        <v>#N/A</v>
      </c>
    </row>
    <row r="56" spans="2:22" x14ac:dyDescent="0.25">
      <c r="B56" s="7"/>
      <c r="C56" s="5"/>
      <c r="D56" s="7"/>
      <c r="E56" s="7"/>
      <c r="F56" s="8"/>
      <c r="G56" s="1" t="e">
        <f>VLOOKUP(Tabla2[[#This Row],[CECO]],Tabla2_17[[CECO]:[F.  ENTREGA]],2,0)</f>
        <v>#N/A</v>
      </c>
      <c r="H56" s="9" t="e">
        <f>VLOOKUP(Tabla2[[#This Row],[CECO]],Tabla2_17[[CECO]:[F.  ENTREGA]],3,0)</f>
        <v>#N/A</v>
      </c>
      <c r="I56" s="9" t="e">
        <f>VLOOKUP(Tabla2[[#This Row],[CECO]],Tabla2_17[[CECO]:[F.  ENTREGA]],4,0)</f>
        <v>#N/A</v>
      </c>
      <c r="J56" s="10" t="e">
        <f>VLOOKUP(Tabla2[[#This Row],[CECO]],Tabla2_17[[CECO]:[F.  ENTREGA]],10,0)</f>
        <v>#N/A</v>
      </c>
      <c r="K56" s="10" t="e">
        <f>VLOOKUP(Tabla2[[#This Row],[CECO]],Tabla2_17[[CECO]:[F.  ENTREGA]],11,0)</f>
        <v>#N/A</v>
      </c>
      <c r="L56" s="11" t="e">
        <f>Tabla2[[#This Row],[FECHA_INICIO]]-Tabla2[[#This Row],[FECHA_OC]]</f>
        <v>#N/A</v>
      </c>
      <c r="M56" s="10" t="e">
        <f>VLOOKUP(Tabla2[[#This Row],[CECO]],Tabla2_17[[CECO]:[F.  ENTREGA]],12,0)</f>
        <v>#N/A</v>
      </c>
      <c r="N56" s="13"/>
      <c r="O56" s="10"/>
      <c r="P56" s="15"/>
      <c r="Q56" s="10"/>
      <c r="R56" s="15"/>
      <c r="S56" s="11" t="e">
        <f>Tabla2[[#This Row],[DIA_ENTREGADO]]-Tabla2[[#This Row],[FECHA_INICIO]]</f>
        <v>#N/A</v>
      </c>
      <c r="T56" s="17"/>
      <c r="U56" s="18" t="e">
        <f>Tabla2[[#This Row],[FECHA_ENTREGA]]-Tabla2[[#This Row],[DIA_ENTREGADO]]</f>
        <v>#N/A</v>
      </c>
      <c r="V56" s="4" t="e">
        <f t="shared" si="3"/>
        <v>#N/A</v>
      </c>
    </row>
    <row r="57" spans="2:22" x14ac:dyDescent="0.25">
      <c r="B57" s="7"/>
      <c r="C57" s="5"/>
      <c r="D57" s="7"/>
      <c r="E57" s="7"/>
      <c r="F57" s="8"/>
      <c r="G57" s="1" t="e">
        <f>VLOOKUP(Tabla2[[#This Row],[CECO]],Tabla2_17[[CECO]:[F.  ENTREGA]],2,0)</f>
        <v>#N/A</v>
      </c>
      <c r="H57" s="9" t="e">
        <f>VLOOKUP(Tabla2[[#This Row],[CECO]],Tabla2_17[[CECO]:[F.  ENTREGA]],3,0)</f>
        <v>#N/A</v>
      </c>
      <c r="I57" s="9" t="e">
        <f>VLOOKUP(Tabla2[[#This Row],[CECO]],Tabla2_17[[CECO]:[F.  ENTREGA]],4,0)</f>
        <v>#N/A</v>
      </c>
      <c r="J57" s="10" t="e">
        <f>VLOOKUP(Tabla2[[#This Row],[CECO]],Tabla2_17[[CECO]:[F.  ENTREGA]],10,0)</f>
        <v>#N/A</v>
      </c>
      <c r="K57" s="10" t="e">
        <f>VLOOKUP(Tabla2[[#This Row],[CECO]],Tabla2_17[[CECO]:[F.  ENTREGA]],11,0)</f>
        <v>#N/A</v>
      </c>
      <c r="L57" s="11" t="e">
        <f>Tabla2[[#This Row],[FECHA_INICIO]]-Tabla2[[#This Row],[FECHA_OC]]</f>
        <v>#N/A</v>
      </c>
      <c r="M57" s="10" t="e">
        <f>VLOOKUP(Tabla2[[#This Row],[CECO]],Tabla2_17[[CECO]:[F.  ENTREGA]],12,0)</f>
        <v>#N/A</v>
      </c>
      <c r="N57" s="13"/>
      <c r="O57" s="10"/>
      <c r="P57" s="15"/>
      <c r="Q57" s="10"/>
      <c r="R57" s="15"/>
      <c r="S57" s="11" t="e">
        <f>Tabla2[[#This Row],[DIA_ENTREGADO]]-Tabla2[[#This Row],[FECHA_INICIO]]</f>
        <v>#N/A</v>
      </c>
      <c r="T57" s="17"/>
      <c r="U57" s="18" t="e">
        <f>Tabla2[[#This Row],[FECHA_ENTREGA]]-Tabla2[[#This Row],[DIA_ENTREGADO]]</f>
        <v>#N/A</v>
      </c>
      <c r="V57" s="4" t="e">
        <f t="shared" si="3"/>
        <v>#N/A</v>
      </c>
    </row>
    <row r="58" spans="2:22" x14ac:dyDescent="0.25">
      <c r="B58" s="7"/>
      <c r="C58" s="5"/>
      <c r="D58" s="7"/>
      <c r="E58" s="7"/>
      <c r="F58" s="8"/>
      <c r="G58" s="1" t="e">
        <f>VLOOKUP(Tabla2[[#This Row],[CECO]],Tabla2_17[[CECO]:[F.  ENTREGA]],2,0)</f>
        <v>#N/A</v>
      </c>
      <c r="H58" s="9" t="e">
        <f>VLOOKUP(Tabla2[[#This Row],[CECO]],Tabla2_17[[CECO]:[F.  ENTREGA]],3,0)</f>
        <v>#N/A</v>
      </c>
      <c r="I58" s="9" t="e">
        <f>VLOOKUP(Tabla2[[#This Row],[CECO]],Tabla2_17[[CECO]:[F.  ENTREGA]],4,0)</f>
        <v>#N/A</v>
      </c>
      <c r="J58" s="10" t="e">
        <f>VLOOKUP(Tabla2[[#This Row],[CECO]],Tabla2_17[[CECO]:[F.  ENTREGA]],10,0)</f>
        <v>#N/A</v>
      </c>
      <c r="K58" s="10" t="e">
        <f>VLOOKUP(Tabla2[[#This Row],[CECO]],Tabla2_17[[CECO]:[F.  ENTREGA]],11,0)</f>
        <v>#N/A</v>
      </c>
      <c r="L58" s="11" t="e">
        <f>Tabla2[[#This Row],[FECHA_INICIO]]-Tabla2[[#This Row],[FECHA_OC]]</f>
        <v>#N/A</v>
      </c>
      <c r="M58" s="10" t="e">
        <f>VLOOKUP(Tabla2[[#This Row],[CECO]],Tabla2_17[[CECO]:[F.  ENTREGA]],12,0)</f>
        <v>#N/A</v>
      </c>
      <c r="N58" s="13"/>
      <c r="O58" s="10"/>
      <c r="P58" s="15"/>
      <c r="Q58" s="10"/>
      <c r="R58" s="15"/>
      <c r="S58" s="11" t="e">
        <f>Tabla2[[#This Row],[DIA_ENTREGADO]]-Tabla2[[#This Row],[FECHA_INICIO]]</f>
        <v>#N/A</v>
      </c>
      <c r="T58" s="17"/>
      <c r="U58" s="18" t="e">
        <f>Tabla2[[#This Row],[FECHA_ENTREGA]]-Tabla2[[#This Row],[DIA_ENTREGADO]]</f>
        <v>#N/A</v>
      </c>
      <c r="V58" s="4" t="e">
        <f t="shared" si="3"/>
        <v>#N/A</v>
      </c>
    </row>
    <row r="59" spans="2:22" x14ac:dyDescent="0.25">
      <c r="B59" s="7"/>
      <c r="C59" s="5"/>
      <c r="D59" s="7"/>
      <c r="E59" s="7"/>
      <c r="F59" s="8"/>
      <c r="G59" s="1" t="e">
        <f>VLOOKUP(Tabla2[[#This Row],[CECO]],Tabla2_17[[CECO]:[F.  ENTREGA]],2,0)</f>
        <v>#N/A</v>
      </c>
      <c r="H59" s="9" t="e">
        <f>VLOOKUP(Tabla2[[#This Row],[CECO]],Tabla2_17[[CECO]:[F.  ENTREGA]],3,0)</f>
        <v>#N/A</v>
      </c>
      <c r="I59" s="9" t="e">
        <f>VLOOKUP(Tabla2[[#This Row],[CECO]],Tabla2_17[[CECO]:[F.  ENTREGA]],4,0)</f>
        <v>#N/A</v>
      </c>
      <c r="J59" s="10" t="e">
        <f>VLOOKUP(Tabla2[[#This Row],[CECO]],Tabla2_17[[CECO]:[F.  ENTREGA]],10,0)</f>
        <v>#N/A</v>
      </c>
      <c r="K59" s="10" t="e">
        <f>VLOOKUP(Tabla2[[#This Row],[CECO]],Tabla2_17[[CECO]:[F.  ENTREGA]],11,0)</f>
        <v>#N/A</v>
      </c>
      <c r="L59" s="11" t="e">
        <f>Tabla2[[#This Row],[FECHA_INICIO]]-Tabla2[[#This Row],[FECHA_OC]]</f>
        <v>#N/A</v>
      </c>
      <c r="M59" s="10" t="e">
        <f>VLOOKUP(Tabla2[[#This Row],[CECO]],Tabla2_17[[CECO]:[F.  ENTREGA]],12,0)</f>
        <v>#N/A</v>
      </c>
      <c r="N59" s="13"/>
      <c r="O59" s="10"/>
      <c r="P59" s="15"/>
      <c r="Q59" s="10"/>
      <c r="R59" s="15"/>
      <c r="S59" s="11" t="e">
        <f>Tabla2[[#This Row],[DIA_ENTREGADO]]-Tabla2[[#This Row],[FECHA_INICIO]]</f>
        <v>#N/A</v>
      </c>
      <c r="T59" s="17"/>
      <c r="U59" s="18" t="e">
        <f>Tabla2[[#This Row],[FECHA_ENTREGA]]-Tabla2[[#This Row],[DIA_ENTREGADO]]</f>
        <v>#N/A</v>
      </c>
      <c r="V59" s="4" t="e">
        <f t="shared" si="3"/>
        <v>#N/A</v>
      </c>
    </row>
    <row r="60" spans="2:22" x14ac:dyDescent="0.25">
      <c r="B60" s="7"/>
      <c r="C60" s="5"/>
      <c r="D60" s="7"/>
      <c r="E60" s="7"/>
      <c r="F60" s="8"/>
      <c r="G60" s="1" t="e">
        <f>VLOOKUP(Tabla2[[#This Row],[CECO]],Tabla2_17[[CECO]:[F.  ENTREGA]],2,0)</f>
        <v>#N/A</v>
      </c>
      <c r="H60" s="9" t="e">
        <f>VLOOKUP(Tabla2[[#This Row],[CECO]],Tabla2_17[[CECO]:[F.  ENTREGA]],3,0)</f>
        <v>#N/A</v>
      </c>
      <c r="I60" s="9" t="e">
        <f>VLOOKUP(Tabla2[[#This Row],[CECO]],Tabla2_17[[CECO]:[F.  ENTREGA]],4,0)</f>
        <v>#N/A</v>
      </c>
      <c r="J60" s="10" t="e">
        <f>VLOOKUP(Tabla2[[#This Row],[CECO]],Tabla2_17[[CECO]:[F.  ENTREGA]],10,0)</f>
        <v>#N/A</v>
      </c>
      <c r="K60" s="10" t="e">
        <f>VLOOKUP(Tabla2[[#This Row],[CECO]],Tabla2_17[[CECO]:[F.  ENTREGA]],11,0)</f>
        <v>#N/A</v>
      </c>
      <c r="L60" s="11" t="e">
        <f>Tabla2[[#This Row],[FECHA_INICIO]]-Tabla2[[#This Row],[FECHA_OC]]</f>
        <v>#N/A</v>
      </c>
      <c r="M60" s="10" t="e">
        <f>VLOOKUP(Tabla2[[#This Row],[CECO]],Tabla2_17[[CECO]:[F.  ENTREGA]],12,0)</f>
        <v>#N/A</v>
      </c>
      <c r="N60" s="13"/>
      <c r="O60" s="10"/>
      <c r="P60" s="15"/>
      <c r="Q60" s="10"/>
      <c r="R60" s="15"/>
      <c r="S60" s="11" t="e">
        <f>Tabla2[[#This Row],[DIA_ENTREGADO]]-Tabla2[[#This Row],[FECHA_INICIO]]</f>
        <v>#N/A</v>
      </c>
      <c r="T60" s="17"/>
      <c r="U60" s="18" t="e">
        <f>Tabla2[[#This Row],[FECHA_ENTREGA]]-Tabla2[[#This Row],[DIA_ENTREGADO]]</f>
        <v>#N/A</v>
      </c>
      <c r="V60" s="4" t="e">
        <f t="shared" si="3"/>
        <v>#N/A</v>
      </c>
    </row>
    <row r="61" spans="2:22" x14ac:dyDescent="0.25">
      <c r="B61" s="7"/>
      <c r="C61" s="5"/>
      <c r="D61" s="7"/>
      <c r="E61" s="7"/>
      <c r="F61" s="8"/>
      <c r="G61" s="1" t="e">
        <f>VLOOKUP(Tabla2[[#This Row],[CECO]],Tabla2_17[[CECO]:[F.  ENTREGA]],2,0)</f>
        <v>#N/A</v>
      </c>
      <c r="H61" s="9" t="e">
        <f>VLOOKUP(Tabla2[[#This Row],[CECO]],Tabla2_17[[CECO]:[F.  ENTREGA]],3,0)</f>
        <v>#N/A</v>
      </c>
      <c r="I61" s="9" t="e">
        <f>VLOOKUP(Tabla2[[#This Row],[CECO]],Tabla2_17[[CECO]:[F.  ENTREGA]],4,0)</f>
        <v>#N/A</v>
      </c>
      <c r="J61" s="10" t="e">
        <f>VLOOKUP(Tabla2[[#This Row],[CECO]],Tabla2_17[[CECO]:[F.  ENTREGA]],10,0)</f>
        <v>#N/A</v>
      </c>
      <c r="K61" s="10" t="e">
        <f>VLOOKUP(Tabla2[[#This Row],[CECO]],Tabla2_17[[CECO]:[F.  ENTREGA]],11,0)</f>
        <v>#N/A</v>
      </c>
      <c r="L61" s="11" t="e">
        <f>Tabla2[[#This Row],[FECHA_INICIO]]-Tabla2[[#This Row],[FECHA_OC]]</f>
        <v>#N/A</v>
      </c>
      <c r="M61" s="10" t="e">
        <f>VLOOKUP(Tabla2[[#This Row],[CECO]],Tabla2_17[[CECO]:[F.  ENTREGA]],12,0)</f>
        <v>#N/A</v>
      </c>
      <c r="N61" s="13"/>
      <c r="O61" s="10"/>
      <c r="P61" s="15"/>
      <c r="Q61" s="10"/>
      <c r="R61" s="15"/>
      <c r="S61" s="11" t="e">
        <f>Tabla2[[#This Row],[DIA_ENTREGADO]]-Tabla2[[#This Row],[FECHA_INICIO]]</f>
        <v>#N/A</v>
      </c>
      <c r="T61" s="17"/>
      <c r="U61" s="18" t="e">
        <f>Tabla2[[#This Row],[FECHA_ENTREGA]]-Tabla2[[#This Row],[DIA_ENTREGADO]]</f>
        <v>#N/A</v>
      </c>
      <c r="V61" s="4" t="e">
        <f t="shared" si="3"/>
        <v>#N/A</v>
      </c>
    </row>
    <row r="62" spans="2:22" x14ac:dyDescent="0.25">
      <c r="B62" s="7"/>
      <c r="C62" s="5"/>
      <c r="D62" s="7"/>
      <c r="E62" s="7"/>
      <c r="F62" s="8"/>
      <c r="G62" s="1" t="e">
        <f>VLOOKUP(Tabla2[[#This Row],[CECO]],Tabla2_17[[CECO]:[F.  ENTREGA]],2,0)</f>
        <v>#N/A</v>
      </c>
      <c r="H62" s="9" t="e">
        <f>VLOOKUP(Tabla2[[#This Row],[CECO]],Tabla2_17[[CECO]:[F.  ENTREGA]],3,0)</f>
        <v>#N/A</v>
      </c>
      <c r="I62" s="9" t="e">
        <f>VLOOKUP(Tabla2[[#This Row],[CECO]],Tabla2_17[[CECO]:[F.  ENTREGA]],4,0)</f>
        <v>#N/A</v>
      </c>
      <c r="J62" s="10" t="e">
        <f>VLOOKUP(Tabla2[[#This Row],[CECO]],Tabla2_17[[CECO]:[F.  ENTREGA]],10,0)</f>
        <v>#N/A</v>
      </c>
      <c r="K62" s="10" t="e">
        <f>VLOOKUP(Tabla2[[#This Row],[CECO]],Tabla2_17[[CECO]:[F.  ENTREGA]],11,0)</f>
        <v>#N/A</v>
      </c>
      <c r="L62" s="11" t="e">
        <f>Tabla2[[#This Row],[FECHA_INICIO]]-Tabla2[[#This Row],[FECHA_OC]]</f>
        <v>#N/A</v>
      </c>
      <c r="M62" s="10" t="e">
        <f>VLOOKUP(Tabla2[[#This Row],[CECO]],Tabla2_17[[CECO]:[F.  ENTREGA]],12,0)</f>
        <v>#N/A</v>
      </c>
      <c r="N62" s="13"/>
      <c r="O62" s="10"/>
      <c r="P62" s="15"/>
      <c r="Q62" s="10"/>
      <c r="R62" s="15"/>
      <c r="S62" s="11" t="e">
        <f>Tabla2[[#This Row],[DIA_ENTREGADO]]-Tabla2[[#This Row],[FECHA_INICIO]]</f>
        <v>#N/A</v>
      </c>
      <c r="T62" s="17"/>
      <c r="U62" s="18" t="e">
        <f>Tabla2[[#This Row],[FECHA_ENTREGA]]-Tabla2[[#This Row],[DIA_ENTREGADO]]</f>
        <v>#N/A</v>
      </c>
      <c r="V62" s="4" t="e">
        <f t="shared" si="3"/>
        <v>#N/A</v>
      </c>
    </row>
    <row r="63" spans="2:22" x14ac:dyDescent="0.25">
      <c r="B63" s="7"/>
      <c r="C63" s="5"/>
      <c r="D63" s="7"/>
      <c r="E63" s="7"/>
      <c r="F63" s="8"/>
      <c r="G63" s="1" t="e">
        <f>VLOOKUP(Tabla2[[#This Row],[CECO]],Tabla2_17[[CECO]:[F.  ENTREGA]],2,0)</f>
        <v>#N/A</v>
      </c>
      <c r="H63" s="9" t="e">
        <f>VLOOKUP(Tabla2[[#This Row],[CECO]],Tabla2_17[[CECO]:[F.  ENTREGA]],3,0)</f>
        <v>#N/A</v>
      </c>
      <c r="I63" s="9" t="e">
        <f>VLOOKUP(Tabla2[[#This Row],[CECO]],Tabla2_17[[CECO]:[F.  ENTREGA]],4,0)</f>
        <v>#N/A</v>
      </c>
      <c r="J63" s="10" t="e">
        <f>VLOOKUP(Tabla2[[#This Row],[CECO]],Tabla2_17[[CECO]:[F.  ENTREGA]],10,0)</f>
        <v>#N/A</v>
      </c>
      <c r="K63" s="10" t="e">
        <f>VLOOKUP(Tabla2[[#This Row],[CECO]],Tabla2_17[[CECO]:[F.  ENTREGA]],11,0)</f>
        <v>#N/A</v>
      </c>
      <c r="L63" s="11" t="e">
        <f>Tabla2[[#This Row],[FECHA_INICIO]]-Tabla2[[#This Row],[FECHA_OC]]</f>
        <v>#N/A</v>
      </c>
      <c r="M63" s="10" t="e">
        <f>VLOOKUP(Tabla2[[#This Row],[CECO]],Tabla2_17[[CECO]:[F.  ENTREGA]],12,0)</f>
        <v>#N/A</v>
      </c>
      <c r="N63" s="13"/>
      <c r="O63" s="10"/>
      <c r="P63" s="15"/>
      <c r="Q63" s="10"/>
      <c r="R63" s="15"/>
      <c r="S63" s="11" t="e">
        <f>Tabla2[[#This Row],[DIA_ENTREGADO]]-Tabla2[[#This Row],[FECHA_INICIO]]</f>
        <v>#N/A</v>
      </c>
      <c r="T63" s="17"/>
      <c r="U63" s="18" t="e">
        <f>Tabla2[[#This Row],[FECHA_ENTREGA]]-Tabla2[[#This Row],[DIA_ENTREGADO]]</f>
        <v>#N/A</v>
      </c>
      <c r="V63" s="4" t="e">
        <f t="shared" si="3"/>
        <v>#N/A</v>
      </c>
    </row>
    <row r="64" spans="2:22" x14ac:dyDescent="0.25">
      <c r="B64" s="7"/>
      <c r="C64" s="5"/>
      <c r="D64" s="7"/>
      <c r="E64" s="7"/>
      <c r="F64" s="8"/>
      <c r="G64" s="1" t="e">
        <f>VLOOKUP(Tabla2[[#This Row],[CECO]],Tabla2_17[[CECO]:[F.  ENTREGA]],2,0)</f>
        <v>#N/A</v>
      </c>
      <c r="H64" s="9" t="e">
        <f>VLOOKUP(Tabla2[[#This Row],[CECO]],Tabla2_17[[CECO]:[F.  ENTREGA]],3,0)</f>
        <v>#N/A</v>
      </c>
      <c r="I64" s="9" t="e">
        <f>VLOOKUP(Tabla2[[#This Row],[CECO]],Tabla2_17[[CECO]:[F.  ENTREGA]],4,0)</f>
        <v>#N/A</v>
      </c>
      <c r="J64" s="10" t="e">
        <f>VLOOKUP(Tabla2[[#This Row],[CECO]],Tabla2_17[[CECO]:[F.  ENTREGA]],10,0)</f>
        <v>#N/A</v>
      </c>
      <c r="K64" s="10" t="e">
        <f>VLOOKUP(Tabla2[[#This Row],[CECO]],Tabla2_17[[CECO]:[F.  ENTREGA]],11,0)</f>
        <v>#N/A</v>
      </c>
      <c r="L64" s="11" t="e">
        <f>Tabla2[[#This Row],[FECHA_INICIO]]-Tabla2[[#This Row],[FECHA_OC]]</f>
        <v>#N/A</v>
      </c>
      <c r="M64" s="10" t="e">
        <f>VLOOKUP(Tabla2[[#This Row],[CECO]],Tabla2_17[[CECO]:[F.  ENTREGA]],12,0)</f>
        <v>#N/A</v>
      </c>
      <c r="N64" s="13"/>
      <c r="O64" s="10"/>
      <c r="P64" s="15"/>
      <c r="Q64" s="10"/>
      <c r="R64" s="15"/>
      <c r="S64" s="11" t="e">
        <f>Tabla2[[#This Row],[DIA_ENTREGADO]]-Tabla2[[#This Row],[FECHA_INICIO]]</f>
        <v>#N/A</v>
      </c>
      <c r="T64" s="17"/>
      <c r="U64" s="18" t="e">
        <f>Tabla2[[#This Row],[FECHA_ENTREGA]]-Tabla2[[#This Row],[DIA_ENTREGADO]]</f>
        <v>#N/A</v>
      </c>
      <c r="V64" s="4" t="e">
        <f t="shared" si="3"/>
        <v>#N/A</v>
      </c>
    </row>
    <row r="65" spans="2:22" x14ac:dyDescent="0.25">
      <c r="B65" s="7"/>
      <c r="C65" s="5"/>
      <c r="D65" s="7"/>
      <c r="E65" s="7"/>
      <c r="F65" s="8"/>
      <c r="G65" s="1" t="e">
        <f>VLOOKUP(Tabla2[[#This Row],[CECO]],Tabla2_17[[CECO]:[F.  ENTREGA]],2,0)</f>
        <v>#N/A</v>
      </c>
      <c r="H65" s="9" t="e">
        <f>VLOOKUP(Tabla2[[#This Row],[CECO]],Tabla2_17[[CECO]:[F.  ENTREGA]],3,0)</f>
        <v>#N/A</v>
      </c>
      <c r="I65" s="9" t="e">
        <f>VLOOKUP(Tabla2[[#This Row],[CECO]],Tabla2_17[[CECO]:[F.  ENTREGA]],4,0)</f>
        <v>#N/A</v>
      </c>
      <c r="J65" s="10" t="e">
        <f>VLOOKUP(Tabla2[[#This Row],[CECO]],Tabla2_17[[CECO]:[F.  ENTREGA]],10,0)</f>
        <v>#N/A</v>
      </c>
      <c r="K65" s="10" t="e">
        <f>VLOOKUP(Tabla2[[#This Row],[CECO]],Tabla2_17[[CECO]:[F.  ENTREGA]],11,0)</f>
        <v>#N/A</v>
      </c>
      <c r="L65" s="11" t="e">
        <f>Tabla2[[#This Row],[FECHA_INICIO]]-Tabla2[[#This Row],[FECHA_OC]]</f>
        <v>#N/A</v>
      </c>
      <c r="M65" s="10" t="e">
        <f>VLOOKUP(Tabla2[[#This Row],[CECO]],Tabla2_17[[CECO]:[F.  ENTREGA]],12,0)</f>
        <v>#N/A</v>
      </c>
      <c r="N65" s="13"/>
      <c r="O65" s="10"/>
      <c r="P65" s="15"/>
      <c r="Q65" s="10"/>
      <c r="R65" s="15"/>
      <c r="S65" s="11" t="e">
        <f>Tabla2[[#This Row],[DIA_ENTREGADO]]-Tabla2[[#This Row],[FECHA_INICIO]]</f>
        <v>#N/A</v>
      </c>
      <c r="T65" s="17"/>
      <c r="U65" s="18" t="e">
        <f>Tabla2[[#This Row],[FECHA_ENTREGA]]-Tabla2[[#This Row],[DIA_ENTREGADO]]</f>
        <v>#N/A</v>
      </c>
      <c r="V65" s="4" t="e">
        <f t="shared" si="3"/>
        <v>#N/A</v>
      </c>
    </row>
    <row r="66" spans="2:22" x14ac:dyDescent="0.25">
      <c r="B66" s="7"/>
      <c r="C66" s="5"/>
      <c r="D66" s="7"/>
      <c r="E66" s="7"/>
      <c r="F66" s="8"/>
      <c r="G66" s="1" t="e">
        <f>VLOOKUP(Tabla2[[#This Row],[CECO]],Tabla2_17[[CECO]:[F.  ENTREGA]],2,0)</f>
        <v>#N/A</v>
      </c>
      <c r="H66" s="9" t="e">
        <f>VLOOKUP(Tabla2[[#This Row],[CECO]],Tabla2_17[[CECO]:[F.  ENTREGA]],3,0)</f>
        <v>#N/A</v>
      </c>
      <c r="I66" s="9" t="e">
        <f>VLOOKUP(Tabla2[[#This Row],[CECO]],Tabla2_17[[CECO]:[F.  ENTREGA]],4,0)</f>
        <v>#N/A</v>
      </c>
      <c r="J66" s="10" t="e">
        <f>VLOOKUP(Tabla2[[#This Row],[CECO]],Tabla2_17[[CECO]:[F.  ENTREGA]],10,0)</f>
        <v>#N/A</v>
      </c>
      <c r="K66" s="10" t="e">
        <f>VLOOKUP(Tabla2[[#This Row],[CECO]],Tabla2_17[[CECO]:[F.  ENTREGA]],11,0)</f>
        <v>#N/A</v>
      </c>
      <c r="L66" s="11" t="e">
        <f>Tabla2[[#This Row],[FECHA_INICIO]]-Tabla2[[#This Row],[FECHA_OC]]</f>
        <v>#N/A</v>
      </c>
      <c r="M66" s="10" t="e">
        <f>VLOOKUP(Tabla2[[#This Row],[CECO]],Tabla2_17[[CECO]:[F.  ENTREGA]],12,0)</f>
        <v>#N/A</v>
      </c>
      <c r="N66" s="13"/>
      <c r="O66" s="10"/>
      <c r="P66" s="15"/>
      <c r="Q66" s="10"/>
      <c r="R66" s="15"/>
      <c r="S66" s="11" t="e">
        <f>Tabla2[[#This Row],[DIA_ENTREGADO]]-Tabla2[[#This Row],[FECHA_INICIO]]</f>
        <v>#N/A</v>
      </c>
      <c r="T66" s="17"/>
      <c r="U66" s="18" t="e">
        <f>Tabla2[[#This Row],[FECHA_ENTREGA]]-Tabla2[[#This Row],[DIA_ENTREGADO]]</f>
        <v>#N/A</v>
      </c>
      <c r="V66" s="4" t="e">
        <f t="shared" si="3"/>
        <v>#N/A</v>
      </c>
    </row>
    <row r="67" spans="2:22" x14ac:dyDescent="0.25">
      <c r="B67" s="7"/>
      <c r="C67" s="5"/>
      <c r="D67" s="7"/>
      <c r="E67" s="7"/>
      <c r="F67" s="8"/>
      <c r="G67" s="1" t="e">
        <f>VLOOKUP(Tabla2[[#This Row],[CECO]],Tabla2_17[[CECO]:[F.  ENTREGA]],2,0)</f>
        <v>#N/A</v>
      </c>
      <c r="H67" s="9" t="e">
        <f>VLOOKUP(Tabla2[[#This Row],[CECO]],Tabla2_17[[CECO]:[F.  ENTREGA]],3,0)</f>
        <v>#N/A</v>
      </c>
      <c r="I67" s="9" t="e">
        <f>VLOOKUP(Tabla2[[#This Row],[CECO]],Tabla2_17[[CECO]:[F.  ENTREGA]],4,0)</f>
        <v>#N/A</v>
      </c>
      <c r="J67" s="10" t="e">
        <f>VLOOKUP(Tabla2[[#This Row],[CECO]],Tabla2_17[[CECO]:[F.  ENTREGA]],10,0)</f>
        <v>#N/A</v>
      </c>
      <c r="K67" s="10" t="e">
        <f>VLOOKUP(Tabla2[[#This Row],[CECO]],Tabla2_17[[CECO]:[F.  ENTREGA]],11,0)</f>
        <v>#N/A</v>
      </c>
      <c r="L67" s="11" t="e">
        <f>Tabla2[[#This Row],[FECHA_INICIO]]-Tabla2[[#This Row],[FECHA_OC]]</f>
        <v>#N/A</v>
      </c>
      <c r="M67" s="10" t="e">
        <f>VLOOKUP(Tabla2[[#This Row],[CECO]],Tabla2_17[[CECO]:[F.  ENTREGA]],12,0)</f>
        <v>#N/A</v>
      </c>
      <c r="N67" s="13"/>
      <c r="O67" s="10"/>
      <c r="P67" s="15"/>
      <c r="Q67" s="10"/>
      <c r="R67" s="15"/>
      <c r="S67" s="11" t="e">
        <f>Tabla2[[#This Row],[DIA_ENTREGADO]]-Tabla2[[#This Row],[FECHA_INICIO]]</f>
        <v>#N/A</v>
      </c>
      <c r="T67" s="17"/>
      <c r="U67" s="18" t="e">
        <f>Tabla2[[#This Row],[FECHA_ENTREGA]]-Tabla2[[#This Row],[DIA_ENTREGADO]]</f>
        <v>#N/A</v>
      </c>
      <c r="V67" s="4" t="e">
        <f t="shared" si="3"/>
        <v>#N/A</v>
      </c>
    </row>
    <row r="68" spans="2:22" x14ac:dyDescent="0.25">
      <c r="B68" s="7"/>
      <c r="C68" s="5"/>
      <c r="D68" s="7"/>
      <c r="E68" s="7"/>
      <c r="F68" s="8"/>
      <c r="G68" s="1" t="e">
        <f>VLOOKUP(Tabla2[[#This Row],[CECO]],Tabla2_17[[CECO]:[F.  ENTREGA]],2,0)</f>
        <v>#N/A</v>
      </c>
      <c r="H68" s="9" t="e">
        <f>VLOOKUP(Tabla2[[#This Row],[CECO]],Tabla2_17[[CECO]:[F.  ENTREGA]],3,0)</f>
        <v>#N/A</v>
      </c>
      <c r="I68" s="9" t="e">
        <f>VLOOKUP(Tabla2[[#This Row],[CECO]],Tabla2_17[[CECO]:[F.  ENTREGA]],4,0)</f>
        <v>#N/A</v>
      </c>
      <c r="J68" s="10" t="e">
        <f>VLOOKUP(Tabla2[[#This Row],[CECO]],Tabla2_17[[CECO]:[F.  ENTREGA]],10,0)</f>
        <v>#N/A</v>
      </c>
      <c r="K68" s="10" t="e">
        <f>VLOOKUP(Tabla2[[#This Row],[CECO]],Tabla2_17[[CECO]:[F.  ENTREGA]],11,0)</f>
        <v>#N/A</v>
      </c>
      <c r="L68" s="11" t="e">
        <f>Tabla2[[#This Row],[FECHA_INICIO]]-Tabla2[[#This Row],[FECHA_OC]]</f>
        <v>#N/A</v>
      </c>
      <c r="M68" s="10" t="e">
        <f>VLOOKUP(Tabla2[[#This Row],[CECO]],Tabla2_17[[CECO]:[F.  ENTREGA]],12,0)</f>
        <v>#N/A</v>
      </c>
      <c r="N68" s="13"/>
      <c r="O68" s="10"/>
      <c r="P68" s="15"/>
      <c r="Q68" s="10"/>
      <c r="R68" s="15"/>
      <c r="S68" s="11" t="e">
        <f>Tabla2[[#This Row],[DIA_ENTREGADO]]-Tabla2[[#This Row],[FECHA_INICIO]]</f>
        <v>#N/A</v>
      </c>
      <c r="T68" s="17"/>
      <c r="U68" s="18" t="e">
        <f>Tabla2[[#This Row],[FECHA_ENTREGA]]-Tabla2[[#This Row],[DIA_ENTREGADO]]</f>
        <v>#N/A</v>
      </c>
      <c r="V68" s="4" t="e">
        <f t="shared" si="3"/>
        <v>#N/A</v>
      </c>
    </row>
    <row r="69" spans="2:22" x14ac:dyDescent="0.25">
      <c r="B69" s="7"/>
      <c r="C69" s="5"/>
      <c r="D69" s="7"/>
      <c r="E69" s="7"/>
      <c r="F69" s="8"/>
      <c r="G69" s="1" t="e">
        <f>VLOOKUP(Tabla2[[#This Row],[CECO]],Tabla2_17[[CECO]:[F.  ENTREGA]],2,0)</f>
        <v>#N/A</v>
      </c>
      <c r="H69" s="9" t="e">
        <f>VLOOKUP(Tabla2[[#This Row],[CECO]],Tabla2_17[[CECO]:[F.  ENTREGA]],3,0)</f>
        <v>#N/A</v>
      </c>
      <c r="I69" s="9" t="e">
        <f>VLOOKUP(Tabla2[[#This Row],[CECO]],Tabla2_17[[CECO]:[F.  ENTREGA]],4,0)</f>
        <v>#N/A</v>
      </c>
      <c r="J69" s="10" t="e">
        <f>VLOOKUP(Tabla2[[#This Row],[CECO]],Tabla2_17[[CECO]:[F.  ENTREGA]],10,0)</f>
        <v>#N/A</v>
      </c>
      <c r="K69" s="10" t="e">
        <f>VLOOKUP(Tabla2[[#This Row],[CECO]],Tabla2_17[[CECO]:[F.  ENTREGA]],11,0)</f>
        <v>#N/A</v>
      </c>
      <c r="L69" s="11" t="e">
        <f>Tabla2[[#This Row],[FECHA_INICIO]]-Tabla2[[#This Row],[FECHA_OC]]</f>
        <v>#N/A</v>
      </c>
      <c r="M69" s="10" t="e">
        <f>VLOOKUP(Tabla2[[#This Row],[CECO]],Tabla2_17[[CECO]:[F.  ENTREGA]],12,0)</f>
        <v>#N/A</v>
      </c>
      <c r="N69" s="13"/>
      <c r="O69" s="10"/>
      <c r="P69" s="15"/>
      <c r="Q69" s="10"/>
      <c r="R69" s="15"/>
      <c r="S69" s="11" t="e">
        <f>Tabla2[[#This Row],[DIA_ENTREGADO]]-Tabla2[[#This Row],[FECHA_INICIO]]</f>
        <v>#N/A</v>
      </c>
      <c r="T69" s="17"/>
      <c r="U69" s="18" t="e">
        <f>Tabla2[[#This Row],[FECHA_ENTREGA]]-Tabla2[[#This Row],[DIA_ENTREGADO]]</f>
        <v>#N/A</v>
      </c>
      <c r="V69" s="4" t="e">
        <f t="shared" ref="V69:V100" si="4">IF(U69&lt;T69,"Retrasado","Correcto")</f>
        <v>#N/A</v>
      </c>
    </row>
    <row r="70" spans="2:22" x14ac:dyDescent="0.25">
      <c r="B70" s="7"/>
      <c r="C70" s="5"/>
      <c r="D70" s="7"/>
      <c r="E70" s="7"/>
      <c r="F70" s="8"/>
      <c r="G70" s="1" t="e">
        <f>VLOOKUP(Tabla2[[#This Row],[CECO]],Tabla2_17[[CECO]:[F.  ENTREGA]],2,0)</f>
        <v>#N/A</v>
      </c>
      <c r="H70" s="9" t="e">
        <f>VLOOKUP(Tabla2[[#This Row],[CECO]],Tabla2_17[[CECO]:[F.  ENTREGA]],3,0)</f>
        <v>#N/A</v>
      </c>
      <c r="I70" s="9" t="e">
        <f>VLOOKUP(Tabla2[[#This Row],[CECO]],Tabla2_17[[CECO]:[F.  ENTREGA]],4,0)</f>
        <v>#N/A</v>
      </c>
      <c r="J70" s="10" t="e">
        <f>VLOOKUP(Tabla2[[#This Row],[CECO]],Tabla2_17[[CECO]:[F.  ENTREGA]],10,0)</f>
        <v>#N/A</v>
      </c>
      <c r="K70" s="10" t="e">
        <f>VLOOKUP(Tabla2[[#This Row],[CECO]],Tabla2_17[[CECO]:[F.  ENTREGA]],11,0)</f>
        <v>#N/A</v>
      </c>
      <c r="L70" s="11" t="e">
        <f>Tabla2[[#This Row],[FECHA_INICIO]]-Tabla2[[#This Row],[FECHA_OC]]</f>
        <v>#N/A</v>
      </c>
      <c r="M70" s="10" t="e">
        <f>VLOOKUP(Tabla2[[#This Row],[CECO]],Tabla2_17[[CECO]:[F.  ENTREGA]],12,0)</f>
        <v>#N/A</v>
      </c>
      <c r="N70" s="13"/>
      <c r="O70" s="10"/>
      <c r="P70" s="15"/>
      <c r="Q70" s="10"/>
      <c r="R70" s="15"/>
      <c r="S70" s="11" t="e">
        <f>Tabla2[[#This Row],[DIA_ENTREGADO]]-Tabla2[[#This Row],[FECHA_INICIO]]</f>
        <v>#N/A</v>
      </c>
      <c r="T70" s="17"/>
      <c r="U70" s="18" t="e">
        <f>Tabla2[[#This Row],[FECHA_ENTREGA]]-Tabla2[[#This Row],[DIA_ENTREGADO]]</f>
        <v>#N/A</v>
      </c>
      <c r="V70" s="4" t="e">
        <f t="shared" si="4"/>
        <v>#N/A</v>
      </c>
    </row>
    <row r="71" spans="2:22" x14ac:dyDescent="0.25">
      <c r="B71" s="7"/>
      <c r="C71" s="5"/>
      <c r="D71" s="7"/>
      <c r="E71" s="7"/>
      <c r="F71" s="8"/>
      <c r="G71" s="1" t="e">
        <f>VLOOKUP(Tabla2[[#This Row],[CECO]],Tabla2_17[[CECO]:[F.  ENTREGA]],2,0)</f>
        <v>#N/A</v>
      </c>
      <c r="H71" s="9" t="e">
        <f>VLOOKUP(Tabla2[[#This Row],[CECO]],Tabla2_17[[CECO]:[F.  ENTREGA]],3,0)</f>
        <v>#N/A</v>
      </c>
      <c r="I71" s="9" t="e">
        <f>VLOOKUP(Tabla2[[#This Row],[CECO]],Tabla2_17[[CECO]:[F.  ENTREGA]],4,0)</f>
        <v>#N/A</v>
      </c>
      <c r="J71" s="10" t="e">
        <f>VLOOKUP(Tabla2[[#This Row],[CECO]],Tabla2_17[[CECO]:[F.  ENTREGA]],10,0)</f>
        <v>#N/A</v>
      </c>
      <c r="K71" s="10" t="e">
        <f>VLOOKUP(Tabla2[[#This Row],[CECO]],Tabla2_17[[CECO]:[F.  ENTREGA]],11,0)</f>
        <v>#N/A</v>
      </c>
      <c r="L71" s="11" t="e">
        <f>Tabla2[[#This Row],[FECHA_INICIO]]-Tabla2[[#This Row],[FECHA_OC]]</f>
        <v>#N/A</v>
      </c>
      <c r="M71" s="10" t="e">
        <f>VLOOKUP(Tabla2[[#This Row],[CECO]],Tabla2_17[[CECO]:[F.  ENTREGA]],12,0)</f>
        <v>#N/A</v>
      </c>
      <c r="N71" s="13"/>
      <c r="O71" s="10"/>
      <c r="P71" s="15"/>
      <c r="Q71" s="10"/>
      <c r="R71" s="15"/>
      <c r="S71" s="11" t="e">
        <f>Tabla2[[#This Row],[DIA_ENTREGADO]]-Tabla2[[#This Row],[FECHA_INICIO]]</f>
        <v>#N/A</v>
      </c>
      <c r="T71" s="17"/>
      <c r="U71" s="18" t="e">
        <f>Tabla2[[#This Row],[FECHA_ENTREGA]]-Tabla2[[#This Row],[DIA_ENTREGADO]]</f>
        <v>#N/A</v>
      </c>
      <c r="V71" s="4" t="e">
        <f t="shared" si="4"/>
        <v>#N/A</v>
      </c>
    </row>
    <row r="72" spans="2:22" x14ac:dyDescent="0.25">
      <c r="B72" s="7"/>
      <c r="C72" s="5"/>
      <c r="D72" s="7"/>
      <c r="E72" s="7"/>
      <c r="F72" s="8"/>
      <c r="G72" s="1" t="e">
        <f>VLOOKUP(Tabla2[[#This Row],[CECO]],Tabla2_17[[CECO]:[F.  ENTREGA]],2,0)</f>
        <v>#N/A</v>
      </c>
      <c r="H72" s="9" t="e">
        <f>VLOOKUP(Tabla2[[#This Row],[CECO]],Tabla2_17[[CECO]:[F.  ENTREGA]],3,0)</f>
        <v>#N/A</v>
      </c>
      <c r="I72" s="9" t="e">
        <f>VLOOKUP(Tabla2[[#This Row],[CECO]],Tabla2_17[[CECO]:[F.  ENTREGA]],4,0)</f>
        <v>#N/A</v>
      </c>
      <c r="J72" s="10" t="e">
        <f>VLOOKUP(Tabla2[[#This Row],[CECO]],Tabla2_17[[CECO]:[F.  ENTREGA]],10,0)</f>
        <v>#N/A</v>
      </c>
      <c r="K72" s="10" t="e">
        <f>VLOOKUP(Tabla2[[#This Row],[CECO]],Tabla2_17[[CECO]:[F.  ENTREGA]],11,0)</f>
        <v>#N/A</v>
      </c>
      <c r="L72" s="11" t="e">
        <f>Tabla2[[#This Row],[FECHA_INICIO]]-Tabla2[[#This Row],[FECHA_OC]]</f>
        <v>#N/A</v>
      </c>
      <c r="M72" s="10" t="e">
        <f>VLOOKUP(Tabla2[[#This Row],[CECO]],Tabla2_17[[CECO]:[F.  ENTREGA]],12,0)</f>
        <v>#N/A</v>
      </c>
      <c r="N72" s="13"/>
      <c r="O72" s="10"/>
      <c r="P72" s="15"/>
      <c r="Q72" s="10"/>
      <c r="R72" s="15"/>
      <c r="S72" s="11" t="e">
        <f>Tabla2[[#This Row],[DIA_ENTREGADO]]-Tabla2[[#This Row],[FECHA_INICIO]]</f>
        <v>#N/A</v>
      </c>
      <c r="T72" s="17"/>
      <c r="U72" s="18" t="e">
        <f>Tabla2[[#This Row],[FECHA_ENTREGA]]-Tabla2[[#This Row],[DIA_ENTREGADO]]</f>
        <v>#N/A</v>
      </c>
      <c r="V72" s="4" t="e">
        <f t="shared" si="4"/>
        <v>#N/A</v>
      </c>
    </row>
    <row r="73" spans="2:22" x14ac:dyDescent="0.25">
      <c r="B73" s="7"/>
      <c r="C73" s="5"/>
      <c r="D73" s="7"/>
      <c r="E73" s="7"/>
      <c r="F73" s="8"/>
      <c r="G73" s="1" t="e">
        <f>VLOOKUP(Tabla2[[#This Row],[CECO]],Tabla2_17[[CECO]:[F.  ENTREGA]],2,0)</f>
        <v>#N/A</v>
      </c>
      <c r="H73" s="9" t="e">
        <f>VLOOKUP(Tabla2[[#This Row],[CECO]],Tabla2_17[[CECO]:[F.  ENTREGA]],3,0)</f>
        <v>#N/A</v>
      </c>
      <c r="I73" s="9" t="e">
        <f>VLOOKUP(Tabla2[[#This Row],[CECO]],Tabla2_17[[CECO]:[F.  ENTREGA]],4,0)</f>
        <v>#N/A</v>
      </c>
      <c r="J73" s="10" t="e">
        <f>VLOOKUP(Tabla2[[#This Row],[CECO]],Tabla2_17[[CECO]:[F.  ENTREGA]],10,0)</f>
        <v>#N/A</v>
      </c>
      <c r="K73" s="10" t="e">
        <f>VLOOKUP(Tabla2[[#This Row],[CECO]],Tabla2_17[[CECO]:[F.  ENTREGA]],11,0)</f>
        <v>#N/A</v>
      </c>
      <c r="L73" s="11" t="e">
        <f>Tabla2[[#This Row],[FECHA_INICIO]]-Tabla2[[#This Row],[FECHA_OC]]</f>
        <v>#N/A</v>
      </c>
      <c r="M73" s="10" t="e">
        <f>VLOOKUP(Tabla2[[#This Row],[CECO]],Tabla2_17[[CECO]:[F.  ENTREGA]],12,0)</f>
        <v>#N/A</v>
      </c>
      <c r="N73" s="13"/>
      <c r="O73" s="10"/>
      <c r="P73" s="15"/>
      <c r="Q73" s="10"/>
      <c r="R73" s="15"/>
      <c r="S73" s="11" t="e">
        <f>Tabla2[[#This Row],[DIA_ENTREGADO]]-Tabla2[[#This Row],[FECHA_INICIO]]</f>
        <v>#N/A</v>
      </c>
      <c r="T73" s="17"/>
      <c r="U73" s="18" t="e">
        <f>Tabla2[[#This Row],[FECHA_ENTREGA]]-Tabla2[[#This Row],[DIA_ENTREGADO]]</f>
        <v>#N/A</v>
      </c>
      <c r="V73" s="4" t="e">
        <f t="shared" si="4"/>
        <v>#N/A</v>
      </c>
    </row>
    <row r="74" spans="2:22" x14ac:dyDescent="0.25">
      <c r="B74" s="7"/>
      <c r="C74" s="5"/>
      <c r="D74" s="7"/>
      <c r="E74" s="7"/>
      <c r="F74" s="8"/>
      <c r="G74" s="1" t="e">
        <f>VLOOKUP(Tabla2[[#This Row],[CECO]],Tabla2_17[[CECO]:[F.  ENTREGA]],2,0)</f>
        <v>#N/A</v>
      </c>
      <c r="H74" s="9" t="e">
        <f>VLOOKUP(Tabla2[[#This Row],[CECO]],Tabla2_17[[CECO]:[F.  ENTREGA]],3,0)</f>
        <v>#N/A</v>
      </c>
      <c r="I74" s="9" t="e">
        <f>VLOOKUP(Tabla2[[#This Row],[CECO]],Tabla2_17[[CECO]:[F.  ENTREGA]],4,0)</f>
        <v>#N/A</v>
      </c>
      <c r="J74" s="10" t="e">
        <f>VLOOKUP(Tabla2[[#This Row],[CECO]],Tabla2_17[[CECO]:[F.  ENTREGA]],10,0)</f>
        <v>#N/A</v>
      </c>
      <c r="K74" s="10" t="e">
        <f>VLOOKUP(Tabla2[[#This Row],[CECO]],Tabla2_17[[CECO]:[F.  ENTREGA]],11,0)</f>
        <v>#N/A</v>
      </c>
      <c r="L74" s="11" t="e">
        <f>Tabla2[[#This Row],[FECHA_INICIO]]-Tabla2[[#This Row],[FECHA_OC]]</f>
        <v>#N/A</v>
      </c>
      <c r="M74" s="10" t="e">
        <f>VLOOKUP(Tabla2[[#This Row],[CECO]],Tabla2_17[[CECO]:[F.  ENTREGA]],12,0)</f>
        <v>#N/A</v>
      </c>
      <c r="N74" s="13"/>
      <c r="O74" s="10"/>
      <c r="P74" s="15"/>
      <c r="Q74" s="10"/>
      <c r="R74" s="15"/>
      <c r="S74" s="11" t="e">
        <f>Tabla2[[#This Row],[DIA_ENTREGADO]]-Tabla2[[#This Row],[FECHA_INICIO]]</f>
        <v>#N/A</v>
      </c>
      <c r="T74" s="17"/>
      <c r="U74" s="18" t="e">
        <f>Tabla2[[#This Row],[FECHA_ENTREGA]]-Tabla2[[#This Row],[DIA_ENTREGADO]]</f>
        <v>#N/A</v>
      </c>
      <c r="V74" s="4" t="e">
        <f t="shared" si="4"/>
        <v>#N/A</v>
      </c>
    </row>
    <row r="75" spans="2:22" x14ac:dyDescent="0.25">
      <c r="B75" s="7"/>
      <c r="C75" s="5"/>
      <c r="D75" s="7"/>
      <c r="E75" s="7"/>
      <c r="F75" s="8"/>
      <c r="G75" s="1" t="e">
        <f>VLOOKUP(Tabla2[[#This Row],[CECO]],Tabla2_17[[CECO]:[F.  ENTREGA]],2,0)</f>
        <v>#N/A</v>
      </c>
      <c r="H75" s="9" t="e">
        <f>VLOOKUP(Tabla2[[#This Row],[CECO]],Tabla2_17[[CECO]:[F.  ENTREGA]],3,0)</f>
        <v>#N/A</v>
      </c>
      <c r="I75" s="9" t="e">
        <f>VLOOKUP(Tabla2[[#This Row],[CECO]],Tabla2_17[[CECO]:[F.  ENTREGA]],4,0)</f>
        <v>#N/A</v>
      </c>
      <c r="J75" s="10" t="e">
        <f>VLOOKUP(Tabla2[[#This Row],[CECO]],Tabla2_17[[CECO]:[F.  ENTREGA]],10,0)</f>
        <v>#N/A</v>
      </c>
      <c r="K75" s="10" t="e">
        <f>VLOOKUP(Tabla2[[#This Row],[CECO]],Tabla2_17[[CECO]:[F.  ENTREGA]],11,0)</f>
        <v>#N/A</v>
      </c>
      <c r="L75" s="11" t="e">
        <f>Tabla2[[#This Row],[FECHA_INICIO]]-Tabla2[[#This Row],[FECHA_OC]]</f>
        <v>#N/A</v>
      </c>
      <c r="M75" s="10" t="e">
        <f>VLOOKUP(Tabla2[[#This Row],[CECO]],Tabla2_17[[CECO]:[F.  ENTREGA]],12,0)</f>
        <v>#N/A</v>
      </c>
      <c r="N75" s="13"/>
      <c r="O75" s="10"/>
      <c r="P75" s="15"/>
      <c r="Q75" s="10"/>
      <c r="R75" s="15"/>
      <c r="S75" s="11" t="e">
        <f>Tabla2[[#This Row],[DIA_ENTREGADO]]-Tabla2[[#This Row],[FECHA_INICIO]]</f>
        <v>#N/A</v>
      </c>
      <c r="T75" s="17"/>
      <c r="U75" s="18" t="e">
        <f>Tabla2[[#This Row],[FECHA_ENTREGA]]-Tabla2[[#This Row],[DIA_ENTREGADO]]</f>
        <v>#N/A</v>
      </c>
      <c r="V75" s="4" t="e">
        <f t="shared" si="4"/>
        <v>#N/A</v>
      </c>
    </row>
    <row r="76" spans="2:22" x14ac:dyDescent="0.25">
      <c r="B76" s="7"/>
      <c r="C76" s="5"/>
      <c r="D76" s="7"/>
      <c r="E76" s="7"/>
      <c r="F76" s="8"/>
      <c r="G76" s="1" t="e">
        <f>VLOOKUP(Tabla2[[#This Row],[CECO]],Tabla2_17[[CECO]:[F.  ENTREGA]],2,0)</f>
        <v>#N/A</v>
      </c>
      <c r="H76" s="9" t="e">
        <f>VLOOKUP(Tabla2[[#This Row],[CECO]],Tabla2_17[[CECO]:[F.  ENTREGA]],3,0)</f>
        <v>#N/A</v>
      </c>
      <c r="I76" s="9" t="e">
        <f>VLOOKUP(Tabla2[[#This Row],[CECO]],Tabla2_17[[CECO]:[F.  ENTREGA]],4,0)</f>
        <v>#N/A</v>
      </c>
      <c r="J76" s="10" t="e">
        <f>VLOOKUP(Tabla2[[#This Row],[CECO]],Tabla2_17[[CECO]:[F.  ENTREGA]],10,0)</f>
        <v>#N/A</v>
      </c>
      <c r="K76" s="10" t="e">
        <f>VLOOKUP(Tabla2[[#This Row],[CECO]],Tabla2_17[[CECO]:[F.  ENTREGA]],11,0)</f>
        <v>#N/A</v>
      </c>
      <c r="L76" s="11" t="e">
        <f>Tabla2[[#This Row],[FECHA_INICIO]]-Tabla2[[#This Row],[FECHA_OC]]</f>
        <v>#N/A</v>
      </c>
      <c r="M76" s="10" t="e">
        <f>VLOOKUP(Tabla2[[#This Row],[CECO]],Tabla2_17[[CECO]:[F.  ENTREGA]],12,0)</f>
        <v>#N/A</v>
      </c>
      <c r="N76" s="13"/>
      <c r="O76" s="10"/>
      <c r="P76" s="15"/>
      <c r="Q76" s="10"/>
      <c r="R76" s="15"/>
      <c r="S76" s="11" t="e">
        <f>Tabla2[[#This Row],[DIA_ENTREGADO]]-Tabla2[[#This Row],[FECHA_INICIO]]</f>
        <v>#N/A</v>
      </c>
      <c r="T76" s="17"/>
      <c r="U76" s="18" t="e">
        <f>Tabla2[[#This Row],[FECHA_ENTREGA]]-Tabla2[[#This Row],[DIA_ENTREGADO]]</f>
        <v>#N/A</v>
      </c>
      <c r="V76" s="4" t="e">
        <f t="shared" si="4"/>
        <v>#N/A</v>
      </c>
    </row>
    <row r="77" spans="2:22" x14ac:dyDescent="0.25">
      <c r="B77" s="7"/>
      <c r="C77" s="5"/>
      <c r="D77" s="7"/>
      <c r="E77" s="7"/>
      <c r="F77" s="8"/>
      <c r="G77" s="1" t="e">
        <f>VLOOKUP(Tabla2[[#This Row],[CECO]],Tabla2_17[[CECO]:[F.  ENTREGA]],2,0)</f>
        <v>#N/A</v>
      </c>
      <c r="H77" s="9" t="e">
        <f>VLOOKUP(Tabla2[[#This Row],[CECO]],Tabla2_17[[CECO]:[F.  ENTREGA]],3,0)</f>
        <v>#N/A</v>
      </c>
      <c r="I77" s="9" t="e">
        <f>VLOOKUP(Tabla2[[#This Row],[CECO]],Tabla2_17[[CECO]:[F.  ENTREGA]],4,0)</f>
        <v>#N/A</v>
      </c>
      <c r="J77" s="10" t="e">
        <f>VLOOKUP(Tabla2[[#This Row],[CECO]],Tabla2_17[[CECO]:[F.  ENTREGA]],10,0)</f>
        <v>#N/A</v>
      </c>
      <c r="K77" s="10" t="e">
        <f>VLOOKUP(Tabla2[[#This Row],[CECO]],Tabla2_17[[CECO]:[F.  ENTREGA]],11,0)</f>
        <v>#N/A</v>
      </c>
      <c r="L77" s="11" t="e">
        <f>Tabla2[[#This Row],[FECHA_INICIO]]-Tabla2[[#This Row],[FECHA_OC]]</f>
        <v>#N/A</v>
      </c>
      <c r="M77" s="10" t="e">
        <f>VLOOKUP(Tabla2[[#This Row],[CECO]],Tabla2_17[[CECO]:[F.  ENTREGA]],12,0)</f>
        <v>#N/A</v>
      </c>
      <c r="N77" s="13"/>
      <c r="O77" s="10"/>
      <c r="P77" s="15"/>
      <c r="Q77" s="10"/>
      <c r="R77" s="15"/>
      <c r="S77" s="11" t="e">
        <f>Tabla2[[#This Row],[DIA_ENTREGADO]]-Tabla2[[#This Row],[FECHA_INICIO]]</f>
        <v>#N/A</v>
      </c>
      <c r="T77" s="17"/>
      <c r="U77" s="18" t="e">
        <f>Tabla2[[#This Row],[FECHA_ENTREGA]]-Tabla2[[#This Row],[DIA_ENTREGADO]]</f>
        <v>#N/A</v>
      </c>
      <c r="V77" s="4" t="e">
        <f t="shared" si="4"/>
        <v>#N/A</v>
      </c>
    </row>
    <row r="78" spans="2:22" x14ac:dyDescent="0.25">
      <c r="B78" s="7"/>
      <c r="C78" s="5"/>
      <c r="D78" s="7"/>
      <c r="E78" s="7"/>
      <c r="F78" s="8"/>
      <c r="G78" s="1" t="e">
        <f>VLOOKUP(Tabla2[[#This Row],[CECO]],Tabla2_17[[CECO]:[F.  ENTREGA]],2,0)</f>
        <v>#N/A</v>
      </c>
      <c r="H78" s="9" t="e">
        <f>VLOOKUP(Tabla2[[#This Row],[CECO]],Tabla2_17[[CECO]:[F.  ENTREGA]],3,0)</f>
        <v>#N/A</v>
      </c>
      <c r="I78" s="9" t="e">
        <f>VLOOKUP(Tabla2[[#This Row],[CECO]],Tabla2_17[[CECO]:[F.  ENTREGA]],4,0)</f>
        <v>#N/A</v>
      </c>
      <c r="J78" s="10" t="e">
        <f>VLOOKUP(Tabla2[[#This Row],[CECO]],Tabla2_17[[CECO]:[F.  ENTREGA]],10,0)</f>
        <v>#N/A</v>
      </c>
      <c r="K78" s="10" t="e">
        <f>VLOOKUP(Tabla2[[#This Row],[CECO]],Tabla2_17[[CECO]:[F.  ENTREGA]],11,0)</f>
        <v>#N/A</v>
      </c>
      <c r="L78" s="11" t="e">
        <f>Tabla2[[#This Row],[FECHA_INICIO]]-Tabla2[[#This Row],[FECHA_OC]]</f>
        <v>#N/A</v>
      </c>
      <c r="M78" s="10" t="e">
        <f>VLOOKUP(Tabla2[[#This Row],[CECO]],Tabla2_17[[CECO]:[F.  ENTREGA]],12,0)</f>
        <v>#N/A</v>
      </c>
      <c r="N78" s="13"/>
      <c r="O78" s="10"/>
      <c r="P78" s="15"/>
      <c r="Q78" s="10"/>
      <c r="R78" s="15"/>
      <c r="S78" s="11" t="e">
        <f>Tabla2[[#This Row],[DIA_ENTREGADO]]-Tabla2[[#This Row],[FECHA_INICIO]]</f>
        <v>#N/A</v>
      </c>
      <c r="T78" s="17"/>
      <c r="U78" s="18" t="e">
        <f>Tabla2[[#This Row],[FECHA_ENTREGA]]-Tabla2[[#This Row],[DIA_ENTREGADO]]</f>
        <v>#N/A</v>
      </c>
      <c r="V78" s="4" t="e">
        <f t="shared" si="4"/>
        <v>#N/A</v>
      </c>
    </row>
    <row r="79" spans="2:22" x14ac:dyDescent="0.25">
      <c r="B79" s="7"/>
      <c r="C79" s="5"/>
      <c r="D79" s="7"/>
      <c r="E79" s="7"/>
      <c r="F79" s="8"/>
      <c r="G79" s="1" t="e">
        <f>VLOOKUP(Tabla2[[#This Row],[CECO]],Tabla2_17[[CECO]:[F.  ENTREGA]],2,0)</f>
        <v>#N/A</v>
      </c>
      <c r="H79" s="9" t="e">
        <f>VLOOKUP(Tabla2[[#This Row],[CECO]],Tabla2_17[[CECO]:[F.  ENTREGA]],3,0)</f>
        <v>#N/A</v>
      </c>
      <c r="I79" s="9" t="e">
        <f>VLOOKUP(Tabla2[[#This Row],[CECO]],Tabla2_17[[CECO]:[F.  ENTREGA]],4,0)</f>
        <v>#N/A</v>
      </c>
      <c r="J79" s="10" t="e">
        <f>VLOOKUP(Tabla2[[#This Row],[CECO]],Tabla2_17[[CECO]:[F.  ENTREGA]],10,0)</f>
        <v>#N/A</v>
      </c>
      <c r="K79" s="10" t="e">
        <f>VLOOKUP(Tabla2[[#This Row],[CECO]],Tabla2_17[[CECO]:[F.  ENTREGA]],11,0)</f>
        <v>#N/A</v>
      </c>
      <c r="L79" s="11" t="e">
        <f>Tabla2[[#This Row],[FECHA_INICIO]]-Tabla2[[#This Row],[FECHA_OC]]</f>
        <v>#N/A</v>
      </c>
      <c r="M79" s="10" t="e">
        <f>VLOOKUP(Tabla2[[#This Row],[CECO]],Tabla2_17[[CECO]:[F.  ENTREGA]],12,0)</f>
        <v>#N/A</v>
      </c>
      <c r="N79" s="13"/>
      <c r="O79" s="10"/>
      <c r="P79" s="15"/>
      <c r="Q79" s="10"/>
      <c r="R79" s="15"/>
      <c r="S79" s="11" t="e">
        <f>Tabla2[[#This Row],[DIA_ENTREGADO]]-Tabla2[[#This Row],[FECHA_INICIO]]</f>
        <v>#N/A</v>
      </c>
      <c r="T79" s="17"/>
      <c r="U79" s="18" t="e">
        <f>Tabla2[[#This Row],[FECHA_ENTREGA]]-Tabla2[[#This Row],[DIA_ENTREGADO]]</f>
        <v>#N/A</v>
      </c>
      <c r="V79" s="4" t="e">
        <f t="shared" si="4"/>
        <v>#N/A</v>
      </c>
    </row>
    <row r="80" spans="2:22" x14ac:dyDescent="0.25">
      <c r="B80" s="7"/>
      <c r="C80" s="5"/>
      <c r="D80" s="7"/>
      <c r="E80" s="7"/>
      <c r="F80" s="8"/>
      <c r="G80" s="1" t="e">
        <f>VLOOKUP(Tabla2[[#This Row],[CECO]],Tabla2_17[[CECO]:[F.  ENTREGA]],2,0)</f>
        <v>#N/A</v>
      </c>
      <c r="H80" s="9" t="e">
        <f>VLOOKUP(Tabla2[[#This Row],[CECO]],Tabla2_17[[CECO]:[F.  ENTREGA]],3,0)</f>
        <v>#N/A</v>
      </c>
      <c r="I80" s="9" t="e">
        <f>VLOOKUP(Tabla2[[#This Row],[CECO]],Tabla2_17[[CECO]:[F.  ENTREGA]],4,0)</f>
        <v>#N/A</v>
      </c>
      <c r="J80" s="10" t="e">
        <f>VLOOKUP(Tabla2[[#This Row],[CECO]],Tabla2_17[[CECO]:[F.  ENTREGA]],10,0)</f>
        <v>#N/A</v>
      </c>
      <c r="K80" s="10" t="e">
        <f>VLOOKUP(Tabla2[[#This Row],[CECO]],Tabla2_17[[CECO]:[F.  ENTREGA]],11,0)</f>
        <v>#N/A</v>
      </c>
      <c r="L80" s="11" t="e">
        <f>Tabla2[[#This Row],[FECHA_INICIO]]-Tabla2[[#This Row],[FECHA_OC]]</f>
        <v>#N/A</v>
      </c>
      <c r="M80" s="10" t="e">
        <f>VLOOKUP(Tabla2[[#This Row],[CECO]],Tabla2_17[[CECO]:[F.  ENTREGA]],12,0)</f>
        <v>#N/A</v>
      </c>
      <c r="N80" s="13"/>
      <c r="O80" s="10"/>
      <c r="P80" s="15"/>
      <c r="Q80" s="10"/>
      <c r="R80" s="15"/>
      <c r="S80" s="11" t="e">
        <f>Tabla2[[#This Row],[DIA_ENTREGADO]]-Tabla2[[#This Row],[FECHA_INICIO]]</f>
        <v>#N/A</v>
      </c>
      <c r="T80" s="17"/>
      <c r="U80" s="18" t="e">
        <f>Tabla2[[#This Row],[FECHA_ENTREGA]]-Tabla2[[#This Row],[DIA_ENTREGADO]]</f>
        <v>#N/A</v>
      </c>
      <c r="V80" s="4" t="e">
        <f t="shared" si="4"/>
        <v>#N/A</v>
      </c>
    </row>
    <row r="81" spans="2:22" x14ac:dyDescent="0.25">
      <c r="B81" s="7"/>
      <c r="C81" s="5"/>
      <c r="D81" s="7"/>
      <c r="E81" s="7"/>
      <c r="F81" s="8"/>
      <c r="G81" s="1" t="e">
        <f>VLOOKUP(Tabla2[[#This Row],[CECO]],Tabla2_17[[CECO]:[F.  ENTREGA]],2,0)</f>
        <v>#N/A</v>
      </c>
      <c r="H81" s="9" t="e">
        <f>VLOOKUP(Tabla2[[#This Row],[CECO]],Tabla2_17[[CECO]:[F.  ENTREGA]],3,0)</f>
        <v>#N/A</v>
      </c>
      <c r="I81" s="9" t="e">
        <f>VLOOKUP(Tabla2[[#This Row],[CECO]],Tabla2_17[[CECO]:[F.  ENTREGA]],4,0)</f>
        <v>#N/A</v>
      </c>
      <c r="J81" s="10" t="e">
        <f>VLOOKUP(Tabla2[[#This Row],[CECO]],Tabla2_17[[CECO]:[F.  ENTREGA]],10,0)</f>
        <v>#N/A</v>
      </c>
      <c r="K81" s="10" t="e">
        <f>VLOOKUP(Tabla2[[#This Row],[CECO]],Tabla2_17[[CECO]:[F.  ENTREGA]],11,0)</f>
        <v>#N/A</v>
      </c>
      <c r="L81" s="11" t="e">
        <f>Tabla2[[#This Row],[FECHA_INICIO]]-Tabla2[[#This Row],[FECHA_OC]]</f>
        <v>#N/A</v>
      </c>
      <c r="M81" s="10" t="e">
        <f>VLOOKUP(Tabla2[[#This Row],[CECO]],Tabla2_17[[CECO]:[F.  ENTREGA]],12,0)</f>
        <v>#N/A</v>
      </c>
      <c r="N81" s="13"/>
      <c r="O81" s="10"/>
      <c r="P81" s="15"/>
      <c r="Q81" s="10"/>
      <c r="R81" s="15"/>
      <c r="S81" s="11" t="e">
        <f>Tabla2[[#This Row],[DIA_ENTREGADO]]-Tabla2[[#This Row],[FECHA_INICIO]]</f>
        <v>#N/A</v>
      </c>
      <c r="T81" s="17"/>
      <c r="U81" s="18" t="e">
        <f>Tabla2[[#This Row],[FECHA_ENTREGA]]-Tabla2[[#This Row],[DIA_ENTREGADO]]</f>
        <v>#N/A</v>
      </c>
      <c r="V81" s="4" t="e">
        <f t="shared" si="4"/>
        <v>#N/A</v>
      </c>
    </row>
    <row r="82" spans="2:22" x14ac:dyDescent="0.25">
      <c r="B82" s="7"/>
      <c r="C82" s="5"/>
      <c r="D82" s="7"/>
      <c r="E82" s="7"/>
      <c r="F82" s="8"/>
      <c r="G82" s="1" t="e">
        <f>VLOOKUP(Tabla2[[#This Row],[CECO]],Tabla2_17[[CECO]:[F.  ENTREGA]],2,0)</f>
        <v>#N/A</v>
      </c>
      <c r="H82" s="9" t="e">
        <f>VLOOKUP(Tabla2[[#This Row],[CECO]],Tabla2_17[[CECO]:[F.  ENTREGA]],3,0)</f>
        <v>#N/A</v>
      </c>
      <c r="I82" s="9" t="e">
        <f>VLOOKUP(Tabla2[[#This Row],[CECO]],Tabla2_17[[CECO]:[F.  ENTREGA]],4,0)</f>
        <v>#N/A</v>
      </c>
      <c r="J82" s="10" t="e">
        <f>VLOOKUP(Tabla2[[#This Row],[CECO]],Tabla2_17[[CECO]:[F.  ENTREGA]],10,0)</f>
        <v>#N/A</v>
      </c>
      <c r="K82" s="10" t="e">
        <f>VLOOKUP(Tabla2[[#This Row],[CECO]],Tabla2_17[[CECO]:[F.  ENTREGA]],11,0)</f>
        <v>#N/A</v>
      </c>
      <c r="L82" s="11" t="e">
        <f>Tabla2[[#This Row],[FECHA_INICIO]]-Tabla2[[#This Row],[FECHA_OC]]</f>
        <v>#N/A</v>
      </c>
      <c r="M82" s="10" t="e">
        <f>VLOOKUP(Tabla2[[#This Row],[CECO]],Tabla2_17[[CECO]:[F.  ENTREGA]],12,0)</f>
        <v>#N/A</v>
      </c>
      <c r="N82" s="13"/>
      <c r="O82" s="10"/>
      <c r="P82" s="15"/>
      <c r="Q82" s="10"/>
      <c r="R82" s="15"/>
      <c r="S82" s="11" t="e">
        <f>Tabla2[[#This Row],[DIA_ENTREGADO]]-Tabla2[[#This Row],[FECHA_INICIO]]</f>
        <v>#N/A</v>
      </c>
      <c r="T82" s="17"/>
      <c r="U82" s="18" t="e">
        <f>Tabla2[[#This Row],[FECHA_ENTREGA]]-Tabla2[[#This Row],[DIA_ENTREGADO]]</f>
        <v>#N/A</v>
      </c>
      <c r="V82" s="4" t="e">
        <f t="shared" si="4"/>
        <v>#N/A</v>
      </c>
    </row>
    <row r="83" spans="2:22" x14ac:dyDescent="0.25">
      <c r="B83" s="7"/>
      <c r="C83" s="5"/>
      <c r="D83" s="7"/>
      <c r="E83" s="7"/>
      <c r="F83" s="8"/>
      <c r="G83" s="1" t="e">
        <f>VLOOKUP(Tabla2[[#This Row],[CECO]],Tabla2_17[[CECO]:[F.  ENTREGA]],2,0)</f>
        <v>#N/A</v>
      </c>
      <c r="H83" s="9" t="e">
        <f>VLOOKUP(Tabla2[[#This Row],[CECO]],Tabla2_17[[CECO]:[F.  ENTREGA]],3,0)</f>
        <v>#N/A</v>
      </c>
      <c r="I83" s="9" t="e">
        <f>VLOOKUP(Tabla2[[#This Row],[CECO]],Tabla2_17[[CECO]:[F.  ENTREGA]],4,0)</f>
        <v>#N/A</v>
      </c>
      <c r="J83" s="10" t="e">
        <f>VLOOKUP(Tabla2[[#This Row],[CECO]],Tabla2_17[[CECO]:[F.  ENTREGA]],10,0)</f>
        <v>#N/A</v>
      </c>
      <c r="K83" s="10" t="e">
        <f>VLOOKUP(Tabla2[[#This Row],[CECO]],Tabla2_17[[CECO]:[F.  ENTREGA]],11,0)</f>
        <v>#N/A</v>
      </c>
      <c r="L83" s="11" t="e">
        <f>Tabla2[[#This Row],[FECHA_INICIO]]-Tabla2[[#This Row],[FECHA_OC]]</f>
        <v>#N/A</v>
      </c>
      <c r="M83" s="10" t="e">
        <f>VLOOKUP(Tabla2[[#This Row],[CECO]],Tabla2_17[[CECO]:[F.  ENTREGA]],12,0)</f>
        <v>#N/A</v>
      </c>
      <c r="N83" s="13"/>
      <c r="O83" s="10"/>
      <c r="P83" s="15"/>
      <c r="Q83" s="10"/>
      <c r="R83" s="15"/>
      <c r="S83" s="11" t="e">
        <f>Tabla2[[#This Row],[DIA_ENTREGADO]]-Tabla2[[#This Row],[FECHA_INICIO]]</f>
        <v>#N/A</v>
      </c>
      <c r="T83" s="17"/>
      <c r="U83" s="18" t="e">
        <f>Tabla2[[#This Row],[FECHA_ENTREGA]]-Tabla2[[#This Row],[DIA_ENTREGADO]]</f>
        <v>#N/A</v>
      </c>
      <c r="V83" s="4" t="e">
        <f t="shared" si="4"/>
        <v>#N/A</v>
      </c>
    </row>
    <row r="84" spans="2:22" x14ac:dyDescent="0.25">
      <c r="B84" s="7"/>
      <c r="C84" s="5"/>
      <c r="D84" s="7"/>
      <c r="E84" s="7"/>
      <c r="F84" s="8"/>
      <c r="G84" s="1" t="e">
        <f>VLOOKUP(Tabla2[[#This Row],[CECO]],Tabla2_17[[CECO]:[F.  ENTREGA]],2,0)</f>
        <v>#N/A</v>
      </c>
      <c r="H84" s="9" t="e">
        <f>VLOOKUP(Tabla2[[#This Row],[CECO]],Tabla2_17[[CECO]:[F.  ENTREGA]],3,0)</f>
        <v>#N/A</v>
      </c>
      <c r="I84" s="9" t="e">
        <f>VLOOKUP(Tabla2[[#This Row],[CECO]],Tabla2_17[[CECO]:[F.  ENTREGA]],4,0)</f>
        <v>#N/A</v>
      </c>
      <c r="J84" s="10" t="e">
        <f>VLOOKUP(Tabla2[[#This Row],[CECO]],Tabla2_17[[CECO]:[F.  ENTREGA]],10,0)</f>
        <v>#N/A</v>
      </c>
      <c r="K84" s="10" t="e">
        <f>VLOOKUP(Tabla2[[#This Row],[CECO]],Tabla2_17[[CECO]:[F.  ENTREGA]],11,0)</f>
        <v>#N/A</v>
      </c>
      <c r="L84" s="11" t="e">
        <f>Tabla2[[#This Row],[FECHA_INICIO]]-Tabla2[[#This Row],[FECHA_OC]]</f>
        <v>#N/A</v>
      </c>
      <c r="M84" s="10" t="e">
        <f>VLOOKUP(Tabla2[[#This Row],[CECO]],Tabla2_17[[CECO]:[F.  ENTREGA]],12,0)</f>
        <v>#N/A</v>
      </c>
      <c r="N84" s="13"/>
      <c r="O84" s="10"/>
      <c r="P84" s="15"/>
      <c r="Q84" s="10"/>
      <c r="R84" s="15"/>
      <c r="S84" s="11" t="e">
        <f>Tabla2[[#This Row],[DIA_ENTREGADO]]-Tabla2[[#This Row],[FECHA_INICIO]]</f>
        <v>#N/A</v>
      </c>
      <c r="T84" s="17"/>
      <c r="U84" s="18" t="e">
        <f>Tabla2[[#This Row],[FECHA_ENTREGA]]-Tabla2[[#This Row],[DIA_ENTREGADO]]</f>
        <v>#N/A</v>
      </c>
      <c r="V84" s="4" t="e">
        <f t="shared" si="4"/>
        <v>#N/A</v>
      </c>
    </row>
    <row r="85" spans="2:22" x14ac:dyDescent="0.25">
      <c r="B85" s="7"/>
      <c r="C85" s="5"/>
      <c r="D85" s="7"/>
      <c r="E85" s="7"/>
      <c r="F85" s="8"/>
      <c r="G85" s="1" t="e">
        <f>VLOOKUP(Tabla2[[#This Row],[CECO]],Tabla2_17[[CECO]:[F.  ENTREGA]],2,0)</f>
        <v>#N/A</v>
      </c>
      <c r="H85" s="9" t="e">
        <f>VLOOKUP(Tabla2[[#This Row],[CECO]],Tabla2_17[[CECO]:[F.  ENTREGA]],3,0)</f>
        <v>#N/A</v>
      </c>
      <c r="I85" s="9" t="e">
        <f>VLOOKUP(Tabla2[[#This Row],[CECO]],Tabla2_17[[CECO]:[F.  ENTREGA]],4,0)</f>
        <v>#N/A</v>
      </c>
      <c r="J85" s="10" t="e">
        <f>VLOOKUP(Tabla2[[#This Row],[CECO]],Tabla2_17[[CECO]:[F.  ENTREGA]],10,0)</f>
        <v>#N/A</v>
      </c>
      <c r="K85" s="10" t="e">
        <f>VLOOKUP(Tabla2[[#This Row],[CECO]],Tabla2_17[[CECO]:[F.  ENTREGA]],11,0)</f>
        <v>#N/A</v>
      </c>
      <c r="L85" s="11" t="e">
        <f>Tabla2[[#This Row],[FECHA_INICIO]]-Tabla2[[#This Row],[FECHA_OC]]</f>
        <v>#N/A</v>
      </c>
      <c r="M85" s="10" t="e">
        <f>VLOOKUP(Tabla2[[#This Row],[CECO]],Tabla2_17[[CECO]:[F.  ENTREGA]],12,0)</f>
        <v>#N/A</v>
      </c>
      <c r="N85" s="13"/>
      <c r="O85" s="10"/>
      <c r="P85" s="15"/>
      <c r="Q85" s="10"/>
      <c r="R85" s="15"/>
      <c r="S85" s="11" t="e">
        <f>Tabla2[[#This Row],[DIA_ENTREGADO]]-Tabla2[[#This Row],[FECHA_INICIO]]</f>
        <v>#N/A</v>
      </c>
      <c r="T85" s="17"/>
      <c r="U85" s="18" t="e">
        <f>Tabla2[[#This Row],[FECHA_ENTREGA]]-Tabla2[[#This Row],[DIA_ENTREGADO]]</f>
        <v>#N/A</v>
      </c>
      <c r="V85" s="4" t="e">
        <f t="shared" si="4"/>
        <v>#N/A</v>
      </c>
    </row>
    <row r="86" spans="2:22" x14ac:dyDescent="0.25">
      <c r="B86" s="7"/>
      <c r="C86" s="5"/>
      <c r="D86" s="7"/>
      <c r="E86" s="7"/>
      <c r="F86" s="8"/>
      <c r="G86" s="1" t="e">
        <f>VLOOKUP(Tabla2[[#This Row],[CECO]],Tabla2_17[[CECO]:[F.  ENTREGA]],2,0)</f>
        <v>#N/A</v>
      </c>
      <c r="H86" s="9" t="e">
        <f>VLOOKUP(Tabla2[[#This Row],[CECO]],Tabla2_17[[CECO]:[F.  ENTREGA]],3,0)</f>
        <v>#N/A</v>
      </c>
      <c r="I86" s="9" t="e">
        <f>VLOOKUP(Tabla2[[#This Row],[CECO]],Tabla2_17[[CECO]:[F.  ENTREGA]],4,0)</f>
        <v>#N/A</v>
      </c>
      <c r="J86" s="10" t="e">
        <f>VLOOKUP(Tabla2[[#This Row],[CECO]],Tabla2_17[[CECO]:[F.  ENTREGA]],10,0)</f>
        <v>#N/A</v>
      </c>
      <c r="K86" s="10" t="e">
        <f>VLOOKUP(Tabla2[[#This Row],[CECO]],Tabla2_17[[CECO]:[F.  ENTREGA]],11,0)</f>
        <v>#N/A</v>
      </c>
      <c r="L86" s="11" t="e">
        <f>Tabla2[[#This Row],[FECHA_INICIO]]-Tabla2[[#This Row],[FECHA_OC]]</f>
        <v>#N/A</v>
      </c>
      <c r="M86" s="10" t="e">
        <f>VLOOKUP(Tabla2[[#This Row],[CECO]],Tabla2_17[[CECO]:[F.  ENTREGA]],12,0)</f>
        <v>#N/A</v>
      </c>
      <c r="N86" s="13"/>
      <c r="O86" s="10"/>
      <c r="P86" s="15"/>
      <c r="Q86" s="10"/>
      <c r="R86" s="15"/>
      <c r="S86" s="11" t="e">
        <f>Tabla2[[#This Row],[DIA_ENTREGADO]]-Tabla2[[#This Row],[FECHA_INICIO]]</f>
        <v>#N/A</v>
      </c>
      <c r="T86" s="17"/>
      <c r="U86" s="18" t="e">
        <f>Tabla2[[#This Row],[FECHA_ENTREGA]]-Tabla2[[#This Row],[DIA_ENTREGADO]]</f>
        <v>#N/A</v>
      </c>
      <c r="V86" s="4" t="e">
        <f t="shared" si="4"/>
        <v>#N/A</v>
      </c>
    </row>
    <row r="87" spans="2:22" x14ac:dyDescent="0.25">
      <c r="B87" s="7"/>
      <c r="C87" s="5"/>
      <c r="D87" s="7"/>
      <c r="E87" s="7"/>
      <c r="F87" s="8"/>
      <c r="G87" s="1" t="e">
        <f>VLOOKUP(Tabla2[[#This Row],[CECO]],Tabla2_17[[CECO]:[F.  ENTREGA]],2,0)</f>
        <v>#N/A</v>
      </c>
      <c r="H87" s="9" t="e">
        <f>VLOOKUP(Tabla2[[#This Row],[CECO]],Tabla2_17[[CECO]:[F.  ENTREGA]],3,0)</f>
        <v>#N/A</v>
      </c>
      <c r="I87" s="9" t="e">
        <f>VLOOKUP(Tabla2[[#This Row],[CECO]],Tabla2_17[[CECO]:[F.  ENTREGA]],4,0)</f>
        <v>#N/A</v>
      </c>
      <c r="J87" s="10" t="e">
        <f>VLOOKUP(Tabla2[[#This Row],[CECO]],Tabla2_17[[CECO]:[F.  ENTREGA]],10,0)</f>
        <v>#N/A</v>
      </c>
      <c r="K87" s="10" t="e">
        <f>VLOOKUP(Tabla2[[#This Row],[CECO]],Tabla2_17[[CECO]:[F.  ENTREGA]],11,0)</f>
        <v>#N/A</v>
      </c>
      <c r="L87" s="11" t="e">
        <f>Tabla2[[#This Row],[FECHA_INICIO]]-Tabla2[[#This Row],[FECHA_OC]]</f>
        <v>#N/A</v>
      </c>
      <c r="M87" s="10" t="e">
        <f>VLOOKUP(Tabla2[[#This Row],[CECO]],Tabla2_17[[CECO]:[F.  ENTREGA]],12,0)</f>
        <v>#N/A</v>
      </c>
      <c r="N87" s="13"/>
      <c r="O87" s="10"/>
      <c r="P87" s="15"/>
      <c r="Q87" s="10"/>
      <c r="R87" s="15"/>
      <c r="S87" s="11" t="e">
        <f>Tabla2[[#This Row],[DIA_ENTREGADO]]-Tabla2[[#This Row],[FECHA_INICIO]]</f>
        <v>#N/A</v>
      </c>
      <c r="T87" s="17"/>
      <c r="U87" s="18" t="e">
        <f>Tabla2[[#This Row],[FECHA_ENTREGA]]-Tabla2[[#This Row],[DIA_ENTREGADO]]</f>
        <v>#N/A</v>
      </c>
      <c r="V87" s="4" t="e">
        <f t="shared" si="4"/>
        <v>#N/A</v>
      </c>
    </row>
    <row r="88" spans="2:22" x14ac:dyDescent="0.25">
      <c r="B88" s="7"/>
      <c r="C88" s="5"/>
      <c r="D88" s="7"/>
      <c r="E88" s="7"/>
      <c r="F88" s="8"/>
      <c r="G88" s="1" t="e">
        <f>VLOOKUP(Tabla2[[#This Row],[CECO]],Tabla2_17[[CECO]:[F.  ENTREGA]],2,0)</f>
        <v>#N/A</v>
      </c>
      <c r="H88" s="9" t="e">
        <f>VLOOKUP(Tabla2[[#This Row],[CECO]],Tabla2_17[[CECO]:[F.  ENTREGA]],3,0)</f>
        <v>#N/A</v>
      </c>
      <c r="I88" s="9" t="e">
        <f>VLOOKUP(Tabla2[[#This Row],[CECO]],Tabla2_17[[CECO]:[F.  ENTREGA]],4,0)</f>
        <v>#N/A</v>
      </c>
      <c r="J88" s="10" t="e">
        <f>VLOOKUP(Tabla2[[#This Row],[CECO]],Tabla2_17[[CECO]:[F.  ENTREGA]],10,0)</f>
        <v>#N/A</v>
      </c>
      <c r="K88" s="10" t="e">
        <f>VLOOKUP(Tabla2[[#This Row],[CECO]],Tabla2_17[[CECO]:[F.  ENTREGA]],11,0)</f>
        <v>#N/A</v>
      </c>
      <c r="L88" s="11" t="e">
        <f>Tabla2[[#This Row],[FECHA_INICIO]]-Tabla2[[#This Row],[FECHA_OC]]</f>
        <v>#N/A</v>
      </c>
      <c r="M88" s="10" t="e">
        <f>VLOOKUP(Tabla2[[#This Row],[CECO]],Tabla2_17[[CECO]:[F.  ENTREGA]],12,0)</f>
        <v>#N/A</v>
      </c>
      <c r="N88" s="13"/>
      <c r="O88" s="10"/>
      <c r="P88" s="15"/>
      <c r="Q88" s="10"/>
      <c r="R88" s="15"/>
      <c r="S88" s="11" t="e">
        <f>Tabla2[[#This Row],[DIA_ENTREGADO]]-Tabla2[[#This Row],[FECHA_INICIO]]</f>
        <v>#N/A</v>
      </c>
      <c r="T88" s="17"/>
      <c r="U88" s="18" t="e">
        <f>Tabla2[[#This Row],[FECHA_ENTREGA]]-Tabla2[[#This Row],[DIA_ENTREGADO]]</f>
        <v>#N/A</v>
      </c>
      <c r="V88" s="4" t="e">
        <f t="shared" si="4"/>
        <v>#N/A</v>
      </c>
    </row>
    <row r="89" spans="2:22" x14ac:dyDescent="0.25">
      <c r="B89" s="7"/>
      <c r="C89" s="5"/>
      <c r="D89" s="7"/>
      <c r="E89" s="7"/>
      <c r="F89" s="8"/>
      <c r="G89" s="1" t="e">
        <f>VLOOKUP(Tabla2[[#This Row],[CECO]],Tabla2_17[[CECO]:[F.  ENTREGA]],2,0)</f>
        <v>#N/A</v>
      </c>
      <c r="H89" s="9" t="e">
        <f>VLOOKUP(Tabla2[[#This Row],[CECO]],Tabla2_17[[CECO]:[F.  ENTREGA]],3,0)</f>
        <v>#N/A</v>
      </c>
      <c r="I89" s="9" t="e">
        <f>VLOOKUP(Tabla2[[#This Row],[CECO]],Tabla2_17[[CECO]:[F.  ENTREGA]],4,0)</f>
        <v>#N/A</v>
      </c>
      <c r="J89" s="10" t="e">
        <f>VLOOKUP(Tabla2[[#This Row],[CECO]],Tabla2_17[[CECO]:[F.  ENTREGA]],10,0)</f>
        <v>#N/A</v>
      </c>
      <c r="K89" s="10" t="e">
        <f>VLOOKUP(Tabla2[[#This Row],[CECO]],Tabla2_17[[CECO]:[F.  ENTREGA]],11,0)</f>
        <v>#N/A</v>
      </c>
      <c r="L89" s="11" t="e">
        <f>Tabla2[[#This Row],[FECHA_INICIO]]-Tabla2[[#This Row],[FECHA_OC]]</f>
        <v>#N/A</v>
      </c>
      <c r="M89" s="10" t="e">
        <f>VLOOKUP(Tabla2[[#This Row],[CECO]],Tabla2_17[[CECO]:[F.  ENTREGA]],12,0)</f>
        <v>#N/A</v>
      </c>
      <c r="N89" s="13"/>
      <c r="O89" s="10"/>
      <c r="P89" s="15"/>
      <c r="Q89" s="10"/>
      <c r="R89" s="15"/>
      <c r="S89" s="11" t="e">
        <f>Tabla2[[#This Row],[DIA_ENTREGADO]]-Tabla2[[#This Row],[FECHA_INICIO]]</f>
        <v>#N/A</v>
      </c>
      <c r="T89" s="17"/>
      <c r="U89" s="18" t="e">
        <f>Tabla2[[#This Row],[FECHA_ENTREGA]]-Tabla2[[#This Row],[DIA_ENTREGADO]]</f>
        <v>#N/A</v>
      </c>
      <c r="V89" s="4" t="e">
        <f t="shared" si="4"/>
        <v>#N/A</v>
      </c>
    </row>
    <row r="90" spans="2:22" x14ac:dyDescent="0.25">
      <c r="B90" s="7"/>
      <c r="C90" s="5"/>
      <c r="D90" s="7"/>
      <c r="E90" s="7"/>
      <c r="F90" s="8"/>
      <c r="G90" s="1" t="e">
        <f>VLOOKUP(Tabla2[[#This Row],[CECO]],Tabla2_17[[CECO]:[F.  ENTREGA]],2,0)</f>
        <v>#N/A</v>
      </c>
      <c r="H90" s="9" t="e">
        <f>VLOOKUP(Tabla2[[#This Row],[CECO]],Tabla2_17[[CECO]:[F.  ENTREGA]],3,0)</f>
        <v>#N/A</v>
      </c>
      <c r="I90" s="9" t="e">
        <f>VLOOKUP(Tabla2[[#This Row],[CECO]],Tabla2_17[[CECO]:[F.  ENTREGA]],4,0)</f>
        <v>#N/A</v>
      </c>
      <c r="J90" s="10" t="e">
        <f>VLOOKUP(Tabla2[[#This Row],[CECO]],Tabla2_17[[CECO]:[F.  ENTREGA]],10,0)</f>
        <v>#N/A</v>
      </c>
      <c r="K90" s="10" t="e">
        <f>VLOOKUP(Tabla2[[#This Row],[CECO]],Tabla2_17[[CECO]:[F.  ENTREGA]],11,0)</f>
        <v>#N/A</v>
      </c>
      <c r="L90" s="11" t="e">
        <f>Tabla2[[#This Row],[FECHA_INICIO]]-Tabla2[[#This Row],[FECHA_OC]]</f>
        <v>#N/A</v>
      </c>
      <c r="M90" s="10" t="e">
        <f>VLOOKUP(Tabla2[[#This Row],[CECO]],Tabla2_17[[CECO]:[F.  ENTREGA]],12,0)</f>
        <v>#N/A</v>
      </c>
      <c r="N90" s="13"/>
      <c r="O90" s="10"/>
      <c r="P90" s="15"/>
      <c r="Q90" s="10"/>
      <c r="R90" s="15"/>
      <c r="S90" s="11" t="e">
        <f>Tabla2[[#This Row],[DIA_ENTREGADO]]-Tabla2[[#This Row],[FECHA_INICIO]]</f>
        <v>#N/A</v>
      </c>
      <c r="T90" s="17"/>
      <c r="U90" s="18" t="e">
        <f>Tabla2[[#This Row],[FECHA_ENTREGA]]-Tabla2[[#This Row],[DIA_ENTREGADO]]</f>
        <v>#N/A</v>
      </c>
      <c r="V90" s="4" t="e">
        <f t="shared" si="4"/>
        <v>#N/A</v>
      </c>
    </row>
    <row r="91" spans="2:22" x14ac:dyDescent="0.25">
      <c r="B91" s="7"/>
      <c r="C91" s="5"/>
      <c r="D91" s="7"/>
      <c r="E91" s="7"/>
      <c r="F91" s="8"/>
      <c r="G91" s="1" t="e">
        <f>VLOOKUP(Tabla2[[#This Row],[CECO]],Tabla2_17[[CECO]:[F.  ENTREGA]],2,0)</f>
        <v>#N/A</v>
      </c>
      <c r="H91" s="9" t="e">
        <f>VLOOKUP(Tabla2[[#This Row],[CECO]],Tabla2_17[[CECO]:[F.  ENTREGA]],3,0)</f>
        <v>#N/A</v>
      </c>
      <c r="I91" s="9" t="e">
        <f>VLOOKUP(Tabla2[[#This Row],[CECO]],Tabla2_17[[CECO]:[F.  ENTREGA]],4,0)</f>
        <v>#N/A</v>
      </c>
      <c r="J91" s="10" t="e">
        <f>VLOOKUP(Tabla2[[#This Row],[CECO]],Tabla2_17[[CECO]:[F.  ENTREGA]],10,0)</f>
        <v>#N/A</v>
      </c>
      <c r="K91" s="10" t="e">
        <f>VLOOKUP(Tabla2[[#This Row],[CECO]],Tabla2_17[[CECO]:[F.  ENTREGA]],11,0)</f>
        <v>#N/A</v>
      </c>
      <c r="L91" s="11" t="e">
        <f>Tabla2[[#This Row],[FECHA_INICIO]]-Tabla2[[#This Row],[FECHA_OC]]</f>
        <v>#N/A</v>
      </c>
      <c r="M91" s="10" t="e">
        <f>VLOOKUP(Tabla2[[#This Row],[CECO]],Tabla2_17[[CECO]:[F.  ENTREGA]],12,0)</f>
        <v>#N/A</v>
      </c>
      <c r="N91" s="13"/>
      <c r="O91" s="10"/>
      <c r="P91" s="15"/>
      <c r="Q91" s="10"/>
      <c r="R91" s="15"/>
      <c r="S91" s="11" t="e">
        <f>Tabla2[[#This Row],[DIA_ENTREGADO]]-Tabla2[[#This Row],[FECHA_INICIO]]</f>
        <v>#N/A</v>
      </c>
      <c r="T91" s="17"/>
      <c r="U91" s="18" t="e">
        <f>Tabla2[[#This Row],[FECHA_ENTREGA]]-Tabla2[[#This Row],[DIA_ENTREGADO]]</f>
        <v>#N/A</v>
      </c>
      <c r="V91" s="4" t="e">
        <f t="shared" si="4"/>
        <v>#N/A</v>
      </c>
    </row>
    <row r="92" spans="2:22" x14ac:dyDescent="0.25">
      <c r="B92" s="7"/>
      <c r="C92" s="5"/>
      <c r="D92" s="7"/>
      <c r="E92" s="7"/>
      <c r="F92" s="8"/>
      <c r="G92" s="1" t="e">
        <f>VLOOKUP(Tabla2[[#This Row],[CECO]],Tabla2_17[[CECO]:[F.  ENTREGA]],2,0)</f>
        <v>#N/A</v>
      </c>
      <c r="H92" s="9" t="e">
        <f>VLOOKUP(Tabla2[[#This Row],[CECO]],Tabla2_17[[CECO]:[F.  ENTREGA]],3,0)</f>
        <v>#N/A</v>
      </c>
      <c r="I92" s="9" t="e">
        <f>VLOOKUP(Tabla2[[#This Row],[CECO]],Tabla2_17[[CECO]:[F.  ENTREGA]],4,0)</f>
        <v>#N/A</v>
      </c>
      <c r="J92" s="10" t="e">
        <f>VLOOKUP(Tabla2[[#This Row],[CECO]],Tabla2_17[[CECO]:[F.  ENTREGA]],10,0)</f>
        <v>#N/A</v>
      </c>
      <c r="K92" s="10" t="e">
        <f>VLOOKUP(Tabla2[[#This Row],[CECO]],Tabla2_17[[CECO]:[F.  ENTREGA]],11,0)</f>
        <v>#N/A</v>
      </c>
      <c r="L92" s="11" t="e">
        <f>Tabla2[[#This Row],[FECHA_INICIO]]-Tabla2[[#This Row],[FECHA_OC]]</f>
        <v>#N/A</v>
      </c>
      <c r="M92" s="10" t="e">
        <f>VLOOKUP(Tabla2[[#This Row],[CECO]],Tabla2_17[[CECO]:[F.  ENTREGA]],12,0)</f>
        <v>#N/A</v>
      </c>
      <c r="N92" s="13"/>
      <c r="O92" s="10"/>
      <c r="P92" s="15"/>
      <c r="Q92" s="10"/>
      <c r="R92" s="15"/>
      <c r="S92" s="11" t="e">
        <f>Tabla2[[#This Row],[DIA_ENTREGADO]]-Tabla2[[#This Row],[FECHA_INICIO]]</f>
        <v>#N/A</v>
      </c>
      <c r="T92" s="17"/>
      <c r="U92" s="18" t="e">
        <f>Tabla2[[#This Row],[FECHA_ENTREGA]]-Tabla2[[#This Row],[DIA_ENTREGADO]]</f>
        <v>#N/A</v>
      </c>
      <c r="V92" s="4" t="e">
        <f t="shared" si="4"/>
        <v>#N/A</v>
      </c>
    </row>
    <row r="93" spans="2:22" x14ac:dyDescent="0.25">
      <c r="B93" s="7"/>
      <c r="C93" s="5"/>
      <c r="D93" s="7"/>
      <c r="E93" s="7"/>
      <c r="F93" s="8"/>
      <c r="G93" s="1" t="e">
        <f>VLOOKUP(Tabla2[[#This Row],[CECO]],Tabla2_17[[CECO]:[F.  ENTREGA]],2,0)</f>
        <v>#N/A</v>
      </c>
      <c r="H93" s="9" t="e">
        <f>VLOOKUP(Tabla2[[#This Row],[CECO]],Tabla2_17[[CECO]:[F.  ENTREGA]],3,0)</f>
        <v>#N/A</v>
      </c>
      <c r="I93" s="9" t="e">
        <f>VLOOKUP(Tabla2[[#This Row],[CECO]],Tabla2_17[[CECO]:[F.  ENTREGA]],4,0)</f>
        <v>#N/A</v>
      </c>
      <c r="J93" s="10" t="e">
        <f>VLOOKUP(Tabla2[[#This Row],[CECO]],Tabla2_17[[CECO]:[F.  ENTREGA]],10,0)</f>
        <v>#N/A</v>
      </c>
      <c r="K93" s="10" t="e">
        <f>VLOOKUP(Tabla2[[#This Row],[CECO]],Tabla2_17[[CECO]:[F.  ENTREGA]],11,0)</f>
        <v>#N/A</v>
      </c>
      <c r="L93" s="11" t="e">
        <f>Tabla2[[#This Row],[FECHA_INICIO]]-Tabla2[[#This Row],[FECHA_OC]]</f>
        <v>#N/A</v>
      </c>
      <c r="M93" s="10" t="e">
        <f>VLOOKUP(Tabla2[[#This Row],[CECO]],Tabla2_17[[CECO]:[F.  ENTREGA]],12,0)</f>
        <v>#N/A</v>
      </c>
      <c r="N93" s="13"/>
      <c r="O93" s="10"/>
      <c r="P93" s="15"/>
      <c r="Q93" s="10"/>
      <c r="R93" s="15"/>
      <c r="S93" s="11" t="e">
        <f>Tabla2[[#This Row],[DIA_ENTREGADO]]-Tabla2[[#This Row],[FECHA_INICIO]]</f>
        <v>#N/A</v>
      </c>
      <c r="T93" s="17"/>
      <c r="U93" s="18" t="e">
        <f>Tabla2[[#This Row],[FECHA_ENTREGA]]-Tabla2[[#This Row],[DIA_ENTREGADO]]</f>
        <v>#N/A</v>
      </c>
      <c r="V93" s="4" t="e">
        <f t="shared" si="4"/>
        <v>#N/A</v>
      </c>
    </row>
    <row r="94" spans="2:22" x14ac:dyDescent="0.25">
      <c r="B94" s="7"/>
      <c r="C94" s="5"/>
      <c r="D94" s="7"/>
      <c r="E94" s="7"/>
      <c r="F94" s="8"/>
      <c r="G94" s="1" t="e">
        <f>VLOOKUP(Tabla2[[#This Row],[CECO]],Tabla2_17[[CECO]:[F.  ENTREGA]],2,0)</f>
        <v>#N/A</v>
      </c>
      <c r="H94" s="9" t="e">
        <f>VLOOKUP(Tabla2[[#This Row],[CECO]],Tabla2_17[[CECO]:[F.  ENTREGA]],3,0)</f>
        <v>#N/A</v>
      </c>
      <c r="I94" s="9" t="e">
        <f>VLOOKUP(Tabla2[[#This Row],[CECO]],Tabla2_17[[CECO]:[F.  ENTREGA]],4,0)</f>
        <v>#N/A</v>
      </c>
      <c r="J94" s="10" t="e">
        <f>VLOOKUP(Tabla2[[#This Row],[CECO]],Tabla2_17[[CECO]:[F.  ENTREGA]],10,0)</f>
        <v>#N/A</v>
      </c>
      <c r="K94" s="10" t="e">
        <f>VLOOKUP(Tabla2[[#This Row],[CECO]],Tabla2_17[[CECO]:[F.  ENTREGA]],11,0)</f>
        <v>#N/A</v>
      </c>
      <c r="L94" s="11" t="e">
        <f>Tabla2[[#This Row],[FECHA_INICIO]]-Tabla2[[#This Row],[FECHA_OC]]</f>
        <v>#N/A</v>
      </c>
      <c r="M94" s="10" t="e">
        <f>VLOOKUP(Tabla2[[#This Row],[CECO]],Tabla2_17[[CECO]:[F.  ENTREGA]],12,0)</f>
        <v>#N/A</v>
      </c>
      <c r="N94" s="13"/>
      <c r="O94" s="10"/>
      <c r="P94" s="15"/>
      <c r="Q94" s="10"/>
      <c r="R94" s="15"/>
      <c r="S94" s="11" t="e">
        <f>Tabla2[[#This Row],[DIA_ENTREGADO]]-Tabla2[[#This Row],[FECHA_INICIO]]</f>
        <v>#N/A</v>
      </c>
      <c r="T94" s="17"/>
      <c r="U94" s="18" t="e">
        <f>Tabla2[[#This Row],[FECHA_ENTREGA]]-Tabla2[[#This Row],[DIA_ENTREGADO]]</f>
        <v>#N/A</v>
      </c>
      <c r="V94" s="4" t="e">
        <f t="shared" si="4"/>
        <v>#N/A</v>
      </c>
    </row>
    <row r="95" spans="2:22" x14ac:dyDescent="0.25">
      <c r="B95" s="7"/>
      <c r="C95" s="5"/>
      <c r="D95" s="7"/>
      <c r="E95" s="7"/>
      <c r="F95" s="8"/>
      <c r="G95" s="1" t="e">
        <f>VLOOKUP(Tabla2[[#This Row],[CECO]],Tabla2_17[[CECO]:[F.  ENTREGA]],2,0)</f>
        <v>#N/A</v>
      </c>
      <c r="H95" s="9" t="e">
        <f>VLOOKUP(Tabla2[[#This Row],[CECO]],Tabla2_17[[CECO]:[F.  ENTREGA]],3,0)</f>
        <v>#N/A</v>
      </c>
      <c r="I95" s="9" t="e">
        <f>VLOOKUP(Tabla2[[#This Row],[CECO]],Tabla2_17[[CECO]:[F.  ENTREGA]],4,0)</f>
        <v>#N/A</v>
      </c>
      <c r="J95" s="10" t="e">
        <f>VLOOKUP(Tabla2[[#This Row],[CECO]],Tabla2_17[[CECO]:[F.  ENTREGA]],10,0)</f>
        <v>#N/A</v>
      </c>
      <c r="K95" s="10" t="e">
        <f>VLOOKUP(Tabla2[[#This Row],[CECO]],Tabla2_17[[CECO]:[F.  ENTREGA]],11,0)</f>
        <v>#N/A</v>
      </c>
      <c r="L95" s="11" t="e">
        <f>Tabla2[[#This Row],[FECHA_INICIO]]-Tabla2[[#This Row],[FECHA_OC]]</f>
        <v>#N/A</v>
      </c>
      <c r="M95" s="10" t="e">
        <f>VLOOKUP(Tabla2[[#This Row],[CECO]],Tabla2_17[[CECO]:[F.  ENTREGA]],12,0)</f>
        <v>#N/A</v>
      </c>
      <c r="N95" s="13"/>
      <c r="O95" s="10"/>
      <c r="P95" s="15"/>
      <c r="Q95" s="10"/>
      <c r="R95" s="15"/>
      <c r="S95" s="11" t="e">
        <f>Tabla2[[#This Row],[DIA_ENTREGADO]]-Tabla2[[#This Row],[FECHA_INICIO]]</f>
        <v>#N/A</v>
      </c>
      <c r="T95" s="17"/>
      <c r="U95" s="18" t="e">
        <f>Tabla2[[#This Row],[FECHA_ENTREGA]]-Tabla2[[#This Row],[DIA_ENTREGADO]]</f>
        <v>#N/A</v>
      </c>
      <c r="V95" s="4" t="e">
        <f t="shared" si="4"/>
        <v>#N/A</v>
      </c>
    </row>
    <row r="96" spans="2:22" x14ac:dyDescent="0.25">
      <c r="B96" s="7"/>
      <c r="C96" s="5"/>
      <c r="D96" s="7"/>
      <c r="E96" s="7"/>
      <c r="F96" s="8"/>
      <c r="G96" s="1" t="e">
        <f>VLOOKUP(Tabla2[[#This Row],[CECO]],Tabla2_17[[CECO]:[F.  ENTREGA]],2,0)</f>
        <v>#N/A</v>
      </c>
      <c r="H96" s="9" t="e">
        <f>VLOOKUP(Tabla2[[#This Row],[CECO]],Tabla2_17[[CECO]:[F.  ENTREGA]],3,0)</f>
        <v>#N/A</v>
      </c>
      <c r="I96" s="9" t="e">
        <f>VLOOKUP(Tabla2[[#This Row],[CECO]],Tabla2_17[[CECO]:[F.  ENTREGA]],4,0)</f>
        <v>#N/A</v>
      </c>
      <c r="J96" s="10" t="e">
        <f>VLOOKUP(Tabla2[[#This Row],[CECO]],Tabla2_17[[CECO]:[F.  ENTREGA]],10,0)</f>
        <v>#N/A</v>
      </c>
      <c r="K96" s="10" t="e">
        <f>VLOOKUP(Tabla2[[#This Row],[CECO]],Tabla2_17[[CECO]:[F.  ENTREGA]],11,0)</f>
        <v>#N/A</v>
      </c>
      <c r="L96" s="11" t="e">
        <f>Tabla2[[#This Row],[FECHA_INICIO]]-Tabla2[[#This Row],[FECHA_OC]]</f>
        <v>#N/A</v>
      </c>
      <c r="M96" s="10" t="e">
        <f>VLOOKUP(Tabla2[[#This Row],[CECO]],Tabla2_17[[CECO]:[F.  ENTREGA]],12,0)</f>
        <v>#N/A</v>
      </c>
      <c r="N96" s="13"/>
      <c r="O96" s="10"/>
      <c r="P96" s="15"/>
      <c r="Q96" s="10"/>
      <c r="R96" s="15"/>
      <c r="S96" s="11" t="e">
        <f>Tabla2[[#This Row],[DIA_ENTREGADO]]-Tabla2[[#This Row],[FECHA_INICIO]]</f>
        <v>#N/A</v>
      </c>
      <c r="T96" s="17"/>
      <c r="U96" s="18" t="e">
        <f>Tabla2[[#This Row],[FECHA_ENTREGA]]-Tabla2[[#This Row],[DIA_ENTREGADO]]</f>
        <v>#N/A</v>
      </c>
      <c r="V96" s="4" t="e">
        <f t="shared" si="4"/>
        <v>#N/A</v>
      </c>
    </row>
    <row r="97" spans="2:22" x14ac:dyDescent="0.25">
      <c r="B97" s="7"/>
      <c r="C97" s="5"/>
      <c r="D97" s="7"/>
      <c r="E97" s="7"/>
      <c r="F97" s="8"/>
      <c r="G97" s="1" t="e">
        <f>VLOOKUP(Tabla2[[#This Row],[CECO]],Tabla2_17[[CECO]:[F.  ENTREGA]],2,0)</f>
        <v>#N/A</v>
      </c>
      <c r="H97" s="9" t="e">
        <f>VLOOKUP(Tabla2[[#This Row],[CECO]],Tabla2_17[[CECO]:[F.  ENTREGA]],3,0)</f>
        <v>#N/A</v>
      </c>
      <c r="I97" s="9" t="e">
        <f>VLOOKUP(Tabla2[[#This Row],[CECO]],Tabla2_17[[CECO]:[F.  ENTREGA]],4,0)</f>
        <v>#N/A</v>
      </c>
      <c r="J97" s="10" t="e">
        <f>VLOOKUP(Tabla2[[#This Row],[CECO]],Tabla2_17[[CECO]:[F.  ENTREGA]],10,0)</f>
        <v>#N/A</v>
      </c>
      <c r="K97" s="10" t="e">
        <f>VLOOKUP(Tabla2[[#This Row],[CECO]],Tabla2_17[[CECO]:[F.  ENTREGA]],11,0)</f>
        <v>#N/A</v>
      </c>
      <c r="L97" s="11" t="e">
        <f>Tabla2[[#This Row],[FECHA_INICIO]]-Tabla2[[#This Row],[FECHA_OC]]</f>
        <v>#N/A</v>
      </c>
      <c r="M97" s="10" t="e">
        <f>VLOOKUP(Tabla2[[#This Row],[CECO]],Tabla2_17[[CECO]:[F.  ENTREGA]],12,0)</f>
        <v>#N/A</v>
      </c>
      <c r="N97" s="13"/>
      <c r="O97" s="10"/>
      <c r="P97" s="15"/>
      <c r="Q97" s="10"/>
      <c r="R97" s="15"/>
      <c r="S97" s="11" t="e">
        <f>Tabla2[[#This Row],[DIA_ENTREGADO]]-Tabla2[[#This Row],[FECHA_INICIO]]</f>
        <v>#N/A</v>
      </c>
      <c r="T97" s="17"/>
      <c r="U97" s="18" t="e">
        <f>Tabla2[[#This Row],[FECHA_ENTREGA]]-Tabla2[[#This Row],[DIA_ENTREGADO]]</f>
        <v>#N/A</v>
      </c>
      <c r="V97" s="4" t="e">
        <f t="shared" si="4"/>
        <v>#N/A</v>
      </c>
    </row>
    <row r="98" spans="2:22" x14ac:dyDescent="0.25">
      <c r="B98" s="7"/>
      <c r="C98" s="5"/>
      <c r="D98" s="7"/>
      <c r="E98" s="7"/>
      <c r="F98" s="8"/>
      <c r="G98" s="1" t="e">
        <f>VLOOKUP(Tabla2[[#This Row],[CECO]],Tabla2_17[[CECO]:[F.  ENTREGA]],2,0)</f>
        <v>#N/A</v>
      </c>
      <c r="H98" s="9" t="e">
        <f>VLOOKUP(Tabla2[[#This Row],[CECO]],Tabla2_17[[CECO]:[F.  ENTREGA]],3,0)</f>
        <v>#N/A</v>
      </c>
      <c r="I98" s="9" t="e">
        <f>VLOOKUP(Tabla2[[#This Row],[CECO]],Tabla2_17[[CECO]:[F.  ENTREGA]],4,0)</f>
        <v>#N/A</v>
      </c>
      <c r="J98" s="10" t="e">
        <f>VLOOKUP(Tabla2[[#This Row],[CECO]],Tabla2_17[[CECO]:[F.  ENTREGA]],10,0)</f>
        <v>#N/A</v>
      </c>
      <c r="K98" s="10" t="e">
        <f>VLOOKUP(Tabla2[[#This Row],[CECO]],Tabla2_17[[CECO]:[F.  ENTREGA]],11,0)</f>
        <v>#N/A</v>
      </c>
      <c r="L98" s="11" t="e">
        <f>Tabla2[[#This Row],[FECHA_INICIO]]-Tabla2[[#This Row],[FECHA_OC]]</f>
        <v>#N/A</v>
      </c>
      <c r="M98" s="10" t="e">
        <f>VLOOKUP(Tabla2[[#This Row],[CECO]],Tabla2_17[[CECO]:[F.  ENTREGA]],12,0)</f>
        <v>#N/A</v>
      </c>
      <c r="N98" s="13"/>
      <c r="O98" s="10"/>
      <c r="P98" s="15"/>
      <c r="Q98" s="10"/>
      <c r="R98" s="15"/>
      <c r="S98" s="11" t="e">
        <f>Tabla2[[#This Row],[DIA_ENTREGADO]]-Tabla2[[#This Row],[FECHA_INICIO]]</f>
        <v>#N/A</v>
      </c>
      <c r="T98" s="17"/>
      <c r="U98" s="18" t="e">
        <f>Tabla2[[#This Row],[FECHA_ENTREGA]]-Tabla2[[#This Row],[DIA_ENTREGADO]]</f>
        <v>#N/A</v>
      </c>
      <c r="V98" s="4" t="e">
        <f t="shared" si="4"/>
        <v>#N/A</v>
      </c>
    </row>
    <row r="99" spans="2:22" x14ac:dyDescent="0.25">
      <c r="B99" s="7"/>
      <c r="C99" s="5"/>
      <c r="D99" s="7"/>
      <c r="E99" s="7"/>
      <c r="F99" s="8"/>
      <c r="G99" s="1" t="e">
        <f>VLOOKUP(Tabla2[[#This Row],[CECO]],Tabla2_17[[CECO]:[F.  ENTREGA]],2,0)</f>
        <v>#N/A</v>
      </c>
      <c r="H99" s="9" t="e">
        <f>VLOOKUP(Tabla2[[#This Row],[CECO]],Tabla2_17[[CECO]:[F.  ENTREGA]],3,0)</f>
        <v>#N/A</v>
      </c>
      <c r="I99" s="9" t="e">
        <f>VLOOKUP(Tabla2[[#This Row],[CECO]],Tabla2_17[[CECO]:[F.  ENTREGA]],4,0)</f>
        <v>#N/A</v>
      </c>
      <c r="J99" s="10" t="e">
        <f>VLOOKUP(Tabla2[[#This Row],[CECO]],Tabla2_17[[CECO]:[F.  ENTREGA]],10,0)</f>
        <v>#N/A</v>
      </c>
      <c r="K99" s="10" t="e">
        <f>VLOOKUP(Tabla2[[#This Row],[CECO]],Tabla2_17[[CECO]:[F.  ENTREGA]],11,0)</f>
        <v>#N/A</v>
      </c>
      <c r="L99" s="11" t="e">
        <f>Tabla2[[#This Row],[FECHA_INICIO]]-Tabla2[[#This Row],[FECHA_OC]]</f>
        <v>#N/A</v>
      </c>
      <c r="M99" s="10" t="e">
        <f>VLOOKUP(Tabla2[[#This Row],[CECO]],Tabla2_17[[CECO]:[F.  ENTREGA]],12,0)</f>
        <v>#N/A</v>
      </c>
      <c r="N99" s="13"/>
      <c r="O99" s="10"/>
      <c r="P99" s="15"/>
      <c r="Q99" s="10"/>
      <c r="R99" s="15"/>
      <c r="S99" s="11" t="e">
        <f>Tabla2[[#This Row],[DIA_ENTREGADO]]-Tabla2[[#This Row],[FECHA_INICIO]]</f>
        <v>#N/A</v>
      </c>
      <c r="T99" s="17"/>
      <c r="U99" s="18" t="e">
        <f>Tabla2[[#This Row],[FECHA_ENTREGA]]-Tabla2[[#This Row],[DIA_ENTREGADO]]</f>
        <v>#N/A</v>
      </c>
      <c r="V99" s="4" t="e">
        <f t="shared" si="4"/>
        <v>#N/A</v>
      </c>
    </row>
    <row r="100" spans="2:22" x14ac:dyDescent="0.25">
      <c r="B100" s="7"/>
      <c r="C100" s="5"/>
      <c r="D100" s="7"/>
      <c r="E100" s="7"/>
      <c r="F100" s="8"/>
      <c r="G100" s="1" t="e">
        <f>VLOOKUP(Tabla2[[#This Row],[CECO]],Tabla2_17[[CECO]:[F.  ENTREGA]],2,0)</f>
        <v>#N/A</v>
      </c>
      <c r="H100" s="9" t="e">
        <f>VLOOKUP(Tabla2[[#This Row],[CECO]],Tabla2_17[[CECO]:[F.  ENTREGA]],3,0)</f>
        <v>#N/A</v>
      </c>
      <c r="I100" s="9" t="e">
        <f>VLOOKUP(Tabla2[[#This Row],[CECO]],Tabla2_17[[CECO]:[F.  ENTREGA]],4,0)</f>
        <v>#N/A</v>
      </c>
      <c r="J100" s="10" t="e">
        <f>VLOOKUP(Tabla2[[#This Row],[CECO]],Tabla2_17[[CECO]:[F.  ENTREGA]],10,0)</f>
        <v>#N/A</v>
      </c>
      <c r="K100" s="10" t="e">
        <f>VLOOKUP(Tabla2[[#This Row],[CECO]],Tabla2_17[[CECO]:[F.  ENTREGA]],11,0)</f>
        <v>#N/A</v>
      </c>
      <c r="L100" s="11" t="e">
        <f>Tabla2[[#This Row],[FECHA_INICIO]]-Tabla2[[#This Row],[FECHA_OC]]</f>
        <v>#N/A</v>
      </c>
      <c r="M100" s="10" t="e">
        <f>VLOOKUP(Tabla2[[#This Row],[CECO]],Tabla2_17[[CECO]:[F.  ENTREGA]],12,0)</f>
        <v>#N/A</v>
      </c>
      <c r="N100" s="13"/>
      <c r="O100" s="10"/>
      <c r="P100" s="15"/>
      <c r="Q100" s="10"/>
      <c r="R100" s="15"/>
      <c r="S100" s="11" t="e">
        <f>Tabla2[[#This Row],[DIA_ENTREGADO]]-Tabla2[[#This Row],[FECHA_INICIO]]</f>
        <v>#N/A</v>
      </c>
      <c r="T100" s="17"/>
      <c r="U100" s="18" t="e">
        <f>Tabla2[[#This Row],[FECHA_ENTREGA]]-Tabla2[[#This Row],[DIA_ENTREGADO]]</f>
        <v>#N/A</v>
      </c>
      <c r="V100" s="4" t="e">
        <f t="shared" si="4"/>
        <v>#N/A</v>
      </c>
    </row>
    <row r="101" spans="2:22" x14ac:dyDescent="0.25">
      <c r="B101" s="7"/>
      <c r="C101" s="5"/>
      <c r="D101" s="7"/>
      <c r="E101" s="7"/>
      <c r="F101" s="8"/>
      <c r="G101" s="1" t="e">
        <f>VLOOKUP(Tabla2[[#This Row],[CECO]],Tabla2_17[[CECO]:[F.  ENTREGA]],2,0)</f>
        <v>#N/A</v>
      </c>
      <c r="H101" s="9" t="e">
        <f>VLOOKUP(Tabla2[[#This Row],[CECO]],Tabla2_17[[CECO]:[F.  ENTREGA]],3,0)</f>
        <v>#N/A</v>
      </c>
      <c r="I101" s="9" t="e">
        <f>VLOOKUP(Tabla2[[#This Row],[CECO]],Tabla2_17[[CECO]:[F.  ENTREGA]],4,0)</f>
        <v>#N/A</v>
      </c>
      <c r="J101" s="10" t="e">
        <f>VLOOKUP(Tabla2[[#This Row],[CECO]],Tabla2_17[[CECO]:[F.  ENTREGA]],10,0)</f>
        <v>#N/A</v>
      </c>
      <c r="K101" s="10" t="e">
        <f>VLOOKUP(Tabla2[[#This Row],[CECO]],Tabla2_17[[CECO]:[F.  ENTREGA]],11,0)</f>
        <v>#N/A</v>
      </c>
      <c r="L101" s="11" t="e">
        <f>Tabla2[[#This Row],[FECHA_INICIO]]-Tabla2[[#This Row],[FECHA_OC]]</f>
        <v>#N/A</v>
      </c>
      <c r="M101" s="10" t="e">
        <f>VLOOKUP(Tabla2[[#This Row],[CECO]],Tabla2_17[[CECO]:[F.  ENTREGA]],12,0)</f>
        <v>#N/A</v>
      </c>
      <c r="N101" s="13"/>
      <c r="O101" s="10"/>
      <c r="P101" s="15"/>
      <c r="Q101" s="10"/>
      <c r="R101" s="15"/>
      <c r="S101" s="11" t="e">
        <f>Tabla2[[#This Row],[DIA_ENTREGADO]]-Tabla2[[#This Row],[FECHA_INICIO]]</f>
        <v>#N/A</v>
      </c>
      <c r="T101" s="17"/>
      <c r="U101" s="18" t="e">
        <f>Tabla2[[#This Row],[FECHA_ENTREGA]]-Tabla2[[#This Row],[DIA_ENTREGADO]]</f>
        <v>#N/A</v>
      </c>
      <c r="V101" s="4" t="e">
        <f t="shared" ref="V101:V109" si="5">IF(U101&lt;T101,"Retrasado","Correcto")</f>
        <v>#N/A</v>
      </c>
    </row>
    <row r="102" spans="2:22" x14ac:dyDescent="0.25">
      <c r="B102" s="7"/>
      <c r="C102" s="5"/>
      <c r="D102" s="7"/>
      <c r="E102" s="7"/>
      <c r="F102" s="8"/>
      <c r="G102" s="1" t="e">
        <f>VLOOKUP(Tabla2[[#This Row],[CECO]],Tabla2_17[[CECO]:[F.  ENTREGA]],2,0)</f>
        <v>#N/A</v>
      </c>
      <c r="H102" s="9" t="e">
        <f>VLOOKUP(Tabla2[[#This Row],[CECO]],Tabla2_17[[CECO]:[F.  ENTREGA]],3,0)</f>
        <v>#N/A</v>
      </c>
      <c r="I102" s="9" t="e">
        <f>VLOOKUP(Tabla2[[#This Row],[CECO]],Tabla2_17[[CECO]:[F.  ENTREGA]],4,0)</f>
        <v>#N/A</v>
      </c>
      <c r="J102" s="10" t="e">
        <f>VLOOKUP(Tabla2[[#This Row],[CECO]],Tabla2_17[[CECO]:[F.  ENTREGA]],10,0)</f>
        <v>#N/A</v>
      </c>
      <c r="K102" s="10" t="e">
        <f>VLOOKUP(Tabla2[[#This Row],[CECO]],Tabla2_17[[CECO]:[F.  ENTREGA]],11,0)</f>
        <v>#N/A</v>
      </c>
      <c r="L102" s="11" t="e">
        <f>Tabla2[[#This Row],[FECHA_INICIO]]-Tabla2[[#This Row],[FECHA_OC]]</f>
        <v>#N/A</v>
      </c>
      <c r="M102" s="10" t="e">
        <f>VLOOKUP(Tabla2[[#This Row],[CECO]],Tabla2_17[[CECO]:[F.  ENTREGA]],12,0)</f>
        <v>#N/A</v>
      </c>
      <c r="N102" s="13"/>
      <c r="O102" s="10"/>
      <c r="P102" s="15"/>
      <c r="Q102" s="10"/>
      <c r="R102" s="15"/>
      <c r="S102" s="11" t="e">
        <f>Tabla2[[#This Row],[DIA_ENTREGADO]]-Tabla2[[#This Row],[FECHA_INICIO]]</f>
        <v>#N/A</v>
      </c>
      <c r="T102" s="17"/>
      <c r="U102" s="18" t="e">
        <f>Tabla2[[#This Row],[FECHA_ENTREGA]]-Tabla2[[#This Row],[DIA_ENTREGADO]]</f>
        <v>#N/A</v>
      </c>
      <c r="V102" s="4" t="e">
        <f t="shared" si="5"/>
        <v>#N/A</v>
      </c>
    </row>
    <row r="103" spans="2:22" x14ac:dyDescent="0.25">
      <c r="B103" s="7"/>
      <c r="C103" s="5"/>
      <c r="D103" s="7"/>
      <c r="E103" s="7"/>
      <c r="F103" s="8"/>
      <c r="G103" s="1" t="e">
        <f>VLOOKUP(Tabla2[[#This Row],[CECO]],Tabla2_17[[CECO]:[F.  ENTREGA]],2,0)</f>
        <v>#N/A</v>
      </c>
      <c r="H103" s="9" t="e">
        <f>VLOOKUP(Tabla2[[#This Row],[CECO]],Tabla2_17[[CECO]:[F.  ENTREGA]],3,0)</f>
        <v>#N/A</v>
      </c>
      <c r="I103" s="9" t="e">
        <f>VLOOKUP(Tabla2[[#This Row],[CECO]],Tabla2_17[[CECO]:[F.  ENTREGA]],4,0)</f>
        <v>#N/A</v>
      </c>
      <c r="J103" s="10" t="e">
        <f>VLOOKUP(Tabla2[[#This Row],[CECO]],Tabla2_17[[CECO]:[F.  ENTREGA]],10,0)</f>
        <v>#N/A</v>
      </c>
      <c r="K103" s="10" t="e">
        <f>VLOOKUP(Tabla2[[#This Row],[CECO]],Tabla2_17[[CECO]:[F.  ENTREGA]],11,0)</f>
        <v>#N/A</v>
      </c>
      <c r="L103" s="11" t="e">
        <f>Tabla2[[#This Row],[FECHA_INICIO]]-Tabla2[[#This Row],[FECHA_OC]]</f>
        <v>#N/A</v>
      </c>
      <c r="M103" s="10" t="e">
        <f>VLOOKUP(Tabla2[[#This Row],[CECO]],Tabla2_17[[CECO]:[F.  ENTREGA]],12,0)</f>
        <v>#N/A</v>
      </c>
      <c r="N103" s="13"/>
      <c r="O103" s="10"/>
      <c r="P103" s="15"/>
      <c r="Q103" s="10"/>
      <c r="R103" s="15"/>
      <c r="S103" s="11" t="e">
        <f>Tabla2[[#This Row],[DIA_ENTREGADO]]-Tabla2[[#This Row],[FECHA_INICIO]]</f>
        <v>#N/A</v>
      </c>
      <c r="T103" s="17"/>
      <c r="U103" s="18" t="e">
        <f>Tabla2[[#This Row],[FECHA_ENTREGA]]-Tabla2[[#This Row],[DIA_ENTREGADO]]</f>
        <v>#N/A</v>
      </c>
      <c r="V103" s="4" t="e">
        <f t="shared" si="5"/>
        <v>#N/A</v>
      </c>
    </row>
    <row r="104" spans="2:22" x14ac:dyDescent="0.25">
      <c r="B104" s="7"/>
      <c r="C104" s="5"/>
      <c r="D104" s="7"/>
      <c r="E104" s="7"/>
      <c r="F104" s="8"/>
      <c r="G104" s="1" t="e">
        <f>VLOOKUP(Tabla2[[#This Row],[CECO]],Tabla2_17[[CECO]:[F.  ENTREGA]],2,0)</f>
        <v>#N/A</v>
      </c>
      <c r="H104" s="9" t="e">
        <f>VLOOKUP(Tabla2[[#This Row],[CECO]],Tabla2_17[[CECO]:[F.  ENTREGA]],3,0)</f>
        <v>#N/A</v>
      </c>
      <c r="I104" s="9" t="e">
        <f>VLOOKUP(Tabla2[[#This Row],[CECO]],Tabla2_17[[CECO]:[F.  ENTREGA]],4,0)</f>
        <v>#N/A</v>
      </c>
      <c r="J104" s="10" t="e">
        <f>VLOOKUP(Tabla2[[#This Row],[CECO]],Tabla2_17[[CECO]:[F.  ENTREGA]],10,0)</f>
        <v>#N/A</v>
      </c>
      <c r="K104" s="10" t="e">
        <f>VLOOKUP(Tabla2[[#This Row],[CECO]],Tabla2_17[[CECO]:[F.  ENTREGA]],11,0)</f>
        <v>#N/A</v>
      </c>
      <c r="L104" s="11" t="e">
        <f>Tabla2[[#This Row],[FECHA_INICIO]]-Tabla2[[#This Row],[FECHA_OC]]</f>
        <v>#N/A</v>
      </c>
      <c r="M104" s="10" t="e">
        <f>VLOOKUP(Tabla2[[#This Row],[CECO]],Tabla2_17[[CECO]:[F.  ENTREGA]],12,0)</f>
        <v>#N/A</v>
      </c>
      <c r="N104" s="13"/>
      <c r="O104" s="10"/>
      <c r="P104" s="15"/>
      <c r="Q104" s="10"/>
      <c r="R104" s="15"/>
      <c r="S104" s="11" t="e">
        <f>Tabla2[[#This Row],[DIA_ENTREGADO]]-Tabla2[[#This Row],[FECHA_INICIO]]</f>
        <v>#N/A</v>
      </c>
      <c r="T104" s="17"/>
      <c r="U104" s="18" t="e">
        <f>Tabla2[[#This Row],[FECHA_ENTREGA]]-Tabla2[[#This Row],[DIA_ENTREGADO]]</f>
        <v>#N/A</v>
      </c>
      <c r="V104" s="4" t="e">
        <f t="shared" si="5"/>
        <v>#N/A</v>
      </c>
    </row>
    <row r="105" spans="2:22" x14ac:dyDescent="0.25">
      <c r="B105" s="7"/>
      <c r="C105" s="5"/>
      <c r="D105" s="7"/>
      <c r="E105" s="7"/>
      <c r="F105" s="8"/>
      <c r="G105" s="1" t="e">
        <f>VLOOKUP(Tabla2[[#This Row],[CECO]],Tabla2_17[[CECO]:[F.  ENTREGA]],2,0)</f>
        <v>#N/A</v>
      </c>
      <c r="H105" s="9" t="e">
        <f>VLOOKUP(Tabla2[[#This Row],[CECO]],Tabla2_17[[CECO]:[F.  ENTREGA]],3,0)</f>
        <v>#N/A</v>
      </c>
      <c r="I105" s="9" t="e">
        <f>VLOOKUP(Tabla2[[#This Row],[CECO]],Tabla2_17[[CECO]:[F.  ENTREGA]],4,0)</f>
        <v>#N/A</v>
      </c>
      <c r="J105" s="10" t="e">
        <f>VLOOKUP(Tabla2[[#This Row],[CECO]],Tabla2_17[[CECO]:[F.  ENTREGA]],10,0)</f>
        <v>#N/A</v>
      </c>
      <c r="K105" s="10" t="e">
        <f>VLOOKUP(Tabla2[[#This Row],[CECO]],Tabla2_17[[CECO]:[F.  ENTREGA]],11,0)</f>
        <v>#N/A</v>
      </c>
      <c r="L105" s="11" t="e">
        <f>Tabla2[[#This Row],[FECHA_INICIO]]-Tabla2[[#This Row],[FECHA_OC]]</f>
        <v>#N/A</v>
      </c>
      <c r="M105" s="10" t="e">
        <f>VLOOKUP(Tabla2[[#This Row],[CECO]],Tabla2_17[[CECO]:[F.  ENTREGA]],12,0)</f>
        <v>#N/A</v>
      </c>
      <c r="N105" s="13"/>
      <c r="O105" s="10"/>
      <c r="P105" s="15"/>
      <c r="Q105" s="10"/>
      <c r="R105" s="15"/>
      <c r="S105" s="11" t="e">
        <f>Tabla2[[#This Row],[DIA_ENTREGADO]]-Tabla2[[#This Row],[FECHA_INICIO]]</f>
        <v>#N/A</v>
      </c>
      <c r="T105" s="17"/>
      <c r="U105" s="18" t="e">
        <f>Tabla2[[#This Row],[FECHA_ENTREGA]]-Tabla2[[#This Row],[DIA_ENTREGADO]]</f>
        <v>#N/A</v>
      </c>
      <c r="V105" s="4" t="e">
        <f t="shared" si="5"/>
        <v>#N/A</v>
      </c>
    </row>
    <row r="106" spans="2:22" x14ac:dyDescent="0.25">
      <c r="B106" s="7"/>
      <c r="C106" s="5"/>
      <c r="D106" s="7"/>
      <c r="E106" s="7"/>
      <c r="F106" s="8"/>
      <c r="G106" s="1" t="e">
        <f>VLOOKUP(Tabla2[[#This Row],[CECO]],Tabla2_17[[CECO]:[F.  ENTREGA]],2,0)</f>
        <v>#N/A</v>
      </c>
      <c r="H106" s="9" t="e">
        <f>VLOOKUP(Tabla2[[#This Row],[CECO]],Tabla2_17[[CECO]:[F.  ENTREGA]],3,0)</f>
        <v>#N/A</v>
      </c>
      <c r="I106" s="9" t="e">
        <f>VLOOKUP(Tabla2[[#This Row],[CECO]],Tabla2_17[[CECO]:[F.  ENTREGA]],4,0)</f>
        <v>#N/A</v>
      </c>
      <c r="J106" s="10" t="e">
        <f>VLOOKUP(Tabla2[[#This Row],[CECO]],Tabla2_17[[CECO]:[F.  ENTREGA]],10,0)</f>
        <v>#N/A</v>
      </c>
      <c r="K106" s="10" t="e">
        <f>VLOOKUP(Tabla2[[#This Row],[CECO]],Tabla2_17[[CECO]:[F.  ENTREGA]],11,0)</f>
        <v>#N/A</v>
      </c>
      <c r="L106" s="11" t="e">
        <f>Tabla2[[#This Row],[FECHA_INICIO]]-Tabla2[[#This Row],[FECHA_OC]]</f>
        <v>#N/A</v>
      </c>
      <c r="M106" s="10" t="e">
        <f>VLOOKUP(Tabla2[[#This Row],[CECO]],Tabla2_17[[CECO]:[F.  ENTREGA]],12,0)</f>
        <v>#N/A</v>
      </c>
      <c r="N106" s="13"/>
      <c r="O106" s="10"/>
      <c r="P106" s="15"/>
      <c r="Q106" s="10"/>
      <c r="R106" s="15"/>
      <c r="S106" s="11" t="e">
        <f>Tabla2[[#This Row],[DIA_ENTREGADO]]-Tabla2[[#This Row],[FECHA_INICIO]]</f>
        <v>#N/A</v>
      </c>
      <c r="T106" s="17"/>
      <c r="U106" s="18" t="e">
        <f>Tabla2[[#This Row],[FECHA_ENTREGA]]-Tabla2[[#This Row],[DIA_ENTREGADO]]</f>
        <v>#N/A</v>
      </c>
      <c r="V106" s="4" t="e">
        <f t="shared" si="5"/>
        <v>#N/A</v>
      </c>
    </row>
    <row r="107" spans="2:22" x14ac:dyDescent="0.25">
      <c r="B107" s="7"/>
      <c r="C107" s="5"/>
      <c r="D107" s="7"/>
      <c r="E107" s="7"/>
      <c r="F107" s="8"/>
      <c r="G107" s="1" t="e">
        <f>VLOOKUP(Tabla2[[#This Row],[CECO]],Tabla2_17[[CECO]:[F.  ENTREGA]],2,0)</f>
        <v>#N/A</v>
      </c>
      <c r="H107" s="9" t="e">
        <f>VLOOKUP(Tabla2[[#This Row],[CECO]],Tabla2_17[[CECO]:[F.  ENTREGA]],3,0)</f>
        <v>#N/A</v>
      </c>
      <c r="I107" s="9" t="e">
        <f>VLOOKUP(Tabla2[[#This Row],[CECO]],Tabla2_17[[CECO]:[F.  ENTREGA]],4,0)</f>
        <v>#N/A</v>
      </c>
      <c r="J107" s="10" t="e">
        <f>VLOOKUP(Tabla2[[#This Row],[CECO]],Tabla2_17[[CECO]:[F.  ENTREGA]],10,0)</f>
        <v>#N/A</v>
      </c>
      <c r="K107" s="10" t="e">
        <f>VLOOKUP(Tabla2[[#This Row],[CECO]],Tabla2_17[[CECO]:[F.  ENTREGA]],11,0)</f>
        <v>#N/A</v>
      </c>
      <c r="L107" s="11" t="e">
        <f>Tabla2[[#This Row],[FECHA_INICIO]]-Tabla2[[#This Row],[FECHA_OC]]</f>
        <v>#N/A</v>
      </c>
      <c r="M107" s="10" t="e">
        <f>VLOOKUP(Tabla2[[#This Row],[CECO]],Tabla2_17[[CECO]:[F.  ENTREGA]],12,0)</f>
        <v>#N/A</v>
      </c>
      <c r="N107" s="13"/>
      <c r="O107" s="10"/>
      <c r="P107" s="15"/>
      <c r="Q107" s="10"/>
      <c r="R107" s="15"/>
      <c r="S107" s="11" t="e">
        <f>Tabla2[[#This Row],[DIA_ENTREGADO]]-Tabla2[[#This Row],[FECHA_INICIO]]</f>
        <v>#N/A</v>
      </c>
      <c r="T107" s="17"/>
      <c r="U107" s="18" t="e">
        <f>Tabla2[[#This Row],[FECHA_ENTREGA]]-Tabla2[[#This Row],[DIA_ENTREGADO]]</f>
        <v>#N/A</v>
      </c>
      <c r="V107" s="4" t="e">
        <f t="shared" si="5"/>
        <v>#N/A</v>
      </c>
    </row>
    <row r="108" spans="2:22" x14ac:dyDescent="0.25">
      <c r="B108" s="7"/>
      <c r="C108" s="5"/>
      <c r="D108" s="7"/>
      <c r="E108" s="7"/>
      <c r="F108" s="8"/>
      <c r="G108" s="1" t="e">
        <f>VLOOKUP(Tabla2[[#This Row],[CECO]],Tabla2_17[[CECO]:[F.  ENTREGA]],2,0)</f>
        <v>#N/A</v>
      </c>
      <c r="H108" s="9" t="e">
        <f>VLOOKUP(Tabla2[[#This Row],[CECO]],Tabla2_17[[CECO]:[F.  ENTREGA]],3,0)</f>
        <v>#N/A</v>
      </c>
      <c r="I108" s="9" t="e">
        <f>VLOOKUP(Tabla2[[#This Row],[CECO]],Tabla2_17[[CECO]:[F.  ENTREGA]],4,0)</f>
        <v>#N/A</v>
      </c>
      <c r="J108" s="10" t="e">
        <f>VLOOKUP(Tabla2[[#This Row],[CECO]],Tabla2_17[[CECO]:[F.  ENTREGA]],10,0)</f>
        <v>#N/A</v>
      </c>
      <c r="K108" s="10" t="e">
        <f>VLOOKUP(Tabla2[[#This Row],[CECO]],Tabla2_17[[CECO]:[F.  ENTREGA]],11,0)</f>
        <v>#N/A</v>
      </c>
      <c r="L108" s="11" t="e">
        <f>Tabla2[[#This Row],[FECHA_INICIO]]-Tabla2[[#This Row],[FECHA_OC]]</f>
        <v>#N/A</v>
      </c>
      <c r="M108" s="10" t="e">
        <f>VLOOKUP(Tabla2[[#This Row],[CECO]],Tabla2_17[[CECO]:[F.  ENTREGA]],12,0)</f>
        <v>#N/A</v>
      </c>
      <c r="N108" s="13"/>
      <c r="O108" s="10"/>
      <c r="P108" s="15"/>
      <c r="Q108" s="10"/>
      <c r="R108" s="15"/>
      <c r="S108" s="11" t="e">
        <f>Tabla2[[#This Row],[DIA_ENTREGADO]]-Tabla2[[#This Row],[FECHA_INICIO]]</f>
        <v>#N/A</v>
      </c>
      <c r="T108" s="17"/>
      <c r="U108" s="18" t="e">
        <f>Tabla2[[#This Row],[FECHA_ENTREGA]]-Tabla2[[#This Row],[DIA_ENTREGADO]]</f>
        <v>#N/A</v>
      </c>
      <c r="V108" s="4" t="e">
        <f t="shared" si="5"/>
        <v>#N/A</v>
      </c>
    </row>
    <row r="109" spans="2:22" x14ac:dyDescent="0.25">
      <c r="B109" s="7"/>
      <c r="C109" s="5"/>
      <c r="D109" s="7"/>
      <c r="E109" s="7"/>
      <c r="F109" s="8"/>
      <c r="G109" s="1" t="e">
        <f>VLOOKUP(Tabla2[[#This Row],[CECO]],Tabla2_17[[CECO]:[F.  ENTREGA]],2,0)</f>
        <v>#N/A</v>
      </c>
      <c r="H109" s="9" t="e">
        <f>VLOOKUP(Tabla2[[#This Row],[CECO]],Tabla2_17[[CECO]:[F.  ENTREGA]],3,0)</f>
        <v>#N/A</v>
      </c>
      <c r="I109" s="9" t="e">
        <f>VLOOKUP(Tabla2[[#This Row],[CECO]],Tabla2_17[[CECO]:[F.  ENTREGA]],4,0)</f>
        <v>#N/A</v>
      </c>
      <c r="J109" s="10" t="e">
        <f>VLOOKUP(Tabla2[[#This Row],[CECO]],Tabla2_17[[CECO]:[F.  ENTREGA]],10,0)</f>
        <v>#N/A</v>
      </c>
      <c r="K109" s="10" t="e">
        <f>VLOOKUP(Tabla2[[#This Row],[CECO]],Tabla2_17[[CECO]:[F.  ENTREGA]],11,0)</f>
        <v>#N/A</v>
      </c>
      <c r="L109" s="11" t="e">
        <f>Tabla2[[#This Row],[FECHA_INICIO]]-Tabla2[[#This Row],[FECHA_OC]]</f>
        <v>#N/A</v>
      </c>
      <c r="M109" s="10" t="e">
        <f>VLOOKUP(Tabla2[[#This Row],[CECO]],Tabla2_17[[CECO]:[F.  ENTREGA]],12,0)</f>
        <v>#N/A</v>
      </c>
      <c r="N109" s="13"/>
      <c r="O109" s="10"/>
      <c r="P109" s="15"/>
      <c r="Q109" s="10"/>
      <c r="R109" s="15"/>
      <c r="S109" s="11" t="e">
        <f>Tabla2[[#This Row],[DIA_ENTREGADO]]-Tabla2[[#This Row],[FECHA_INICIO]]</f>
        <v>#N/A</v>
      </c>
      <c r="T109" s="17"/>
      <c r="U109" s="18" t="e">
        <f>Tabla2[[#This Row],[FECHA_ENTREGA]]-Tabla2[[#This Row],[DIA_ENTREGADO]]</f>
        <v>#N/A</v>
      </c>
      <c r="V109" s="4" t="e">
        <f t="shared" si="5"/>
        <v>#N/A</v>
      </c>
    </row>
    <row r="110" spans="2:22" x14ac:dyDescent="0.25">
      <c r="B110" s="7"/>
      <c r="C110" s="5"/>
      <c r="D110" s="7"/>
      <c r="E110" s="7"/>
      <c r="F110" s="8"/>
      <c r="G110" s="1" t="e">
        <f>VLOOKUP(Tabla2[[#This Row],[CECO]],Tabla2_17[[CECO]:[F.  ENTREGA]],2,0)</f>
        <v>#N/A</v>
      </c>
      <c r="H110" s="9" t="e">
        <f>VLOOKUP(Tabla2[[#This Row],[CECO]],Tabla2_17[[CECO]:[F.  ENTREGA]],3,0)</f>
        <v>#N/A</v>
      </c>
      <c r="I110" s="9" t="e">
        <f>VLOOKUP(Tabla2[[#This Row],[CECO]],Tabla2_17[[CECO]:[F.  ENTREGA]],4,0)</f>
        <v>#N/A</v>
      </c>
      <c r="J110" s="10" t="e">
        <f>VLOOKUP(Tabla2[[#This Row],[CECO]],Tabla2_17[[CECO]:[F.  ENTREGA]],10,0)</f>
        <v>#N/A</v>
      </c>
      <c r="K110" s="10" t="e">
        <f>VLOOKUP(Tabla2[[#This Row],[CECO]],Tabla2_17[[CECO]:[F.  ENTREGA]],11,0)</f>
        <v>#N/A</v>
      </c>
      <c r="L110" s="11" t="e">
        <f>Tabla2[[#This Row],[FECHA_INICIO]]-Tabla2[[#This Row],[FECHA_OC]]</f>
        <v>#N/A</v>
      </c>
      <c r="M110" s="10" t="e">
        <f>VLOOKUP(Tabla2[[#This Row],[CECO]],Tabla2_17[[CECO]:[F.  ENTREGA]],12,0)</f>
        <v>#N/A</v>
      </c>
      <c r="N110" s="13"/>
      <c r="O110" s="10"/>
      <c r="P110" s="15"/>
      <c r="Q110" s="10"/>
      <c r="R110" s="15"/>
      <c r="S110" s="11" t="e">
        <f>Tabla2[[#This Row],[DIA_ENTREGADO]]-Tabla2[[#This Row],[FECHA_INICIO]]</f>
        <v>#N/A</v>
      </c>
      <c r="T110" s="17"/>
      <c r="U110" s="18" t="e">
        <f>Tabla2[[#This Row],[FECHA_ENTREGA]]-Tabla2[[#This Row],[DIA_ENTREGADO]]</f>
        <v>#N/A</v>
      </c>
      <c r="V110" s="4" t="e">
        <f t="shared" ref="V110:V173" si="6">IF(U110&lt;T110,"Retrasado","Correcto")</f>
        <v>#N/A</v>
      </c>
    </row>
    <row r="111" spans="2:22" x14ac:dyDescent="0.25">
      <c r="B111" s="7"/>
      <c r="C111" s="5"/>
      <c r="D111" s="7"/>
      <c r="E111" s="7"/>
      <c r="F111" s="8"/>
      <c r="G111" s="1" t="e">
        <f>VLOOKUP(Tabla2[[#This Row],[CECO]],Tabla2_17[[CECO]:[F.  ENTREGA]],2,0)</f>
        <v>#N/A</v>
      </c>
      <c r="H111" s="9" t="e">
        <f>VLOOKUP(Tabla2[[#This Row],[CECO]],Tabla2_17[[CECO]:[F.  ENTREGA]],3,0)</f>
        <v>#N/A</v>
      </c>
      <c r="I111" s="9" t="e">
        <f>VLOOKUP(Tabla2[[#This Row],[CECO]],Tabla2_17[[CECO]:[F.  ENTREGA]],4,0)</f>
        <v>#N/A</v>
      </c>
      <c r="J111" s="10" t="e">
        <f>VLOOKUP(Tabla2[[#This Row],[CECO]],Tabla2_17[[CECO]:[F.  ENTREGA]],10,0)</f>
        <v>#N/A</v>
      </c>
      <c r="K111" s="10" t="e">
        <f>VLOOKUP(Tabla2[[#This Row],[CECO]],Tabla2_17[[CECO]:[F.  ENTREGA]],11,0)</f>
        <v>#N/A</v>
      </c>
      <c r="L111" s="11" t="e">
        <f>Tabla2[[#This Row],[FECHA_INICIO]]-Tabla2[[#This Row],[FECHA_OC]]</f>
        <v>#N/A</v>
      </c>
      <c r="M111" s="10" t="e">
        <f>VLOOKUP(Tabla2[[#This Row],[CECO]],Tabla2_17[[CECO]:[F.  ENTREGA]],12,0)</f>
        <v>#N/A</v>
      </c>
      <c r="N111" s="13"/>
      <c r="O111" s="10"/>
      <c r="P111" s="15"/>
      <c r="Q111" s="10"/>
      <c r="R111" s="15"/>
      <c r="S111" s="11" t="e">
        <f>Tabla2[[#This Row],[DIA_ENTREGADO]]-Tabla2[[#This Row],[FECHA_INICIO]]</f>
        <v>#N/A</v>
      </c>
      <c r="T111" s="17"/>
      <c r="U111" s="18" t="e">
        <f>Tabla2[[#This Row],[FECHA_ENTREGA]]-Tabla2[[#This Row],[DIA_ENTREGADO]]</f>
        <v>#N/A</v>
      </c>
      <c r="V111" s="4" t="e">
        <f t="shared" si="6"/>
        <v>#N/A</v>
      </c>
    </row>
    <row r="112" spans="2:22" x14ac:dyDescent="0.25">
      <c r="B112" s="7"/>
      <c r="C112" s="5"/>
      <c r="D112" s="7"/>
      <c r="E112" s="7"/>
      <c r="F112" s="8"/>
      <c r="G112" s="1" t="e">
        <f>VLOOKUP(Tabla2[[#This Row],[CECO]],Tabla2_17[[CECO]:[F.  ENTREGA]],2,0)</f>
        <v>#N/A</v>
      </c>
      <c r="H112" s="9" t="e">
        <f>VLOOKUP(Tabla2[[#This Row],[CECO]],Tabla2_17[[CECO]:[F.  ENTREGA]],3,0)</f>
        <v>#N/A</v>
      </c>
      <c r="I112" s="9" t="e">
        <f>VLOOKUP(Tabla2[[#This Row],[CECO]],Tabla2_17[[CECO]:[F.  ENTREGA]],4,0)</f>
        <v>#N/A</v>
      </c>
      <c r="J112" s="10" t="e">
        <f>VLOOKUP(Tabla2[[#This Row],[CECO]],Tabla2_17[[CECO]:[F.  ENTREGA]],10,0)</f>
        <v>#N/A</v>
      </c>
      <c r="K112" s="10" t="e">
        <f>VLOOKUP(Tabla2[[#This Row],[CECO]],Tabla2_17[[CECO]:[F.  ENTREGA]],11,0)</f>
        <v>#N/A</v>
      </c>
      <c r="L112" s="11" t="e">
        <f>Tabla2[[#This Row],[FECHA_INICIO]]-Tabla2[[#This Row],[FECHA_OC]]</f>
        <v>#N/A</v>
      </c>
      <c r="M112" s="10" t="e">
        <f>VLOOKUP(Tabla2[[#This Row],[CECO]],Tabla2_17[[CECO]:[F.  ENTREGA]],12,0)</f>
        <v>#N/A</v>
      </c>
      <c r="N112" s="13"/>
      <c r="O112" s="10"/>
      <c r="P112" s="15"/>
      <c r="Q112" s="10"/>
      <c r="R112" s="15"/>
      <c r="S112" s="11" t="e">
        <f>Tabla2[[#This Row],[DIA_ENTREGADO]]-Tabla2[[#This Row],[FECHA_INICIO]]</f>
        <v>#N/A</v>
      </c>
      <c r="T112" s="17"/>
      <c r="U112" s="18" t="e">
        <f>Tabla2[[#This Row],[FECHA_ENTREGA]]-Tabla2[[#This Row],[DIA_ENTREGADO]]</f>
        <v>#N/A</v>
      </c>
      <c r="V112" s="4" t="e">
        <f t="shared" si="6"/>
        <v>#N/A</v>
      </c>
    </row>
    <row r="113" spans="2:22" x14ac:dyDescent="0.25">
      <c r="B113" s="7"/>
      <c r="C113" s="5"/>
      <c r="D113" s="7"/>
      <c r="E113" s="7"/>
      <c r="F113" s="8"/>
      <c r="G113" s="1" t="e">
        <f>VLOOKUP(Tabla2[[#This Row],[CECO]],Tabla2_17[[CECO]:[F.  ENTREGA]],2,0)</f>
        <v>#N/A</v>
      </c>
      <c r="H113" s="9" t="e">
        <f>VLOOKUP(Tabla2[[#This Row],[CECO]],Tabla2_17[[CECO]:[F.  ENTREGA]],3,0)</f>
        <v>#N/A</v>
      </c>
      <c r="I113" s="9" t="e">
        <f>VLOOKUP(Tabla2[[#This Row],[CECO]],Tabla2_17[[CECO]:[F.  ENTREGA]],4,0)</f>
        <v>#N/A</v>
      </c>
      <c r="J113" s="10" t="e">
        <f>VLOOKUP(Tabla2[[#This Row],[CECO]],Tabla2_17[[CECO]:[F.  ENTREGA]],10,0)</f>
        <v>#N/A</v>
      </c>
      <c r="K113" s="10" t="e">
        <f>VLOOKUP(Tabla2[[#This Row],[CECO]],Tabla2_17[[CECO]:[F.  ENTREGA]],11,0)</f>
        <v>#N/A</v>
      </c>
      <c r="L113" s="11" t="e">
        <f>Tabla2[[#This Row],[FECHA_INICIO]]-Tabla2[[#This Row],[FECHA_OC]]</f>
        <v>#N/A</v>
      </c>
      <c r="M113" s="10" t="e">
        <f>VLOOKUP(Tabla2[[#This Row],[CECO]],Tabla2_17[[CECO]:[F.  ENTREGA]],12,0)</f>
        <v>#N/A</v>
      </c>
      <c r="N113" s="13"/>
      <c r="O113" s="10"/>
      <c r="P113" s="15"/>
      <c r="Q113" s="10"/>
      <c r="R113" s="15"/>
      <c r="S113" s="11" t="e">
        <f>Tabla2[[#This Row],[DIA_ENTREGADO]]-Tabla2[[#This Row],[FECHA_INICIO]]</f>
        <v>#N/A</v>
      </c>
      <c r="T113" s="17"/>
      <c r="U113" s="18" t="e">
        <f>Tabla2[[#This Row],[FECHA_ENTREGA]]-Tabla2[[#This Row],[DIA_ENTREGADO]]</f>
        <v>#N/A</v>
      </c>
      <c r="V113" s="4" t="e">
        <f t="shared" si="6"/>
        <v>#N/A</v>
      </c>
    </row>
    <row r="114" spans="2:22" x14ac:dyDescent="0.25">
      <c r="B114" s="7"/>
      <c r="C114" s="5"/>
      <c r="D114" s="7"/>
      <c r="E114" s="7"/>
      <c r="F114" s="8"/>
      <c r="G114" s="1" t="e">
        <f>VLOOKUP(Tabla2[[#This Row],[CECO]],Tabla2_17[[CECO]:[F.  ENTREGA]],2,0)</f>
        <v>#N/A</v>
      </c>
      <c r="H114" s="9" t="e">
        <f>VLOOKUP(Tabla2[[#This Row],[CECO]],Tabla2_17[[CECO]:[F.  ENTREGA]],3,0)</f>
        <v>#N/A</v>
      </c>
      <c r="I114" s="9" t="e">
        <f>VLOOKUP(Tabla2[[#This Row],[CECO]],Tabla2_17[[CECO]:[F.  ENTREGA]],4,0)</f>
        <v>#N/A</v>
      </c>
      <c r="J114" s="10" t="e">
        <f>VLOOKUP(Tabla2[[#This Row],[CECO]],Tabla2_17[[CECO]:[F.  ENTREGA]],10,0)</f>
        <v>#N/A</v>
      </c>
      <c r="K114" s="10" t="e">
        <f>VLOOKUP(Tabla2[[#This Row],[CECO]],Tabla2_17[[CECO]:[F.  ENTREGA]],11,0)</f>
        <v>#N/A</v>
      </c>
      <c r="L114" s="11" t="e">
        <f>Tabla2[[#This Row],[FECHA_INICIO]]-Tabla2[[#This Row],[FECHA_OC]]</f>
        <v>#N/A</v>
      </c>
      <c r="M114" s="10" t="e">
        <f>VLOOKUP(Tabla2[[#This Row],[CECO]],Tabla2_17[[CECO]:[F.  ENTREGA]],12,0)</f>
        <v>#N/A</v>
      </c>
      <c r="N114" s="13"/>
      <c r="O114" s="10"/>
      <c r="P114" s="15"/>
      <c r="Q114" s="10"/>
      <c r="R114" s="15"/>
      <c r="S114" s="11" t="e">
        <f>Tabla2[[#This Row],[DIA_ENTREGADO]]-Tabla2[[#This Row],[FECHA_INICIO]]</f>
        <v>#N/A</v>
      </c>
      <c r="T114" s="17"/>
      <c r="U114" s="18" t="e">
        <f>Tabla2[[#This Row],[FECHA_ENTREGA]]-Tabla2[[#This Row],[DIA_ENTREGADO]]</f>
        <v>#N/A</v>
      </c>
      <c r="V114" s="4" t="e">
        <f t="shared" si="6"/>
        <v>#N/A</v>
      </c>
    </row>
    <row r="115" spans="2:22" x14ac:dyDescent="0.25">
      <c r="B115" s="7"/>
      <c r="C115" s="5"/>
      <c r="D115" s="7"/>
      <c r="E115" s="7"/>
      <c r="F115" s="8"/>
      <c r="G115" s="1" t="e">
        <f>VLOOKUP(Tabla2[[#This Row],[CECO]],Tabla2_17[[CECO]:[F.  ENTREGA]],2,0)</f>
        <v>#N/A</v>
      </c>
      <c r="H115" s="9" t="e">
        <f>VLOOKUP(Tabla2[[#This Row],[CECO]],Tabla2_17[[CECO]:[F.  ENTREGA]],3,0)</f>
        <v>#N/A</v>
      </c>
      <c r="I115" s="9" t="e">
        <f>VLOOKUP(Tabla2[[#This Row],[CECO]],Tabla2_17[[CECO]:[F.  ENTREGA]],4,0)</f>
        <v>#N/A</v>
      </c>
      <c r="J115" s="10" t="e">
        <f>VLOOKUP(Tabla2[[#This Row],[CECO]],Tabla2_17[[CECO]:[F.  ENTREGA]],10,0)</f>
        <v>#N/A</v>
      </c>
      <c r="K115" s="10" t="e">
        <f>VLOOKUP(Tabla2[[#This Row],[CECO]],Tabla2_17[[CECO]:[F.  ENTREGA]],11,0)</f>
        <v>#N/A</v>
      </c>
      <c r="L115" s="11" t="e">
        <f>Tabla2[[#This Row],[FECHA_INICIO]]-Tabla2[[#This Row],[FECHA_OC]]</f>
        <v>#N/A</v>
      </c>
      <c r="M115" s="10" t="e">
        <f>VLOOKUP(Tabla2[[#This Row],[CECO]],Tabla2_17[[CECO]:[F.  ENTREGA]],12,0)</f>
        <v>#N/A</v>
      </c>
      <c r="N115" s="13"/>
      <c r="O115" s="10"/>
      <c r="P115" s="15"/>
      <c r="Q115" s="10"/>
      <c r="R115" s="15"/>
      <c r="S115" s="11" t="e">
        <f>Tabla2[[#This Row],[DIA_ENTREGADO]]-Tabla2[[#This Row],[FECHA_INICIO]]</f>
        <v>#N/A</v>
      </c>
      <c r="T115" s="17"/>
      <c r="U115" s="18" t="e">
        <f>Tabla2[[#This Row],[FECHA_ENTREGA]]-Tabla2[[#This Row],[DIA_ENTREGADO]]</f>
        <v>#N/A</v>
      </c>
      <c r="V115" s="4" t="e">
        <f t="shared" si="6"/>
        <v>#N/A</v>
      </c>
    </row>
    <row r="116" spans="2:22" x14ac:dyDescent="0.25">
      <c r="B116" s="7"/>
      <c r="C116" s="5"/>
      <c r="D116" s="7"/>
      <c r="E116" s="7"/>
      <c r="F116" s="8"/>
      <c r="G116" s="1" t="e">
        <f>VLOOKUP(Tabla2[[#This Row],[CECO]],Tabla2_17[[CECO]:[F.  ENTREGA]],2,0)</f>
        <v>#N/A</v>
      </c>
      <c r="H116" s="9" t="e">
        <f>VLOOKUP(Tabla2[[#This Row],[CECO]],Tabla2_17[[CECO]:[F.  ENTREGA]],3,0)</f>
        <v>#N/A</v>
      </c>
      <c r="I116" s="9" t="e">
        <f>VLOOKUP(Tabla2[[#This Row],[CECO]],Tabla2_17[[CECO]:[F.  ENTREGA]],4,0)</f>
        <v>#N/A</v>
      </c>
      <c r="J116" s="10" t="e">
        <f>VLOOKUP(Tabla2[[#This Row],[CECO]],Tabla2_17[[CECO]:[F.  ENTREGA]],10,0)</f>
        <v>#N/A</v>
      </c>
      <c r="K116" s="10" t="e">
        <f>VLOOKUP(Tabla2[[#This Row],[CECO]],Tabla2_17[[CECO]:[F.  ENTREGA]],11,0)</f>
        <v>#N/A</v>
      </c>
      <c r="L116" s="11" t="e">
        <f>Tabla2[[#This Row],[FECHA_INICIO]]-Tabla2[[#This Row],[FECHA_OC]]</f>
        <v>#N/A</v>
      </c>
      <c r="M116" s="10" t="e">
        <f>VLOOKUP(Tabla2[[#This Row],[CECO]],Tabla2_17[[CECO]:[F.  ENTREGA]],12,0)</f>
        <v>#N/A</v>
      </c>
      <c r="N116" s="13"/>
      <c r="O116" s="10"/>
      <c r="P116" s="15"/>
      <c r="Q116" s="10"/>
      <c r="R116" s="15"/>
      <c r="S116" s="11" t="e">
        <f>Tabla2[[#This Row],[DIA_ENTREGADO]]-Tabla2[[#This Row],[FECHA_INICIO]]</f>
        <v>#N/A</v>
      </c>
      <c r="T116" s="17"/>
      <c r="U116" s="18" t="e">
        <f>Tabla2[[#This Row],[FECHA_ENTREGA]]-Tabla2[[#This Row],[DIA_ENTREGADO]]</f>
        <v>#N/A</v>
      </c>
      <c r="V116" s="4" t="e">
        <f t="shared" si="6"/>
        <v>#N/A</v>
      </c>
    </row>
    <row r="117" spans="2:22" x14ac:dyDescent="0.25">
      <c r="B117" s="7"/>
      <c r="C117" s="5"/>
      <c r="D117" s="7"/>
      <c r="E117" s="7"/>
      <c r="F117" s="8"/>
      <c r="G117" s="1" t="e">
        <f>VLOOKUP(Tabla2[[#This Row],[CECO]],Tabla2_17[[CECO]:[F.  ENTREGA]],2,0)</f>
        <v>#N/A</v>
      </c>
      <c r="H117" s="9" t="e">
        <f>VLOOKUP(Tabla2[[#This Row],[CECO]],Tabla2_17[[CECO]:[F.  ENTREGA]],3,0)</f>
        <v>#N/A</v>
      </c>
      <c r="I117" s="9" t="e">
        <f>VLOOKUP(Tabla2[[#This Row],[CECO]],Tabla2_17[[CECO]:[F.  ENTREGA]],4,0)</f>
        <v>#N/A</v>
      </c>
      <c r="J117" s="10" t="e">
        <f>VLOOKUP(Tabla2[[#This Row],[CECO]],Tabla2_17[[CECO]:[F.  ENTREGA]],10,0)</f>
        <v>#N/A</v>
      </c>
      <c r="K117" s="10" t="e">
        <f>VLOOKUP(Tabla2[[#This Row],[CECO]],Tabla2_17[[CECO]:[F.  ENTREGA]],11,0)</f>
        <v>#N/A</v>
      </c>
      <c r="L117" s="11" t="e">
        <f>Tabla2[[#This Row],[FECHA_INICIO]]-Tabla2[[#This Row],[FECHA_OC]]</f>
        <v>#N/A</v>
      </c>
      <c r="M117" s="10" t="e">
        <f>VLOOKUP(Tabla2[[#This Row],[CECO]],Tabla2_17[[CECO]:[F.  ENTREGA]],12,0)</f>
        <v>#N/A</v>
      </c>
      <c r="N117" s="13"/>
      <c r="O117" s="10"/>
      <c r="P117" s="15"/>
      <c r="Q117" s="10"/>
      <c r="R117" s="15"/>
      <c r="S117" s="11" t="e">
        <f>Tabla2[[#This Row],[DIA_ENTREGADO]]-Tabla2[[#This Row],[FECHA_INICIO]]</f>
        <v>#N/A</v>
      </c>
      <c r="T117" s="17"/>
      <c r="U117" s="18" t="e">
        <f>Tabla2[[#This Row],[FECHA_ENTREGA]]-Tabla2[[#This Row],[DIA_ENTREGADO]]</f>
        <v>#N/A</v>
      </c>
      <c r="V117" s="4" t="e">
        <f t="shared" si="6"/>
        <v>#N/A</v>
      </c>
    </row>
    <row r="118" spans="2:22" x14ac:dyDescent="0.25">
      <c r="B118" s="7"/>
      <c r="C118" s="5"/>
      <c r="D118" s="7"/>
      <c r="E118" s="7"/>
      <c r="F118" s="8"/>
      <c r="G118" s="1" t="e">
        <f>VLOOKUP(Tabla2[[#This Row],[CECO]],Tabla2_17[[CECO]:[F.  ENTREGA]],2,0)</f>
        <v>#N/A</v>
      </c>
      <c r="H118" s="9" t="e">
        <f>VLOOKUP(Tabla2[[#This Row],[CECO]],Tabla2_17[[CECO]:[F.  ENTREGA]],3,0)</f>
        <v>#N/A</v>
      </c>
      <c r="I118" s="9" t="e">
        <f>VLOOKUP(Tabla2[[#This Row],[CECO]],Tabla2_17[[CECO]:[F.  ENTREGA]],4,0)</f>
        <v>#N/A</v>
      </c>
      <c r="J118" s="10" t="e">
        <f>VLOOKUP(Tabla2[[#This Row],[CECO]],Tabla2_17[[CECO]:[F.  ENTREGA]],10,0)</f>
        <v>#N/A</v>
      </c>
      <c r="K118" s="10" t="e">
        <f>VLOOKUP(Tabla2[[#This Row],[CECO]],Tabla2_17[[CECO]:[F.  ENTREGA]],11,0)</f>
        <v>#N/A</v>
      </c>
      <c r="L118" s="11" t="e">
        <f>Tabla2[[#This Row],[FECHA_INICIO]]-Tabla2[[#This Row],[FECHA_OC]]</f>
        <v>#N/A</v>
      </c>
      <c r="M118" s="10" t="e">
        <f>VLOOKUP(Tabla2[[#This Row],[CECO]],Tabla2_17[[CECO]:[F.  ENTREGA]],12,0)</f>
        <v>#N/A</v>
      </c>
      <c r="N118" s="13"/>
      <c r="O118" s="10"/>
      <c r="P118" s="15"/>
      <c r="Q118" s="10"/>
      <c r="R118" s="15"/>
      <c r="S118" s="11" t="e">
        <f>Tabla2[[#This Row],[DIA_ENTREGADO]]-Tabla2[[#This Row],[FECHA_INICIO]]</f>
        <v>#N/A</v>
      </c>
      <c r="T118" s="17"/>
      <c r="U118" s="18" t="e">
        <f>Tabla2[[#This Row],[FECHA_ENTREGA]]-Tabla2[[#This Row],[DIA_ENTREGADO]]</f>
        <v>#N/A</v>
      </c>
      <c r="V118" s="4" t="e">
        <f t="shared" si="6"/>
        <v>#N/A</v>
      </c>
    </row>
    <row r="119" spans="2:22" x14ac:dyDescent="0.25">
      <c r="B119" s="7"/>
      <c r="C119" s="5"/>
      <c r="D119" s="7"/>
      <c r="E119" s="7"/>
      <c r="F119" s="8"/>
      <c r="G119" s="1" t="e">
        <f>VLOOKUP(Tabla2[[#This Row],[CECO]],Tabla2_17[[CECO]:[F.  ENTREGA]],2,0)</f>
        <v>#N/A</v>
      </c>
      <c r="H119" s="9" t="e">
        <f>VLOOKUP(Tabla2[[#This Row],[CECO]],Tabla2_17[[CECO]:[F.  ENTREGA]],3,0)</f>
        <v>#N/A</v>
      </c>
      <c r="I119" s="9" t="e">
        <f>VLOOKUP(Tabla2[[#This Row],[CECO]],Tabla2_17[[CECO]:[F.  ENTREGA]],4,0)</f>
        <v>#N/A</v>
      </c>
      <c r="J119" s="10" t="e">
        <f>VLOOKUP(Tabla2[[#This Row],[CECO]],Tabla2_17[[CECO]:[F.  ENTREGA]],10,0)</f>
        <v>#N/A</v>
      </c>
      <c r="K119" s="10" t="e">
        <f>VLOOKUP(Tabla2[[#This Row],[CECO]],Tabla2_17[[CECO]:[F.  ENTREGA]],11,0)</f>
        <v>#N/A</v>
      </c>
      <c r="L119" s="11" t="e">
        <f>Tabla2[[#This Row],[FECHA_INICIO]]-Tabla2[[#This Row],[FECHA_OC]]</f>
        <v>#N/A</v>
      </c>
      <c r="M119" s="10" t="e">
        <f>VLOOKUP(Tabla2[[#This Row],[CECO]],Tabla2_17[[CECO]:[F.  ENTREGA]],12,0)</f>
        <v>#N/A</v>
      </c>
      <c r="N119" s="13"/>
      <c r="O119" s="10"/>
      <c r="P119" s="15"/>
      <c r="Q119" s="10"/>
      <c r="R119" s="15"/>
      <c r="S119" s="11" t="e">
        <f>Tabla2[[#This Row],[DIA_ENTREGADO]]-Tabla2[[#This Row],[FECHA_INICIO]]</f>
        <v>#N/A</v>
      </c>
      <c r="T119" s="17"/>
      <c r="U119" s="18" t="e">
        <f>Tabla2[[#This Row],[FECHA_ENTREGA]]-Tabla2[[#This Row],[DIA_ENTREGADO]]</f>
        <v>#N/A</v>
      </c>
      <c r="V119" s="4" t="e">
        <f t="shared" si="6"/>
        <v>#N/A</v>
      </c>
    </row>
    <row r="120" spans="2:22" x14ac:dyDescent="0.25">
      <c r="B120" s="7"/>
      <c r="C120" s="5"/>
      <c r="D120" s="7"/>
      <c r="E120" s="7"/>
      <c r="F120" s="8"/>
      <c r="G120" s="1" t="e">
        <f>VLOOKUP(Tabla2[[#This Row],[CECO]],Tabla2_17[[CECO]:[F.  ENTREGA]],2,0)</f>
        <v>#N/A</v>
      </c>
      <c r="H120" s="9" t="e">
        <f>VLOOKUP(Tabla2[[#This Row],[CECO]],Tabla2_17[[CECO]:[F.  ENTREGA]],3,0)</f>
        <v>#N/A</v>
      </c>
      <c r="I120" s="9" t="e">
        <f>VLOOKUP(Tabla2[[#This Row],[CECO]],Tabla2_17[[CECO]:[F.  ENTREGA]],4,0)</f>
        <v>#N/A</v>
      </c>
      <c r="J120" s="10" t="e">
        <f>VLOOKUP(Tabla2[[#This Row],[CECO]],Tabla2_17[[CECO]:[F.  ENTREGA]],10,0)</f>
        <v>#N/A</v>
      </c>
      <c r="K120" s="10" t="e">
        <f>VLOOKUP(Tabla2[[#This Row],[CECO]],Tabla2_17[[CECO]:[F.  ENTREGA]],11,0)</f>
        <v>#N/A</v>
      </c>
      <c r="L120" s="11" t="e">
        <f>Tabla2[[#This Row],[FECHA_INICIO]]-Tabla2[[#This Row],[FECHA_OC]]</f>
        <v>#N/A</v>
      </c>
      <c r="M120" s="10" t="e">
        <f>VLOOKUP(Tabla2[[#This Row],[CECO]],Tabla2_17[[CECO]:[F.  ENTREGA]],12,0)</f>
        <v>#N/A</v>
      </c>
      <c r="N120" s="13"/>
      <c r="O120" s="10"/>
      <c r="P120" s="15"/>
      <c r="Q120" s="10"/>
      <c r="R120" s="15"/>
      <c r="S120" s="11" t="e">
        <f>Tabla2[[#This Row],[DIA_ENTREGADO]]-Tabla2[[#This Row],[FECHA_INICIO]]</f>
        <v>#N/A</v>
      </c>
      <c r="T120" s="17"/>
      <c r="U120" s="18" t="e">
        <f>Tabla2[[#This Row],[FECHA_ENTREGA]]-Tabla2[[#This Row],[DIA_ENTREGADO]]</f>
        <v>#N/A</v>
      </c>
      <c r="V120" s="4" t="e">
        <f t="shared" si="6"/>
        <v>#N/A</v>
      </c>
    </row>
    <row r="121" spans="2:22" x14ac:dyDescent="0.25">
      <c r="B121" s="7"/>
      <c r="C121" s="5"/>
      <c r="D121" s="7"/>
      <c r="E121" s="7"/>
      <c r="F121" s="8"/>
      <c r="G121" s="1" t="e">
        <f>VLOOKUP(Tabla2[[#This Row],[CECO]],Tabla2_17[[CECO]:[F.  ENTREGA]],2,0)</f>
        <v>#N/A</v>
      </c>
      <c r="H121" s="9" t="e">
        <f>VLOOKUP(Tabla2[[#This Row],[CECO]],Tabla2_17[[CECO]:[F.  ENTREGA]],3,0)</f>
        <v>#N/A</v>
      </c>
      <c r="I121" s="9" t="e">
        <f>VLOOKUP(Tabla2[[#This Row],[CECO]],Tabla2_17[[CECO]:[F.  ENTREGA]],4,0)</f>
        <v>#N/A</v>
      </c>
      <c r="J121" s="10" t="e">
        <f>VLOOKUP(Tabla2[[#This Row],[CECO]],Tabla2_17[[CECO]:[F.  ENTREGA]],10,0)</f>
        <v>#N/A</v>
      </c>
      <c r="K121" s="10" t="e">
        <f>VLOOKUP(Tabla2[[#This Row],[CECO]],Tabla2_17[[CECO]:[F.  ENTREGA]],11,0)</f>
        <v>#N/A</v>
      </c>
      <c r="L121" s="11" t="e">
        <f>Tabla2[[#This Row],[FECHA_INICIO]]-Tabla2[[#This Row],[FECHA_OC]]</f>
        <v>#N/A</v>
      </c>
      <c r="M121" s="10" t="e">
        <f>VLOOKUP(Tabla2[[#This Row],[CECO]],Tabla2_17[[CECO]:[F.  ENTREGA]],12,0)</f>
        <v>#N/A</v>
      </c>
      <c r="N121" s="13"/>
      <c r="O121" s="10"/>
      <c r="P121" s="15"/>
      <c r="Q121" s="10"/>
      <c r="R121" s="15"/>
      <c r="S121" s="11" t="e">
        <f>Tabla2[[#This Row],[DIA_ENTREGADO]]-Tabla2[[#This Row],[FECHA_INICIO]]</f>
        <v>#N/A</v>
      </c>
      <c r="T121" s="17"/>
      <c r="U121" s="18" t="e">
        <f>Tabla2[[#This Row],[FECHA_ENTREGA]]-Tabla2[[#This Row],[DIA_ENTREGADO]]</f>
        <v>#N/A</v>
      </c>
      <c r="V121" s="4" t="e">
        <f t="shared" si="6"/>
        <v>#N/A</v>
      </c>
    </row>
    <row r="122" spans="2:22" x14ac:dyDescent="0.25">
      <c r="B122" s="7"/>
      <c r="C122" s="5"/>
      <c r="D122" s="7"/>
      <c r="E122" s="7"/>
      <c r="F122" s="8"/>
      <c r="G122" s="1" t="e">
        <f>VLOOKUP(Tabla2[[#This Row],[CECO]],Tabla2_17[[CECO]:[F.  ENTREGA]],2,0)</f>
        <v>#N/A</v>
      </c>
      <c r="H122" s="9" t="e">
        <f>VLOOKUP(Tabla2[[#This Row],[CECO]],Tabla2_17[[CECO]:[F.  ENTREGA]],3,0)</f>
        <v>#N/A</v>
      </c>
      <c r="I122" s="9" t="e">
        <f>VLOOKUP(Tabla2[[#This Row],[CECO]],Tabla2_17[[CECO]:[F.  ENTREGA]],4,0)</f>
        <v>#N/A</v>
      </c>
      <c r="J122" s="10" t="e">
        <f>VLOOKUP(Tabla2[[#This Row],[CECO]],Tabla2_17[[CECO]:[F.  ENTREGA]],10,0)</f>
        <v>#N/A</v>
      </c>
      <c r="K122" s="10" t="e">
        <f>VLOOKUP(Tabla2[[#This Row],[CECO]],Tabla2_17[[CECO]:[F.  ENTREGA]],11,0)</f>
        <v>#N/A</v>
      </c>
      <c r="L122" s="11" t="e">
        <f>Tabla2[[#This Row],[FECHA_INICIO]]-Tabla2[[#This Row],[FECHA_OC]]</f>
        <v>#N/A</v>
      </c>
      <c r="M122" s="10" t="e">
        <f>VLOOKUP(Tabla2[[#This Row],[CECO]],Tabla2_17[[CECO]:[F.  ENTREGA]],12,0)</f>
        <v>#N/A</v>
      </c>
      <c r="N122" s="13"/>
      <c r="O122" s="10"/>
      <c r="P122" s="15"/>
      <c r="Q122" s="10"/>
      <c r="R122" s="15"/>
      <c r="S122" s="11" t="e">
        <f>Tabla2[[#This Row],[DIA_ENTREGADO]]-Tabla2[[#This Row],[FECHA_INICIO]]</f>
        <v>#N/A</v>
      </c>
      <c r="T122" s="17"/>
      <c r="U122" s="18" t="e">
        <f>Tabla2[[#This Row],[FECHA_ENTREGA]]-Tabla2[[#This Row],[DIA_ENTREGADO]]</f>
        <v>#N/A</v>
      </c>
      <c r="V122" s="4" t="e">
        <f t="shared" si="6"/>
        <v>#N/A</v>
      </c>
    </row>
    <row r="123" spans="2:22" x14ac:dyDescent="0.25">
      <c r="B123" s="7"/>
      <c r="C123" s="5"/>
      <c r="D123" s="7"/>
      <c r="E123" s="7"/>
      <c r="F123" s="8"/>
      <c r="G123" s="1" t="e">
        <f>VLOOKUP(Tabla2[[#This Row],[CECO]],Tabla2_17[[CECO]:[F.  ENTREGA]],2,0)</f>
        <v>#N/A</v>
      </c>
      <c r="H123" s="9" t="e">
        <f>VLOOKUP(Tabla2[[#This Row],[CECO]],Tabla2_17[[CECO]:[F.  ENTREGA]],3,0)</f>
        <v>#N/A</v>
      </c>
      <c r="I123" s="9" t="e">
        <f>VLOOKUP(Tabla2[[#This Row],[CECO]],Tabla2_17[[CECO]:[F.  ENTREGA]],4,0)</f>
        <v>#N/A</v>
      </c>
      <c r="J123" s="10" t="e">
        <f>VLOOKUP(Tabla2[[#This Row],[CECO]],Tabla2_17[[CECO]:[F.  ENTREGA]],10,0)</f>
        <v>#N/A</v>
      </c>
      <c r="K123" s="10" t="e">
        <f>VLOOKUP(Tabla2[[#This Row],[CECO]],Tabla2_17[[CECO]:[F.  ENTREGA]],11,0)</f>
        <v>#N/A</v>
      </c>
      <c r="L123" s="11" t="e">
        <f>Tabla2[[#This Row],[FECHA_INICIO]]-Tabla2[[#This Row],[FECHA_OC]]</f>
        <v>#N/A</v>
      </c>
      <c r="M123" s="10" t="e">
        <f>VLOOKUP(Tabla2[[#This Row],[CECO]],Tabla2_17[[CECO]:[F.  ENTREGA]],12,0)</f>
        <v>#N/A</v>
      </c>
      <c r="N123" s="13"/>
      <c r="O123" s="10"/>
      <c r="P123" s="15"/>
      <c r="Q123" s="10"/>
      <c r="R123" s="15"/>
      <c r="S123" s="11" t="e">
        <f>Tabla2[[#This Row],[DIA_ENTREGADO]]-Tabla2[[#This Row],[FECHA_INICIO]]</f>
        <v>#N/A</v>
      </c>
      <c r="T123" s="17"/>
      <c r="U123" s="18" t="e">
        <f>Tabla2[[#This Row],[FECHA_ENTREGA]]-Tabla2[[#This Row],[DIA_ENTREGADO]]</f>
        <v>#N/A</v>
      </c>
      <c r="V123" s="4" t="e">
        <f t="shared" si="6"/>
        <v>#N/A</v>
      </c>
    </row>
    <row r="124" spans="2:22" x14ac:dyDescent="0.25">
      <c r="B124" s="7"/>
      <c r="C124" s="5"/>
      <c r="D124" s="7"/>
      <c r="E124" s="7"/>
      <c r="F124" s="8"/>
      <c r="G124" s="1" t="e">
        <f>VLOOKUP(Tabla2[[#This Row],[CECO]],Tabla2_17[[CECO]:[F.  ENTREGA]],2,0)</f>
        <v>#N/A</v>
      </c>
      <c r="H124" s="9" t="e">
        <f>VLOOKUP(Tabla2[[#This Row],[CECO]],Tabla2_17[[CECO]:[F.  ENTREGA]],3,0)</f>
        <v>#N/A</v>
      </c>
      <c r="I124" s="9" t="e">
        <f>VLOOKUP(Tabla2[[#This Row],[CECO]],Tabla2_17[[CECO]:[F.  ENTREGA]],4,0)</f>
        <v>#N/A</v>
      </c>
      <c r="J124" s="10" t="e">
        <f>VLOOKUP(Tabla2[[#This Row],[CECO]],Tabla2_17[[CECO]:[F.  ENTREGA]],10,0)</f>
        <v>#N/A</v>
      </c>
      <c r="K124" s="10" t="e">
        <f>VLOOKUP(Tabla2[[#This Row],[CECO]],Tabla2_17[[CECO]:[F.  ENTREGA]],11,0)</f>
        <v>#N/A</v>
      </c>
      <c r="L124" s="11" t="e">
        <f>Tabla2[[#This Row],[FECHA_INICIO]]-Tabla2[[#This Row],[FECHA_OC]]</f>
        <v>#N/A</v>
      </c>
      <c r="M124" s="10" t="e">
        <f>VLOOKUP(Tabla2[[#This Row],[CECO]],Tabla2_17[[CECO]:[F.  ENTREGA]],12,0)</f>
        <v>#N/A</v>
      </c>
      <c r="N124" s="13"/>
      <c r="O124" s="10"/>
      <c r="P124" s="15"/>
      <c r="Q124" s="10"/>
      <c r="R124" s="15"/>
      <c r="S124" s="11" t="e">
        <f>Tabla2[[#This Row],[DIA_ENTREGADO]]-Tabla2[[#This Row],[FECHA_INICIO]]</f>
        <v>#N/A</v>
      </c>
      <c r="T124" s="17"/>
      <c r="U124" s="18" t="e">
        <f>Tabla2[[#This Row],[FECHA_ENTREGA]]-Tabla2[[#This Row],[DIA_ENTREGADO]]</f>
        <v>#N/A</v>
      </c>
      <c r="V124" s="4" t="e">
        <f t="shared" si="6"/>
        <v>#N/A</v>
      </c>
    </row>
    <row r="125" spans="2:22" x14ac:dyDescent="0.25">
      <c r="B125" s="7"/>
      <c r="C125" s="5"/>
      <c r="D125" s="7"/>
      <c r="E125" s="7"/>
      <c r="F125" s="8"/>
      <c r="G125" s="1" t="e">
        <f>VLOOKUP(Tabla2[[#This Row],[CECO]],Tabla2_17[[CECO]:[F.  ENTREGA]],2,0)</f>
        <v>#N/A</v>
      </c>
      <c r="H125" s="9" t="e">
        <f>VLOOKUP(Tabla2[[#This Row],[CECO]],Tabla2_17[[CECO]:[F.  ENTREGA]],3,0)</f>
        <v>#N/A</v>
      </c>
      <c r="I125" s="9" t="e">
        <f>VLOOKUP(Tabla2[[#This Row],[CECO]],Tabla2_17[[CECO]:[F.  ENTREGA]],4,0)</f>
        <v>#N/A</v>
      </c>
      <c r="J125" s="10" t="e">
        <f>VLOOKUP(Tabla2[[#This Row],[CECO]],Tabla2_17[[CECO]:[F.  ENTREGA]],10,0)</f>
        <v>#N/A</v>
      </c>
      <c r="K125" s="10" t="e">
        <f>VLOOKUP(Tabla2[[#This Row],[CECO]],Tabla2_17[[CECO]:[F.  ENTREGA]],11,0)</f>
        <v>#N/A</v>
      </c>
      <c r="L125" s="11" t="e">
        <f>Tabla2[[#This Row],[FECHA_INICIO]]-Tabla2[[#This Row],[FECHA_OC]]</f>
        <v>#N/A</v>
      </c>
      <c r="M125" s="10" t="e">
        <f>VLOOKUP(Tabla2[[#This Row],[CECO]],Tabla2_17[[CECO]:[F.  ENTREGA]],12,0)</f>
        <v>#N/A</v>
      </c>
      <c r="N125" s="13"/>
      <c r="O125" s="10"/>
      <c r="P125" s="15"/>
      <c r="Q125" s="10"/>
      <c r="R125" s="15"/>
      <c r="S125" s="11" t="e">
        <f>Tabla2[[#This Row],[DIA_ENTREGADO]]-Tabla2[[#This Row],[FECHA_INICIO]]</f>
        <v>#N/A</v>
      </c>
      <c r="T125" s="17"/>
      <c r="U125" s="18" t="e">
        <f>Tabla2[[#This Row],[FECHA_ENTREGA]]-Tabla2[[#This Row],[DIA_ENTREGADO]]</f>
        <v>#N/A</v>
      </c>
      <c r="V125" s="4" t="e">
        <f t="shared" si="6"/>
        <v>#N/A</v>
      </c>
    </row>
    <row r="126" spans="2:22" x14ac:dyDescent="0.25">
      <c r="B126" s="7"/>
      <c r="C126" s="5"/>
      <c r="D126" s="7"/>
      <c r="E126" s="7"/>
      <c r="F126" s="8"/>
      <c r="G126" s="1" t="e">
        <f>VLOOKUP(Tabla2[[#This Row],[CECO]],Tabla2_17[[CECO]:[F.  ENTREGA]],2,0)</f>
        <v>#N/A</v>
      </c>
      <c r="H126" s="9" t="e">
        <f>VLOOKUP(Tabla2[[#This Row],[CECO]],Tabla2_17[[CECO]:[F.  ENTREGA]],3,0)</f>
        <v>#N/A</v>
      </c>
      <c r="I126" s="9" t="e">
        <f>VLOOKUP(Tabla2[[#This Row],[CECO]],Tabla2_17[[CECO]:[F.  ENTREGA]],4,0)</f>
        <v>#N/A</v>
      </c>
      <c r="J126" s="10" t="e">
        <f>VLOOKUP(Tabla2[[#This Row],[CECO]],Tabla2_17[[CECO]:[F.  ENTREGA]],10,0)</f>
        <v>#N/A</v>
      </c>
      <c r="K126" s="10" t="e">
        <f>VLOOKUP(Tabla2[[#This Row],[CECO]],Tabla2_17[[CECO]:[F.  ENTREGA]],11,0)</f>
        <v>#N/A</v>
      </c>
      <c r="L126" s="11" t="e">
        <f>Tabla2[[#This Row],[FECHA_INICIO]]-Tabla2[[#This Row],[FECHA_OC]]</f>
        <v>#N/A</v>
      </c>
      <c r="M126" s="10" t="e">
        <f>VLOOKUP(Tabla2[[#This Row],[CECO]],Tabla2_17[[CECO]:[F.  ENTREGA]],12,0)</f>
        <v>#N/A</v>
      </c>
      <c r="N126" s="13"/>
      <c r="O126" s="10"/>
      <c r="P126" s="15"/>
      <c r="Q126" s="10"/>
      <c r="R126" s="15"/>
      <c r="S126" s="11" t="e">
        <f>Tabla2[[#This Row],[DIA_ENTREGADO]]-Tabla2[[#This Row],[FECHA_INICIO]]</f>
        <v>#N/A</v>
      </c>
      <c r="T126" s="17"/>
      <c r="U126" s="18" t="e">
        <f>Tabla2[[#This Row],[FECHA_ENTREGA]]-Tabla2[[#This Row],[DIA_ENTREGADO]]</f>
        <v>#N/A</v>
      </c>
      <c r="V126" s="4" t="e">
        <f t="shared" si="6"/>
        <v>#N/A</v>
      </c>
    </row>
    <row r="127" spans="2:22" x14ac:dyDescent="0.25">
      <c r="B127" s="7"/>
      <c r="C127" s="5"/>
      <c r="D127" s="7"/>
      <c r="E127" s="7"/>
      <c r="F127" s="8"/>
      <c r="G127" s="1" t="e">
        <f>VLOOKUP(Tabla2[[#This Row],[CECO]],Tabla2_17[[CECO]:[F.  ENTREGA]],2,0)</f>
        <v>#N/A</v>
      </c>
      <c r="H127" s="9" t="e">
        <f>VLOOKUP(Tabla2[[#This Row],[CECO]],Tabla2_17[[CECO]:[F.  ENTREGA]],3,0)</f>
        <v>#N/A</v>
      </c>
      <c r="I127" s="9" t="e">
        <f>VLOOKUP(Tabla2[[#This Row],[CECO]],Tabla2_17[[CECO]:[F.  ENTREGA]],4,0)</f>
        <v>#N/A</v>
      </c>
      <c r="J127" s="10" t="e">
        <f>VLOOKUP(Tabla2[[#This Row],[CECO]],Tabla2_17[[CECO]:[F.  ENTREGA]],10,0)</f>
        <v>#N/A</v>
      </c>
      <c r="K127" s="10" t="e">
        <f>VLOOKUP(Tabla2[[#This Row],[CECO]],Tabla2_17[[CECO]:[F.  ENTREGA]],11,0)</f>
        <v>#N/A</v>
      </c>
      <c r="L127" s="11" t="e">
        <f>Tabla2[[#This Row],[FECHA_INICIO]]-Tabla2[[#This Row],[FECHA_OC]]</f>
        <v>#N/A</v>
      </c>
      <c r="M127" s="10" t="e">
        <f>VLOOKUP(Tabla2[[#This Row],[CECO]],Tabla2_17[[CECO]:[F.  ENTREGA]],12,0)</f>
        <v>#N/A</v>
      </c>
      <c r="N127" s="13"/>
      <c r="O127" s="10"/>
      <c r="P127" s="15"/>
      <c r="Q127" s="10"/>
      <c r="R127" s="15"/>
      <c r="S127" s="11" t="e">
        <f>Tabla2[[#This Row],[DIA_ENTREGADO]]-Tabla2[[#This Row],[FECHA_INICIO]]</f>
        <v>#N/A</v>
      </c>
      <c r="T127" s="17"/>
      <c r="U127" s="18" t="e">
        <f>Tabla2[[#This Row],[FECHA_ENTREGA]]-Tabla2[[#This Row],[DIA_ENTREGADO]]</f>
        <v>#N/A</v>
      </c>
      <c r="V127" s="4" t="e">
        <f t="shared" si="6"/>
        <v>#N/A</v>
      </c>
    </row>
    <row r="128" spans="2:22" x14ac:dyDescent="0.25">
      <c r="B128" s="7"/>
      <c r="C128" s="5"/>
      <c r="D128" s="7"/>
      <c r="E128" s="7"/>
      <c r="F128" s="8"/>
      <c r="G128" s="1" t="e">
        <f>VLOOKUP(Tabla2[[#This Row],[CECO]],Tabla2_17[[CECO]:[F.  ENTREGA]],2,0)</f>
        <v>#N/A</v>
      </c>
      <c r="H128" s="9" t="e">
        <f>VLOOKUP(Tabla2[[#This Row],[CECO]],Tabla2_17[[CECO]:[F.  ENTREGA]],3,0)</f>
        <v>#N/A</v>
      </c>
      <c r="I128" s="9" t="e">
        <f>VLOOKUP(Tabla2[[#This Row],[CECO]],Tabla2_17[[CECO]:[F.  ENTREGA]],4,0)</f>
        <v>#N/A</v>
      </c>
      <c r="J128" s="10" t="e">
        <f>VLOOKUP(Tabla2[[#This Row],[CECO]],Tabla2_17[[CECO]:[F.  ENTREGA]],10,0)</f>
        <v>#N/A</v>
      </c>
      <c r="K128" s="10" t="e">
        <f>VLOOKUP(Tabla2[[#This Row],[CECO]],Tabla2_17[[CECO]:[F.  ENTREGA]],11,0)</f>
        <v>#N/A</v>
      </c>
      <c r="L128" s="11" t="e">
        <f>Tabla2[[#This Row],[FECHA_INICIO]]-Tabla2[[#This Row],[FECHA_OC]]</f>
        <v>#N/A</v>
      </c>
      <c r="M128" s="10" t="e">
        <f>VLOOKUP(Tabla2[[#This Row],[CECO]],Tabla2_17[[CECO]:[F.  ENTREGA]],12,0)</f>
        <v>#N/A</v>
      </c>
      <c r="N128" s="13"/>
      <c r="O128" s="10"/>
      <c r="P128" s="15"/>
      <c r="Q128" s="10"/>
      <c r="R128" s="15"/>
      <c r="S128" s="11" t="e">
        <f>Tabla2[[#This Row],[DIA_ENTREGADO]]-Tabla2[[#This Row],[FECHA_INICIO]]</f>
        <v>#N/A</v>
      </c>
      <c r="T128" s="17"/>
      <c r="U128" s="18" t="e">
        <f>Tabla2[[#This Row],[FECHA_ENTREGA]]-Tabla2[[#This Row],[DIA_ENTREGADO]]</f>
        <v>#N/A</v>
      </c>
      <c r="V128" s="4" t="e">
        <f t="shared" si="6"/>
        <v>#N/A</v>
      </c>
    </row>
    <row r="129" spans="2:22" x14ac:dyDescent="0.25">
      <c r="B129" s="7"/>
      <c r="C129" s="5"/>
      <c r="D129" s="7"/>
      <c r="E129" s="7"/>
      <c r="F129" s="8"/>
      <c r="G129" s="1" t="e">
        <f>VLOOKUP(Tabla2[[#This Row],[CECO]],Tabla2_17[[CECO]:[F.  ENTREGA]],2,0)</f>
        <v>#N/A</v>
      </c>
      <c r="H129" s="9" t="e">
        <f>VLOOKUP(Tabla2[[#This Row],[CECO]],Tabla2_17[[CECO]:[F.  ENTREGA]],3,0)</f>
        <v>#N/A</v>
      </c>
      <c r="I129" s="9" t="e">
        <f>VLOOKUP(Tabla2[[#This Row],[CECO]],Tabla2_17[[CECO]:[F.  ENTREGA]],4,0)</f>
        <v>#N/A</v>
      </c>
      <c r="J129" s="10" t="e">
        <f>VLOOKUP(Tabla2[[#This Row],[CECO]],Tabla2_17[[CECO]:[F.  ENTREGA]],10,0)</f>
        <v>#N/A</v>
      </c>
      <c r="K129" s="10" t="e">
        <f>VLOOKUP(Tabla2[[#This Row],[CECO]],Tabla2_17[[CECO]:[F.  ENTREGA]],11,0)</f>
        <v>#N/A</v>
      </c>
      <c r="L129" s="11" t="e">
        <f>Tabla2[[#This Row],[FECHA_INICIO]]-Tabla2[[#This Row],[FECHA_OC]]</f>
        <v>#N/A</v>
      </c>
      <c r="M129" s="10" t="e">
        <f>VLOOKUP(Tabla2[[#This Row],[CECO]],Tabla2_17[[CECO]:[F.  ENTREGA]],12,0)</f>
        <v>#N/A</v>
      </c>
      <c r="N129" s="13"/>
      <c r="O129" s="10"/>
      <c r="P129" s="15"/>
      <c r="Q129" s="10"/>
      <c r="R129" s="15"/>
      <c r="S129" s="11" t="e">
        <f>Tabla2[[#This Row],[DIA_ENTREGADO]]-Tabla2[[#This Row],[FECHA_INICIO]]</f>
        <v>#N/A</v>
      </c>
      <c r="T129" s="17"/>
      <c r="U129" s="18" t="e">
        <f>Tabla2[[#This Row],[FECHA_ENTREGA]]-Tabla2[[#This Row],[DIA_ENTREGADO]]</f>
        <v>#N/A</v>
      </c>
      <c r="V129" s="4" t="e">
        <f t="shared" si="6"/>
        <v>#N/A</v>
      </c>
    </row>
    <row r="130" spans="2:22" x14ac:dyDescent="0.25">
      <c r="B130" s="7"/>
      <c r="C130" s="5"/>
      <c r="D130" s="7"/>
      <c r="E130" s="7"/>
      <c r="F130" s="8"/>
      <c r="G130" s="1" t="e">
        <f>VLOOKUP(Tabla2[[#This Row],[CECO]],Tabla2_17[[CECO]:[F.  ENTREGA]],2,0)</f>
        <v>#N/A</v>
      </c>
      <c r="H130" s="9" t="e">
        <f>VLOOKUP(Tabla2[[#This Row],[CECO]],Tabla2_17[[CECO]:[F.  ENTREGA]],3,0)</f>
        <v>#N/A</v>
      </c>
      <c r="I130" s="9" t="e">
        <f>VLOOKUP(Tabla2[[#This Row],[CECO]],Tabla2_17[[CECO]:[F.  ENTREGA]],4,0)</f>
        <v>#N/A</v>
      </c>
      <c r="J130" s="10" t="e">
        <f>VLOOKUP(Tabla2[[#This Row],[CECO]],Tabla2_17[[CECO]:[F.  ENTREGA]],10,0)</f>
        <v>#N/A</v>
      </c>
      <c r="K130" s="10" t="e">
        <f>VLOOKUP(Tabla2[[#This Row],[CECO]],Tabla2_17[[CECO]:[F.  ENTREGA]],11,0)</f>
        <v>#N/A</v>
      </c>
      <c r="L130" s="11" t="e">
        <f>Tabla2[[#This Row],[FECHA_INICIO]]-Tabla2[[#This Row],[FECHA_OC]]</f>
        <v>#N/A</v>
      </c>
      <c r="M130" s="10" t="e">
        <f>VLOOKUP(Tabla2[[#This Row],[CECO]],Tabla2_17[[CECO]:[F.  ENTREGA]],12,0)</f>
        <v>#N/A</v>
      </c>
      <c r="N130" s="13"/>
      <c r="O130" s="10"/>
      <c r="P130" s="15"/>
      <c r="Q130" s="10"/>
      <c r="R130" s="15"/>
      <c r="S130" s="11" t="e">
        <f>Tabla2[[#This Row],[DIA_ENTREGADO]]-Tabla2[[#This Row],[FECHA_INICIO]]</f>
        <v>#N/A</v>
      </c>
      <c r="T130" s="17"/>
      <c r="U130" s="18" t="e">
        <f>Tabla2[[#This Row],[FECHA_ENTREGA]]-Tabla2[[#This Row],[DIA_ENTREGADO]]</f>
        <v>#N/A</v>
      </c>
      <c r="V130" s="4" t="e">
        <f t="shared" si="6"/>
        <v>#N/A</v>
      </c>
    </row>
    <row r="131" spans="2:22" x14ac:dyDescent="0.25">
      <c r="B131" s="7"/>
      <c r="C131" s="5"/>
      <c r="D131" s="7"/>
      <c r="E131" s="7"/>
      <c r="F131" s="8"/>
      <c r="G131" s="1" t="e">
        <f>VLOOKUP(Tabla2[[#This Row],[CECO]],Tabla2_17[[CECO]:[F.  ENTREGA]],2,0)</f>
        <v>#N/A</v>
      </c>
      <c r="H131" s="9" t="e">
        <f>VLOOKUP(Tabla2[[#This Row],[CECO]],Tabla2_17[[CECO]:[F.  ENTREGA]],3,0)</f>
        <v>#N/A</v>
      </c>
      <c r="I131" s="9" t="e">
        <f>VLOOKUP(Tabla2[[#This Row],[CECO]],Tabla2_17[[CECO]:[F.  ENTREGA]],4,0)</f>
        <v>#N/A</v>
      </c>
      <c r="J131" s="10" t="e">
        <f>VLOOKUP(Tabla2[[#This Row],[CECO]],Tabla2_17[[CECO]:[F.  ENTREGA]],10,0)</f>
        <v>#N/A</v>
      </c>
      <c r="K131" s="10" t="e">
        <f>VLOOKUP(Tabla2[[#This Row],[CECO]],Tabla2_17[[CECO]:[F.  ENTREGA]],11,0)</f>
        <v>#N/A</v>
      </c>
      <c r="L131" s="11" t="e">
        <f>Tabla2[[#This Row],[FECHA_INICIO]]-Tabla2[[#This Row],[FECHA_OC]]</f>
        <v>#N/A</v>
      </c>
      <c r="M131" s="10" t="e">
        <f>VLOOKUP(Tabla2[[#This Row],[CECO]],Tabla2_17[[CECO]:[F.  ENTREGA]],12,0)</f>
        <v>#N/A</v>
      </c>
      <c r="N131" s="13"/>
      <c r="O131" s="10"/>
      <c r="P131" s="15"/>
      <c r="Q131" s="10"/>
      <c r="R131" s="15"/>
      <c r="S131" s="11" t="e">
        <f>Tabla2[[#This Row],[DIA_ENTREGADO]]-Tabla2[[#This Row],[FECHA_INICIO]]</f>
        <v>#N/A</v>
      </c>
      <c r="T131" s="17"/>
      <c r="U131" s="18" t="e">
        <f>Tabla2[[#This Row],[FECHA_ENTREGA]]-Tabla2[[#This Row],[DIA_ENTREGADO]]</f>
        <v>#N/A</v>
      </c>
      <c r="V131" s="4" t="e">
        <f t="shared" si="6"/>
        <v>#N/A</v>
      </c>
    </row>
    <row r="132" spans="2:22" x14ac:dyDescent="0.25">
      <c r="B132" s="7"/>
      <c r="C132" s="5"/>
      <c r="D132" s="7"/>
      <c r="E132" s="7"/>
      <c r="F132" s="8"/>
      <c r="G132" s="1" t="e">
        <f>VLOOKUP(Tabla2[[#This Row],[CECO]],Tabla2_17[[CECO]:[F.  ENTREGA]],2,0)</f>
        <v>#N/A</v>
      </c>
      <c r="H132" s="9" t="e">
        <f>VLOOKUP(Tabla2[[#This Row],[CECO]],Tabla2_17[[CECO]:[F.  ENTREGA]],3,0)</f>
        <v>#N/A</v>
      </c>
      <c r="I132" s="9" t="e">
        <f>VLOOKUP(Tabla2[[#This Row],[CECO]],Tabla2_17[[CECO]:[F.  ENTREGA]],4,0)</f>
        <v>#N/A</v>
      </c>
      <c r="J132" s="10" t="e">
        <f>VLOOKUP(Tabla2[[#This Row],[CECO]],Tabla2_17[[CECO]:[F.  ENTREGA]],10,0)</f>
        <v>#N/A</v>
      </c>
      <c r="K132" s="10" t="e">
        <f>VLOOKUP(Tabla2[[#This Row],[CECO]],Tabla2_17[[CECO]:[F.  ENTREGA]],11,0)</f>
        <v>#N/A</v>
      </c>
      <c r="L132" s="11" t="e">
        <f>Tabla2[[#This Row],[FECHA_INICIO]]-Tabla2[[#This Row],[FECHA_OC]]</f>
        <v>#N/A</v>
      </c>
      <c r="M132" s="10" t="e">
        <f>VLOOKUP(Tabla2[[#This Row],[CECO]],Tabla2_17[[CECO]:[F.  ENTREGA]],12,0)</f>
        <v>#N/A</v>
      </c>
      <c r="N132" s="13"/>
      <c r="O132" s="10"/>
      <c r="P132" s="15"/>
      <c r="Q132" s="10"/>
      <c r="R132" s="15"/>
      <c r="S132" s="11" t="e">
        <f>Tabla2[[#This Row],[DIA_ENTREGADO]]-Tabla2[[#This Row],[FECHA_INICIO]]</f>
        <v>#N/A</v>
      </c>
      <c r="T132" s="17"/>
      <c r="U132" s="18" t="e">
        <f>Tabla2[[#This Row],[FECHA_ENTREGA]]-Tabla2[[#This Row],[DIA_ENTREGADO]]</f>
        <v>#N/A</v>
      </c>
      <c r="V132" s="4" t="e">
        <f t="shared" si="6"/>
        <v>#N/A</v>
      </c>
    </row>
    <row r="133" spans="2:22" x14ac:dyDescent="0.25">
      <c r="B133" s="7"/>
      <c r="C133" s="5"/>
      <c r="D133" s="7"/>
      <c r="E133" s="7"/>
      <c r="F133" s="8"/>
      <c r="G133" s="1" t="e">
        <f>VLOOKUP(Tabla2[[#This Row],[CECO]],Tabla2_17[[CECO]:[F.  ENTREGA]],2,0)</f>
        <v>#N/A</v>
      </c>
      <c r="H133" s="9" t="e">
        <f>VLOOKUP(Tabla2[[#This Row],[CECO]],Tabla2_17[[CECO]:[F.  ENTREGA]],3,0)</f>
        <v>#N/A</v>
      </c>
      <c r="I133" s="9" t="e">
        <f>VLOOKUP(Tabla2[[#This Row],[CECO]],Tabla2_17[[CECO]:[F.  ENTREGA]],4,0)</f>
        <v>#N/A</v>
      </c>
      <c r="J133" s="10" t="e">
        <f>VLOOKUP(Tabla2[[#This Row],[CECO]],Tabla2_17[[CECO]:[F.  ENTREGA]],10,0)</f>
        <v>#N/A</v>
      </c>
      <c r="K133" s="10" t="e">
        <f>VLOOKUP(Tabla2[[#This Row],[CECO]],Tabla2_17[[CECO]:[F.  ENTREGA]],11,0)</f>
        <v>#N/A</v>
      </c>
      <c r="L133" s="11" t="e">
        <f>Tabla2[[#This Row],[FECHA_INICIO]]-Tabla2[[#This Row],[FECHA_OC]]</f>
        <v>#N/A</v>
      </c>
      <c r="M133" s="10" t="e">
        <f>VLOOKUP(Tabla2[[#This Row],[CECO]],Tabla2_17[[CECO]:[F.  ENTREGA]],12,0)</f>
        <v>#N/A</v>
      </c>
      <c r="N133" s="13"/>
      <c r="O133" s="10"/>
      <c r="P133" s="15"/>
      <c r="Q133" s="10"/>
      <c r="R133" s="15"/>
      <c r="S133" s="11" t="e">
        <f>Tabla2[[#This Row],[DIA_ENTREGADO]]-Tabla2[[#This Row],[FECHA_INICIO]]</f>
        <v>#N/A</v>
      </c>
      <c r="T133" s="17"/>
      <c r="U133" s="18" t="e">
        <f>Tabla2[[#This Row],[FECHA_ENTREGA]]-Tabla2[[#This Row],[DIA_ENTREGADO]]</f>
        <v>#N/A</v>
      </c>
      <c r="V133" s="4" t="e">
        <f t="shared" si="6"/>
        <v>#N/A</v>
      </c>
    </row>
    <row r="134" spans="2:22" x14ac:dyDescent="0.25">
      <c r="B134" s="7"/>
      <c r="C134" s="5"/>
      <c r="D134" s="7"/>
      <c r="E134" s="7"/>
      <c r="F134" s="8"/>
      <c r="G134" s="1" t="e">
        <f>VLOOKUP(Tabla2[[#This Row],[CECO]],Tabla2_17[[CECO]:[F.  ENTREGA]],2,0)</f>
        <v>#N/A</v>
      </c>
      <c r="H134" s="9" t="e">
        <f>VLOOKUP(Tabla2[[#This Row],[CECO]],Tabla2_17[[CECO]:[F.  ENTREGA]],3,0)</f>
        <v>#N/A</v>
      </c>
      <c r="I134" s="9" t="e">
        <f>VLOOKUP(Tabla2[[#This Row],[CECO]],Tabla2_17[[CECO]:[F.  ENTREGA]],4,0)</f>
        <v>#N/A</v>
      </c>
      <c r="J134" s="10" t="e">
        <f>VLOOKUP(Tabla2[[#This Row],[CECO]],Tabla2_17[[CECO]:[F.  ENTREGA]],10,0)</f>
        <v>#N/A</v>
      </c>
      <c r="K134" s="10" t="e">
        <f>VLOOKUP(Tabla2[[#This Row],[CECO]],Tabla2_17[[CECO]:[F.  ENTREGA]],11,0)</f>
        <v>#N/A</v>
      </c>
      <c r="L134" s="11" t="e">
        <f>Tabla2[[#This Row],[FECHA_INICIO]]-Tabla2[[#This Row],[FECHA_OC]]</f>
        <v>#N/A</v>
      </c>
      <c r="M134" s="10" t="e">
        <f>VLOOKUP(Tabla2[[#This Row],[CECO]],Tabla2_17[[CECO]:[F.  ENTREGA]],12,0)</f>
        <v>#N/A</v>
      </c>
      <c r="N134" s="13"/>
      <c r="O134" s="10"/>
      <c r="P134" s="15"/>
      <c r="Q134" s="10"/>
      <c r="R134" s="15"/>
      <c r="S134" s="11" t="e">
        <f>Tabla2[[#This Row],[DIA_ENTREGADO]]-Tabla2[[#This Row],[FECHA_INICIO]]</f>
        <v>#N/A</v>
      </c>
      <c r="T134" s="17"/>
      <c r="U134" s="18" t="e">
        <f>Tabla2[[#This Row],[FECHA_ENTREGA]]-Tabla2[[#This Row],[DIA_ENTREGADO]]</f>
        <v>#N/A</v>
      </c>
      <c r="V134" s="4" t="e">
        <f t="shared" si="6"/>
        <v>#N/A</v>
      </c>
    </row>
    <row r="135" spans="2:22" x14ac:dyDescent="0.25">
      <c r="B135" s="7"/>
      <c r="C135" s="5"/>
      <c r="D135" s="7"/>
      <c r="E135" s="7"/>
      <c r="F135" s="8"/>
      <c r="G135" s="1" t="e">
        <f>VLOOKUP(Tabla2[[#This Row],[CECO]],Tabla2_17[[CECO]:[F.  ENTREGA]],2,0)</f>
        <v>#N/A</v>
      </c>
      <c r="H135" s="9" t="e">
        <f>VLOOKUP(Tabla2[[#This Row],[CECO]],Tabla2_17[[CECO]:[F.  ENTREGA]],3,0)</f>
        <v>#N/A</v>
      </c>
      <c r="I135" s="9" t="e">
        <f>VLOOKUP(Tabla2[[#This Row],[CECO]],Tabla2_17[[CECO]:[F.  ENTREGA]],4,0)</f>
        <v>#N/A</v>
      </c>
      <c r="J135" s="10" t="e">
        <f>VLOOKUP(Tabla2[[#This Row],[CECO]],Tabla2_17[[CECO]:[F.  ENTREGA]],10,0)</f>
        <v>#N/A</v>
      </c>
      <c r="K135" s="10" t="e">
        <f>VLOOKUP(Tabla2[[#This Row],[CECO]],Tabla2_17[[CECO]:[F.  ENTREGA]],11,0)</f>
        <v>#N/A</v>
      </c>
      <c r="L135" s="11" t="e">
        <f>Tabla2[[#This Row],[FECHA_INICIO]]-Tabla2[[#This Row],[FECHA_OC]]</f>
        <v>#N/A</v>
      </c>
      <c r="M135" s="10" t="e">
        <f>VLOOKUP(Tabla2[[#This Row],[CECO]],Tabla2_17[[CECO]:[F.  ENTREGA]],12,0)</f>
        <v>#N/A</v>
      </c>
      <c r="N135" s="13"/>
      <c r="O135" s="10"/>
      <c r="P135" s="15"/>
      <c r="Q135" s="10"/>
      <c r="R135" s="15"/>
      <c r="S135" s="11" t="e">
        <f>Tabla2[[#This Row],[DIA_ENTREGADO]]-Tabla2[[#This Row],[FECHA_INICIO]]</f>
        <v>#N/A</v>
      </c>
      <c r="T135" s="17"/>
      <c r="U135" s="18" t="e">
        <f>Tabla2[[#This Row],[FECHA_ENTREGA]]-Tabla2[[#This Row],[DIA_ENTREGADO]]</f>
        <v>#N/A</v>
      </c>
      <c r="V135" s="4" t="e">
        <f t="shared" si="6"/>
        <v>#N/A</v>
      </c>
    </row>
    <row r="136" spans="2:22" x14ac:dyDescent="0.25">
      <c r="B136" s="7"/>
      <c r="C136" s="5"/>
      <c r="D136" s="7"/>
      <c r="E136" s="7"/>
      <c r="F136" s="8"/>
      <c r="G136" s="1" t="e">
        <f>VLOOKUP(Tabla2[[#This Row],[CECO]],Tabla2_17[[CECO]:[F.  ENTREGA]],2,0)</f>
        <v>#N/A</v>
      </c>
      <c r="H136" s="9" t="e">
        <f>VLOOKUP(Tabla2[[#This Row],[CECO]],Tabla2_17[[CECO]:[F.  ENTREGA]],3,0)</f>
        <v>#N/A</v>
      </c>
      <c r="I136" s="9" t="e">
        <f>VLOOKUP(Tabla2[[#This Row],[CECO]],Tabla2_17[[CECO]:[F.  ENTREGA]],4,0)</f>
        <v>#N/A</v>
      </c>
      <c r="J136" s="10" t="e">
        <f>VLOOKUP(Tabla2[[#This Row],[CECO]],Tabla2_17[[CECO]:[F.  ENTREGA]],10,0)</f>
        <v>#N/A</v>
      </c>
      <c r="K136" s="10" t="e">
        <f>VLOOKUP(Tabla2[[#This Row],[CECO]],Tabla2_17[[CECO]:[F.  ENTREGA]],11,0)</f>
        <v>#N/A</v>
      </c>
      <c r="L136" s="11" t="e">
        <f>Tabla2[[#This Row],[FECHA_INICIO]]-Tabla2[[#This Row],[FECHA_OC]]</f>
        <v>#N/A</v>
      </c>
      <c r="M136" s="10" t="e">
        <f>VLOOKUP(Tabla2[[#This Row],[CECO]],Tabla2_17[[CECO]:[F.  ENTREGA]],12,0)</f>
        <v>#N/A</v>
      </c>
      <c r="N136" s="13"/>
      <c r="O136" s="10"/>
      <c r="P136" s="15"/>
      <c r="Q136" s="10"/>
      <c r="R136" s="15"/>
      <c r="S136" s="11" t="e">
        <f>Tabla2[[#This Row],[DIA_ENTREGADO]]-Tabla2[[#This Row],[FECHA_INICIO]]</f>
        <v>#N/A</v>
      </c>
      <c r="T136" s="17"/>
      <c r="U136" s="18" t="e">
        <f>Tabla2[[#This Row],[FECHA_ENTREGA]]-Tabla2[[#This Row],[DIA_ENTREGADO]]</f>
        <v>#N/A</v>
      </c>
      <c r="V136" s="4" t="e">
        <f t="shared" si="6"/>
        <v>#N/A</v>
      </c>
    </row>
    <row r="137" spans="2:22" x14ac:dyDescent="0.25">
      <c r="B137" s="7"/>
      <c r="C137" s="5"/>
      <c r="D137" s="7"/>
      <c r="E137" s="7"/>
      <c r="F137" s="8"/>
      <c r="G137" s="1" t="e">
        <f>VLOOKUP(Tabla2[[#This Row],[CECO]],Tabla2_17[[CECO]:[F.  ENTREGA]],2,0)</f>
        <v>#N/A</v>
      </c>
      <c r="H137" s="9" t="e">
        <f>VLOOKUP(Tabla2[[#This Row],[CECO]],Tabla2_17[[CECO]:[F.  ENTREGA]],3,0)</f>
        <v>#N/A</v>
      </c>
      <c r="I137" s="9" t="e">
        <f>VLOOKUP(Tabla2[[#This Row],[CECO]],Tabla2_17[[CECO]:[F.  ENTREGA]],4,0)</f>
        <v>#N/A</v>
      </c>
      <c r="J137" s="10" t="e">
        <f>VLOOKUP(Tabla2[[#This Row],[CECO]],Tabla2_17[[CECO]:[F.  ENTREGA]],10,0)</f>
        <v>#N/A</v>
      </c>
      <c r="K137" s="10" t="e">
        <f>VLOOKUP(Tabla2[[#This Row],[CECO]],Tabla2_17[[CECO]:[F.  ENTREGA]],11,0)</f>
        <v>#N/A</v>
      </c>
      <c r="L137" s="11" t="e">
        <f>Tabla2[[#This Row],[FECHA_INICIO]]-Tabla2[[#This Row],[FECHA_OC]]</f>
        <v>#N/A</v>
      </c>
      <c r="M137" s="10" t="e">
        <f>VLOOKUP(Tabla2[[#This Row],[CECO]],Tabla2_17[[CECO]:[F.  ENTREGA]],12,0)</f>
        <v>#N/A</v>
      </c>
      <c r="N137" s="13"/>
      <c r="O137" s="10"/>
      <c r="P137" s="15"/>
      <c r="Q137" s="10"/>
      <c r="R137" s="15"/>
      <c r="S137" s="11" t="e">
        <f>Tabla2[[#This Row],[DIA_ENTREGADO]]-Tabla2[[#This Row],[FECHA_INICIO]]</f>
        <v>#N/A</v>
      </c>
      <c r="T137" s="17"/>
      <c r="U137" s="18" t="e">
        <f>Tabla2[[#This Row],[FECHA_ENTREGA]]-Tabla2[[#This Row],[DIA_ENTREGADO]]</f>
        <v>#N/A</v>
      </c>
      <c r="V137" s="4" t="e">
        <f t="shared" si="6"/>
        <v>#N/A</v>
      </c>
    </row>
    <row r="138" spans="2:22" x14ac:dyDescent="0.25">
      <c r="B138" s="7"/>
      <c r="C138" s="5"/>
      <c r="D138" s="7"/>
      <c r="E138" s="7"/>
      <c r="F138" s="8"/>
      <c r="G138" s="1" t="e">
        <f>VLOOKUP(Tabla2[[#This Row],[CECO]],Tabla2_17[[CECO]:[F.  ENTREGA]],2,0)</f>
        <v>#N/A</v>
      </c>
      <c r="H138" s="9" t="e">
        <f>VLOOKUP(Tabla2[[#This Row],[CECO]],Tabla2_17[[CECO]:[F.  ENTREGA]],3,0)</f>
        <v>#N/A</v>
      </c>
      <c r="I138" s="9" t="e">
        <f>VLOOKUP(Tabla2[[#This Row],[CECO]],Tabla2_17[[CECO]:[F.  ENTREGA]],4,0)</f>
        <v>#N/A</v>
      </c>
      <c r="J138" s="10" t="e">
        <f>VLOOKUP(Tabla2[[#This Row],[CECO]],Tabla2_17[[CECO]:[F.  ENTREGA]],10,0)</f>
        <v>#N/A</v>
      </c>
      <c r="K138" s="10" t="e">
        <f>VLOOKUP(Tabla2[[#This Row],[CECO]],Tabla2_17[[CECO]:[F.  ENTREGA]],11,0)</f>
        <v>#N/A</v>
      </c>
      <c r="L138" s="11" t="e">
        <f>Tabla2[[#This Row],[FECHA_INICIO]]-Tabla2[[#This Row],[FECHA_OC]]</f>
        <v>#N/A</v>
      </c>
      <c r="M138" s="10" t="e">
        <f>VLOOKUP(Tabla2[[#This Row],[CECO]],Tabla2_17[[CECO]:[F.  ENTREGA]],12,0)</f>
        <v>#N/A</v>
      </c>
      <c r="N138" s="13"/>
      <c r="O138" s="10"/>
      <c r="P138" s="15"/>
      <c r="Q138" s="10"/>
      <c r="R138" s="15"/>
      <c r="S138" s="11" t="e">
        <f>Tabla2[[#This Row],[DIA_ENTREGADO]]-Tabla2[[#This Row],[FECHA_INICIO]]</f>
        <v>#N/A</v>
      </c>
      <c r="T138" s="17"/>
      <c r="U138" s="18" t="e">
        <f>Tabla2[[#This Row],[FECHA_ENTREGA]]-Tabla2[[#This Row],[DIA_ENTREGADO]]</f>
        <v>#N/A</v>
      </c>
      <c r="V138" s="4" t="e">
        <f t="shared" si="6"/>
        <v>#N/A</v>
      </c>
    </row>
    <row r="139" spans="2:22" x14ac:dyDescent="0.25">
      <c r="B139" s="7"/>
      <c r="C139" s="5"/>
      <c r="D139" s="7"/>
      <c r="E139" s="7"/>
      <c r="F139" s="8"/>
      <c r="G139" s="1" t="e">
        <f>VLOOKUP(Tabla2[[#This Row],[CECO]],Tabla2_17[[CECO]:[F.  ENTREGA]],2,0)</f>
        <v>#N/A</v>
      </c>
      <c r="H139" s="9" t="e">
        <f>VLOOKUP(Tabla2[[#This Row],[CECO]],Tabla2_17[[CECO]:[F.  ENTREGA]],3,0)</f>
        <v>#N/A</v>
      </c>
      <c r="I139" s="9" t="e">
        <f>VLOOKUP(Tabla2[[#This Row],[CECO]],Tabla2_17[[CECO]:[F.  ENTREGA]],4,0)</f>
        <v>#N/A</v>
      </c>
      <c r="J139" s="10" t="e">
        <f>VLOOKUP(Tabla2[[#This Row],[CECO]],Tabla2_17[[CECO]:[F.  ENTREGA]],10,0)</f>
        <v>#N/A</v>
      </c>
      <c r="K139" s="10" t="e">
        <f>VLOOKUP(Tabla2[[#This Row],[CECO]],Tabla2_17[[CECO]:[F.  ENTREGA]],11,0)</f>
        <v>#N/A</v>
      </c>
      <c r="L139" s="11" t="e">
        <f>Tabla2[[#This Row],[FECHA_INICIO]]-Tabla2[[#This Row],[FECHA_OC]]</f>
        <v>#N/A</v>
      </c>
      <c r="M139" s="10" t="e">
        <f>VLOOKUP(Tabla2[[#This Row],[CECO]],Tabla2_17[[CECO]:[F.  ENTREGA]],12,0)</f>
        <v>#N/A</v>
      </c>
      <c r="N139" s="13"/>
      <c r="O139" s="10"/>
      <c r="P139" s="15"/>
      <c r="Q139" s="10"/>
      <c r="R139" s="15"/>
      <c r="S139" s="11" t="e">
        <f>Tabla2[[#This Row],[DIA_ENTREGADO]]-Tabla2[[#This Row],[FECHA_INICIO]]</f>
        <v>#N/A</v>
      </c>
      <c r="T139" s="17"/>
      <c r="U139" s="18" t="e">
        <f>Tabla2[[#This Row],[FECHA_ENTREGA]]-Tabla2[[#This Row],[DIA_ENTREGADO]]</f>
        <v>#N/A</v>
      </c>
      <c r="V139" s="4" t="e">
        <f t="shared" si="6"/>
        <v>#N/A</v>
      </c>
    </row>
    <row r="140" spans="2:22" x14ac:dyDescent="0.25">
      <c r="B140" s="7"/>
      <c r="C140" s="5"/>
      <c r="D140" s="7"/>
      <c r="E140" s="7"/>
      <c r="F140" s="8"/>
      <c r="G140" s="1" t="e">
        <f>VLOOKUP(Tabla2[[#This Row],[CECO]],Tabla2_17[[CECO]:[F.  ENTREGA]],2,0)</f>
        <v>#N/A</v>
      </c>
      <c r="H140" s="9" t="e">
        <f>VLOOKUP(Tabla2[[#This Row],[CECO]],Tabla2_17[[CECO]:[F.  ENTREGA]],3,0)</f>
        <v>#N/A</v>
      </c>
      <c r="I140" s="9" t="e">
        <f>VLOOKUP(Tabla2[[#This Row],[CECO]],Tabla2_17[[CECO]:[F.  ENTREGA]],4,0)</f>
        <v>#N/A</v>
      </c>
      <c r="J140" s="10" t="e">
        <f>VLOOKUP(Tabla2[[#This Row],[CECO]],Tabla2_17[[CECO]:[F.  ENTREGA]],10,0)</f>
        <v>#N/A</v>
      </c>
      <c r="K140" s="10" t="e">
        <f>VLOOKUP(Tabla2[[#This Row],[CECO]],Tabla2_17[[CECO]:[F.  ENTREGA]],11,0)</f>
        <v>#N/A</v>
      </c>
      <c r="L140" s="11" t="e">
        <f>Tabla2[[#This Row],[FECHA_INICIO]]-Tabla2[[#This Row],[FECHA_OC]]</f>
        <v>#N/A</v>
      </c>
      <c r="M140" s="10" t="e">
        <f>VLOOKUP(Tabla2[[#This Row],[CECO]],Tabla2_17[[CECO]:[F.  ENTREGA]],12,0)</f>
        <v>#N/A</v>
      </c>
      <c r="N140" s="13"/>
      <c r="O140" s="10"/>
      <c r="P140" s="15"/>
      <c r="Q140" s="10"/>
      <c r="R140" s="15"/>
      <c r="S140" s="11" t="e">
        <f>Tabla2[[#This Row],[DIA_ENTREGADO]]-Tabla2[[#This Row],[FECHA_INICIO]]</f>
        <v>#N/A</v>
      </c>
      <c r="T140" s="17"/>
      <c r="U140" s="18" t="e">
        <f>Tabla2[[#This Row],[FECHA_ENTREGA]]-Tabla2[[#This Row],[DIA_ENTREGADO]]</f>
        <v>#N/A</v>
      </c>
      <c r="V140" s="4" t="e">
        <f t="shared" si="6"/>
        <v>#N/A</v>
      </c>
    </row>
    <row r="141" spans="2:22" x14ac:dyDescent="0.25">
      <c r="B141" s="7"/>
      <c r="C141" s="5"/>
      <c r="D141" s="7"/>
      <c r="E141" s="7"/>
      <c r="F141" s="8"/>
      <c r="G141" s="1" t="e">
        <f>VLOOKUP(Tabla2[[#This Row],[CECO]],Tabla2_17[[CECO]:[F.  ENTREGA]],2,0)</f>
        <v>#N/A</v>
      </c>
      <c r="H141" s="9" t="e">
        <f>VLOOKUP(Tabla2[[#This Row],[CECO]],Tabla2_17[[CECO]:[F.  ENTREGA]],3,0)</f>
        <v>#N/A</v>
      </c>
      <c r="I141" s="9" t="e">
        <f>VLOOKUP(Tabla2[[#This Row],[CECO]],Tabla2_17[[CECO]:[F.  ENTREGA]],4,0)</f>
        <v>#N/A</v>
      </c>
      <c r="J141" s="10" t="e">
        <f>VLOOKUP(Tabla2[[#This Row],[CECO]],Tabla2_17[[CECO]:[F.  ENTREGA]],10,0)</f>
        <v>#N/A</v>
      </c>
      <c r="K141" s="10" t="e">
        <f>VLOOKUP(Tabla2[[#This Row],[CECO]],Tabla2_17[[CECO]:[F.  ENTREGA]],11,0)</f>
        <v>#N/A</v>
      </c>
      <c r="L141" s="11" t="e">
        <f>Tabla2[[#This Row],[FECHA_INICIO]]-Tabla2[[#This Row],[FECHA_OC]]</f>
        <v>#N/A</v>
      </c>
      <c r="M141" s="10" t="e">
        <f>VLOOKUP(Tabla2[[#This Row],[CECO]],Tabla2_17[[CECO]:[F.  ENTREGA]],12,0)</f>
        <v>#N/A</v>
      </c>
      <c r="N141" s="13"/>
      <c r="O141" s="10"/>
      <c r="P141" s="15"/>
      <c r="Q141" s="10"/>
      <c r="R141" s="15"/>
      <c r="S141" s="11" t="e">
        <f>Tabla2[[#This Row],[DIA_ENTREGADO]]-Tabla2[[#This Row],[FECHA_INICIO]]</f>
        <v>#N/A</v>
      </c>
      <c r="T141" s="17"/>
      <c r="U141" s="18" t="e">
        <f>Tabla2[[#This Row],[FECHA_ENTREGA]]-Tabla2[[#This Row],[DIA_ENTREGADO]]</f>
        <v>#N/A</v>
      </c>
      <c r="V141" s="4" t="e">
        <f t="shared" si="6"/>
        <v>#N/A</v>
      </c>
    </row>
    <row r="142" spans="2:22" x14ac:dyDescent="0.25">
      <c r="B142" s="7"/>
      <c r="C142" s="5"/>
      <c r="D142" s="7"/>
      <c r="E142" s="7"/>
      <c r="F142" s="8"/>
      <c r="G142" s="1" t="e">
        <f>VLOOKUP(Tabla2[[#This Row],[CECO]],Tabla2_17[[CECO]:[F.  ENTREGA]],2,0)</f>
        <v>#N/A</v>
      </c>
      <c r="H142" s="9" t="e">
        <f>VLOOKUP(Tabla2[[#This Row],[CECO]],Tabla2_17[[CECO]:[F.  ENTREGA]],3,0)</f>
        <v>#N/A</v>
      </c>
      <c r="I142" s="9" t="e">
        <f>VLOOKUP(Tabla2[[#This Row],[CECO]],Tabla2_17[[CECO]:[F.  ENTREGA]],4,0)</f>
        <v>#N/A</v>
      </c>
      <c r="J142" s="10" t="e">
        <f>VLOOKUP(Tabla2[[#This Row],[CECO]],Tabla2_17[[CECO]:[F.  ENTREGA]],10,0)</f>
        <v>#N/A</v>
      </c>
      <c r="K142" s="10" t="e">
        <f>VLOOKUP(Tabla2[[#This Row],[CECO]],Tabla2_17[[CECO]:[F.  ENTREGA]],11,0)</f>
        <v>#N/A</v>
      </c>
      <c r="L142" s="11" t="e">
        <f>Tabla2[[#This Row],[FECHA_INICIO]]-Tabla2[[#This Row],[FECHA_OC]]</f>
        <v>#N/A</v>
      </c>
      <c r="M142" s="10" t="e">
        <f>VLOOKUP(Tabla2[[#This Row],[CECO]],Tabla2_17[[CECO]:[F.  ENTREGA]],12,0)</f>
        <v>#N/A</v>
      </c>
      <c r="N142" s="13"/>
      <c r="O142" s="10"/>
      <c r="P142" s="15"/>
      <c r="Q142" s="10"/>
      <c r="R142" s="15"/>
      <c r="S142" s="11" t="e">
        <f>Tabla2[[#This Row],[DIA_ENTREGADO]]-Tabla2[[#This Row],[FECHA_INICIO]]</f>
        <v>#N/A</v>
      </c>
      <c r="T142" s="17"/>
      <c r="U142" s="18" t="e">
        <f>Tabla2[[#This Row],[FECHA_ENTREGA]]-Tabla2[[#This Row],[DIA_ENTREGADO]]</f>
        <v>#N/A</v>
      </c>
      <c r="V142" s="4" t="e">
        <f t="shared" si="6"/>
        <v>#N/A</v>
      </c>
    </row>
    <row r="143" spans="2:22" x14ac:dyDescent="0.25">
      <c r="B143" s="7"/>
      <c r="C143" s="5"/>
      <c r="D143" s="7"/>
      <c r="E143" s="7"/>
      <c r="F143" s="8"/>
      <c r="G143" s="1" t="e">
        <f>VLOOKUP(Tabla2[[#This Row],[CECO]],Tabla2_17[[CECO]:[F.  ENTREGA]],2,0)</f>
        <v>#N/A</v>
      </c>
      <c r="H143" s="9" t="e">
        <f>VLOOKUP(Tabla2[[#This Row],[CECO]],Tabla2_17[[CECO]:[F.  ENTREGA]],3,0)</f>
        <v>#N/A</v>
      </c>
      <c r="I143" s="9" t="e">
        <f>VLOOKUP(Tabla2[[#This Row],[CECO]],Tabla2_17[[CECO]:[F.  ENTREGA]],4,0)</f>
        <v>#N/A</v>
      </c>
      <c r="J143" s="10" t="e">
        <f>VLOOKUP(Tabla2[[#This Row],[CECO]],Tabla2_17[[CECO]:[F.  ENTREGA]],10,0)</f>
        <v>#N/A</v>
      </c>
      <c r="K143" s="10" t="e">
        <f>VLOOKUP(Tabla2[[#This Row],[CECO]],Tabla2_17[[CECO]:[F.  ENTREGA]],11,0)</f>
        <v>#N/A</v>
      </c>
      <c r="L143" s="11" t="e">
        <f>Tabla2[[#This Row],[FECHA_INICIO]]-Tabla2[[#This Row],[FECHA_OC]]</f>
        <v>#N/A</v>
      </c>
      <c r="M143" s="10" t="e">
        <f>VLOOKUP(Tabla2[[#This Row],[CECO]],Tabla2_17[[CECO]:[F.  ENTREGA]],12,0)</f>
        <v>#N/A</v>
      </c>
      <c r="N143" s="13"/>
      <c r="O143" s="10"/>
      <c r="P143" s="15"/>
      <c r="Q143" s="10"/>
      <c r="R143" s="15"/>
      <c r="S143" s="11" t="e">
        <f>Tabla2[[#This Row],[DIA_ENTREGADO]]-Tabla2[[#This Row],[FECHA_INICIO]]</f>
        <v>#N/A</v>
      </c>
      <c r="T143" s="17"/>
      <c r="U143" s="18" t="e">
        <f>Tabla2[[#This Row],[FECHA_ENTREGA]]-Tabla2[[#This Row],[DIA_ENTREGADO]]</f>
        <v>#N/A</v>
      </c>
      <c r="V143" s="4" t="e">
        <f t="shared" si="6"/>
        <v>#N/A</v>
      </c>
    </row>
    <row r="144" spans="2:22" x14ac:dyDescent="0.25">
      <c r="B144" s="7"/>
      <c r="C144" s="5"/>
      <c r="D144" s="7"/>
      <c r="E144" s="7"/>
      <c r="F144" s="8"/>
      <c r="G144" s="1" t="e">
        <f>VLOOKUP(Tabla2[[#This Row],[CECO]],Tabla2_17[[CECO]:[F.  ENTREGA]],2,0)</f>
        <v>#N/A</v>
      </c>
      <c r="H144" s="9" t="e">
        <f>VLOOKUP(Tabla2[[#This Row],[CECO]],Tabla2_17[[CECO]:[F.  ENTREGA]],3,0)</f>
        <v>#N/A</v>
      </c>
      <c r="I144" s="9" t="e">
        <f>VLOOKUP(Tabla2[[#This Row],[CECO]],Tabla2_17[[CECO]:[F.  ENTREGA]],4,0)</f>
        <v>#N/A</v>
      </c>
      <c r="J144" s="10" t="e">
        <f>VLOOKUP(Tabla2[[#This Row],[CECO]],Tabla2_17[[CECO]:[F.  ENTREGA]],10,0)</f>
        <v>#N/A</v>
      </c>
      <c r="K144" s="10" t="e">
        <f>VLOOKUP(Tabla2[[#This Row],[CECO]],Tabla2_17[[CECO]:[F.  ENTREGA]],11,0)</f>
        <v>#N/A</v>
      </c>
      <c r="L144" s="11" t="e">
        <f>Tabla2[[#This Row],[FECHA_INICIO]]-Tabla2[[#This Row],[FECHA_OC]]</f>
        <v>#N/A</v>
      </c>
      <c r="M144" s="10" t="e">
        <f>VLOOKUP(Tabla2[[#This Row],[CECO]],Tabla2_17[[CECO]:[F.  ENTREGA]],12,0)</f>
        <v>#N/A</v>
      </c>
      <c r="N144" s="13"/>
      <c r="O144" s="10"/>
      <c r="P144" s="15"/>
      <c r="Q144" s="10"/>
      <c r="R144" s="15"/>
      <c r="S144" s="11" t="e">
        <f>Tabla2[[#This Row],[DIA_ENTREGADO]]-Tabla2[[#This Row],[FECHA_INICIO]]</f>
        <v>#N/A</v>
      </c>
      <c r="T144" s="17"/>
      <c r="U144" s="18" t="e">
        <f>Tabla2[[#This Row],[FECHA_ENTREGA]]-Tabla2[[#This Row],[DIA_ENTREGADO]]</f>
        <v>#N/A</v>
      </c>
      <c r="V144" s="4" t="e">
        <f t="shared" si="6"/>
        <v>#N/A</v>
      </c>
    </row>
    <row r="145" spans="2:22" x14ac:dyDescent="0.25">
      <c r="B145" s="7"/>
      <c r="C145" s="5"/>
      <c r="D145" s="7"/>
      <c r="E145" s="7"/>
      <c r="F145" s="8"/>
      <c r="G145" s="1" t="e">
        <f>VLOOKUP(Tabla2[[#This Row],[CECO]],Tabla2_17[[CECO]:[F.  ENTREGA]],2,0)</f>
        <v>#N/A</v>
      </c>
      <c r="H145" s="9" t="e">
        <f>VLOOKUP(Tabla2[[#This Row],[CECO]],Tabla2_17[[CECO]:[F.  ENTREGA]],3,0)</f>
        <v>#N/A</v>
      </c>
      <c r="I145" s="9" t="e">
        <f>VLOOKUP(Tabla2[[#This Row],[CECO]],Tabla2_17[[CECO]:[F.  ENTREGA]],4,0)</f>
        <v>#N/A</v>
      </c>
      <c r="J145" s="10" t="e">
        <f>VLOOKUP(Tabla2[[#This Row],[CECO]],Tabla2_17[[CECO]:[F.  ENTREGA]],10,0)</f>
        <v>#N/A</v>
      </c>
      <c r="K145" s="10" t="e">
        <f>VLOOKUP(Tabla2[[#This Row],[CECO]],Tabla2_17[[CECO]:[F.  ENTREGA]],11,0)</f>
        <v>#N/A</v>
      </c>
      <c r="L145" s="11" t="e">
        <f>Tabla2[[#This Row],[FECHA_INICIO]]-Tabla2[[#This Row],[FECHA_OC]]</f>
        <v>#N/A</v>
      </c>
      <c r="M145" s="10" t="e">
        <f>VLOOKUP(Tabla2[[#This Row],[CECO]],Tabla2_17[[CECO]:[F.  ENTREGA]],12,0)</f>
        <v>#N/A</v>
      </c>
      <c r="N145" s="13"/>
      <c r="O145" s="10"/>
      <c r="P145" s="15"/>
      <c r="Q145" s="10"/>
      <c r="R145" s="15"/>
      <c r="S145" s="11" t="e">
        <f>Tabla2[[#This Row],[DIA_ENTREGADO]]-Tabla2[[#This Row],[FECHA_INICIO]]</f>
        <v>#N/A</v>
      </c>
      <c r="T145" s="17"/>
      <c r="U145" s="18" t="e">
        <f>Tabla2[[#This Row],[FECHA_ENTREGA]]-Tabla2[[#This Row],[DIA_ENTREGADO]]</f>
        <v>#N/A</v>
      </c>
      <c r="V145" s="4" t="e">
        <f t="shared" si="6"/>
        <v>#N/A</v>
      </c>
    </row>
    <row r="146" spans="2:22" x14ac:dyDescent="0.25">
      <c r="B146" s="7"/>
      <c r="C146" s="5"/>
      <c r="D146" s="7"/>
      <c r="E146" s="7"/>
      <c r="F146" s="8"/>
      <c r="G146" s="1" t="e">
        <f>VLOOKUP(Tabla2[[#This Row],[CECO]],Tabla2_17[[CECO]:[F.  ENTREGA]],2,0)</f>
        <v>#N/A</v>
      </c>
      <c r="H146" s="9" t="e">
        <f>VLOOKUP(Tabla2[[#This Row],[CECO]],Tabla2_17[[CECO]:[F.  ENTREGA]],3,0)</f>
        <v>#N/A</v>
      </c>
      <c r="I146" s="9" t="e">
        <f>VLOOKUP(Tabla2[[#This Row],[CECO]],Tabla2_17[[CECO]:[F.  ENTREGA]],4,0)</f>
        <v>#N/A</v>
      </c>
      <c r="J146" s="10" t="e">
        <f>VLOOKUP(Tabla2[[#This Row],[CECO]],Tabla2_17[[CECO]:[F.  ENTREGA]],10,0)</f>
        <v>#N/A</v>
      </c>
      <c r="K146" s="10" t="e">
        <f>VLOOKUP(Tabla2[[#This Row],[CECO]],Tabla2_17[[CECO]:[F.  ENTREGA]],11,0)</f>
        <v>#N/A</v>
      </c>
      <c r="L146" s="11" t="e">
        <f>Tabla2[[#This Row],[FECHA_INICIO]]-Tabla2[[#This Row],[FECHA_OC]]</f>
        <v>#N/A</v>
      </c>
      <c r="M146" s="10" t="e">
        <f>VLOOKUP(Tabla2[[#This Row],[CECO]],Tabla2_17[[CECO]:[F.  ENTREGA]],12,0)</f>
        <v>#N/A</v>
      </c>
      <c r="N146" s="13"/>
      <c r="O146" s="10"/>
      <c r="P146" s="15"/>
      <c r="Q146" s="10"/>
      <c r="R146" s="15"/>
      <c r="S146" s="11" t="e">
        <f>Tabla2[[#This Row],[DIA_ENTREGADO]]-Tabla2[[#This Row],[FECHA_INICIO]]</f>
        <v>#N/A</v>
      </c>
      <c r="T146" s="17"/>
      <c r="U146" s="18" t="e">
        <f>Tabla2[[#This Row],[FECHA_ENTREGA]]-Tabla2[[#This Row],[DIA_ENTREGADO]]</f>
        <v>#N/A</v>
      </c>
      <c r="V146" s="4" t="e">
        <f t="shared" si="6"/>
        <v>#N/A</v>
      </c>
    </row>
    <row r="147" spans="2:22" x14ac:dyDescent="0.25">
      <c r="B147" s="7"/>
      <c r="C147" s="5"/>
      <c r="D147" s="7"/>
      <c r="E147" s="7"/>
      <c r="F147" s="8"/>
      <c r="G147" s="1" t="e">
        <f>VLOOKUP(Tabla2[[#This Row],[CECO]],Tabla2_17[[CECO]:[F.  ENTREGA]],2,0)</f>
        <v>#N/A</v>
      </c>
      <c r="H147" s="9" t="e">
        <f>VLOOKUP(Tabla2[[#This Row],[CECO]],Tabla2_17[[CECO]:[F.  ENTREGA]],3,0)</f>
        <v>#N/A</v>
      </c>
      <c r="I147" s="9" t="e">
        <f>VLOOKUP(Tabla2[[#This Row],[CECO]],Tabla2_17[[CECO]:[F.  ENTREGA]],4,0)</f>
        <v>#N/A</v>
      </c>
      <c r="J147" s="10" t="e">
        <f>VLOOKUP(Tabla2[[#This Row],[CECO]],Tabla2_17[[CECO]:[F.  ENTREGA]],10,0)</f>
        <v>#N/A</v>
      </c>
      <c r="K147" s="10" t="e">
        <f>VLOOKUP(Tabla2[[#This Row],[CECO]],Tabla2_17[[CECO]:[F.  ENTREGA]],11,0)</f>
        <v>#N/A</v>
      </c>
      <c r="L147" s="11" t="e">
        <f>Tabla2[[#This Row],[FECHA_INICIO]]-Tabla2[[#This Row],[FECHA_OC]]</f>
        <v>#N/A</v>
      </c>
      <c r="M147" s="10" t="e">
        <f>VLOOKUP(Tabla2[[#This Row],[CECO]],Tabla2_17[[CECO]:[F.  ENTREGA]],12,0)</f>
        <v>#N/A</v>
      </c>
      <c r="N147" s="13"/>
      <c r="O147" s="10"/>
      <c r="P147" s="15"/>
      <c r="Q147" s="10"/>
      <c r="R147" s="15"/>
      <c r="S147" s="11" t="e">
        <f>Tabla2[[#This Row],[DIA_ENTREGADO]]-Tabla2[[#This Row],[FECHA_INICIO]]</f>
        <v>#N/A</v>
      </c>
      <c r="T147" s="17"/>
      <c r="U147" s="18" t="e">
        <f>Tabla2[[#This Row],[FECHA_ENTREGA]]-Tabla2[[#This Row],[DIA_ENTREGADO]]</f>
        <v>#N/A</v>
      </c>
      <c r="V147" s="4" t="e">
        <f t="shared" si="6"/>
        <v>#N/A</v>
      </c>
    </row>
    <row r="148" spans="2:22" x14ac:dyDescent="0.25">
      <c r="B148" s="7"/>
      <c r="C148" s="5"/>
      <c r="D148" s="7"/>
      <c r="E148" s="7"/>
      <c r="F148" s="8"/>
      <c r="G148" s="1" t="e">
        <f>VLOOKUP(Tabla2[[#This Row],[CECO]],Tabla2_17[[CECO]:[F.  ENTREGA]],2,0)</f>
        <v>#N/A</v>
      </c>
      <c r="H148" s="9" t="e">
        <f>VLOOKUP(Tabla2[[#This Row],[CECO]],Tabla2_17[[CECO]:[F.  ENTREGA]],3,0)</f>
        <v>#N/A</v>
      </c>
      <c r="I148" s="9" t="e">
        <f>VLOOKUP(Tabla2[[#This Row],[CECO]],Tabla2_17[[CECO]:[F.  ENTREGA]],4,0)</f>
        <v>#N/A</v>
      </c>
      <c r="J148" s="10" t="e">
        <f>VLOOKUP(Tabla2[[#This Row],[CECO]],Tabla2_17[[CECO]:[F.  ENTREGA]],10,0)</f>
        <v>#N/A</v>
      </c>
      <c r="K148" s="10" t="e">
        <f>VLOOKUP(Tabla2[[#This Row],[CECO]],Tabla2_17[[CECO]:[F.  ENTREGA]],11,0)</f>
        <v>#N/A</v>
      </c>
      <c r="L148" s="11" t="e">
        <f>Tabla2[[#This Row],[FECHA_INICIO]]-Tabla2[[#This Row],[FECHA_OC]]</f>
        <v>#N/A</v>
      </c>
      <c r="M148" s="10" t="e">
        <f>VLOOKUP(Tabla2[[#This Row],[CECO]],Tabla2_17[[CECO]:[F.  ENTREGA]],12,0)</f>
        <v>#N/A</v>
      </c>
      <c r="N148" s="13"/>
      <c r="O148" s="10"/>
      <c r="P148" s="15"/>
      <c r="Q148" s="10"/>
      <c r="R148" s="15"/>
      <c r="S148" s="11" t="e">
        <f>Tabla2[[#This Row],[DIA_ENTREGADO]]-Tabla2[[#This Row],[FECHA_INICIO]]</f>
        <v>#N/A</v>
      </c>
      <c r="T148" s="17"/>
      <c r="U148" s="18" t="e">
        <f>Tabla2[[#This Row],[FECHA_ENTREGA]]-Tabla2[[#This Row],[DIA_ENTREGADO]]</f>
        <v>#N/A</v>
      </c>
      <c r="V148" s="4" t="e">
        <f t="shared" si="6"/>
        <v>#N/A</v>
      </c>
    </row>
    <row r="149" spans="2:22" x14ac:dyDescent="0.25">
      <c r="B149" s="7"/>
      <c r="C149" s="5"/>
      <c r="D149" s="7"/>
      <c r="E149" s="7"/>
      <c r="F149" s="8"/>
      <c r="G149" s="1" t="e">
        <f>VLOOKUP(Tabla2[[#This Row],[CECO]],Tabla2_17[[CECO]:[F.  ENTREGA]],2,0)</f>
        <v>#N/A</v>
      </c>
      <c r="H149" s="9" t="e">
        <f>VLOOKUP(Tabla2[[#This Row],[CECO]],Tabla2_17[[CECO]:[F.  ENTREGA]],3,0)</f>
        <v>#N/A</v>
      </c>
      <c r="I149" s="9" t="e">
        <f>VLOOKUP(Tabla2[[#This Row],[CECO]],Tabla2_17[[CECO]:[F.  ENTREGA]],4,0)</f>
        <v>#N/A</v>
      </c>
      <c r="J149" s="10" t="e">
        <f>VLOOKUP(Tabla2[[#This Row],[CECO]],Tabla2_17[[CECO]:[F.  ENTREGA]],10,0)</f>
        <v>#N/A</v>
      </c>
      <c r="K149" s="10" t="e">
        <f>VLOOKUP(Tabla2[[#This Row],[CECO]],Tabla2_17[[CECO]:[F.  ENTREGA]],11,0)</f>
        <v>#N/A</v>
      </c>
      <c r="L149" s="11" t="e">
        <f>Tabla2[[#This Row],[FECHA_INICIO]]-Tabla2[[#This Row],[FECHA_OC]]</f>
        <v>#N/A</v>
      </c>
      <c r="M149" s="10" t="e">
        <f>VLOOKUP(Tabla2[[#This Row],[CECO]],Tabla2_17[[CECO]:[F.  ENTREGA]],12,0)</f>
        <v>#N/A</v>
      </c>
      <c r="N149" s="13"/>
      <c r="O149" s="10"/>
      <c r="P149" s="15"/>
      <c r="Q149" s="10"/>
      <c r="R149" s="15"/>
      <c r="S149" s="11" t="e">
        <f>Tabla2[[#This Row],[DIA_ENTREGADO]]-Tabla2[[#This Row],[FECHA_INICIO]]</f>
        <v>#N/A</v>
      </c>
      <c r="T149" s="17"/>
      <c r="U149" s="18" t="e">
        <f>Tabla2[[#This Row],[FECHA_ENTREGA]]-Tabla2[[#This Row],[DIA_ENTREGADO]]</f>
        <v>#N/A</v>
      </c>
      <c r="V149" s="4" t="e">
        <f t="shared" si="6"/>
        <v>#N/A</v>
      </c>
    </row>
    <row r="150" spans="2:22" x14ac:dyDescent="0.25">
      <c r="B150" s="7"/>
      <c r="C150" s="5"/>
      <c r="D150" s="7"/>
      <c r="E150" s="7"/>
      <c r="F150" s="8"/>
      <c r="G150" s="1" t="e">
        <f>VLOOKUP(Tabla2[[#This Row],[CECO]],Tabla2_17[[CECO]:[F.  ENTREGA]],2,0)</f>
        <v>#N/A</v>
      </c>
      <c r="H150" s="9" t="e">
        <f>VLOOKUP(Tabla2[[#This Row],[CECO]],Tabla2_17[[CECO]:[F.  ENTREGA]],3,0)</f>
        <v>#N/A</v>
      </c>
      <c r="I150" s="9" t="e">
        <f>VLOOKUP(Tabla2[[#This Row],[CECO]],Tabla2_17[[CECO]:[F.  ENTREGA]],4,0)</f>
        <v>#N/A</v>
      </c>
      <c r="J150" s="10" t="e">
        <f>VLOOKUP(Tabla2[[#This Row],[CECO]],Tabla2_17[[CECO]:[F.  ENTREGA]],10,0)</f>
        <v>#N/A</v>
      </c>
      <c r="K150" s="10" t="e">
        <f>VLOOKUP(Tabla2[[#This Row],[CECO]],Tabla2_17[[CECO]:[F.  ENTREGA]],11,0)</f>
        <v>#N/A</v>
      </c>
      <c r="L150" s="11" t="e">
        <f>Tabla2[[#This Row],[FECHA_INICIO]]-Tabla2[[#This Row],[FECHA_OC]]</f>
        <v>#N/A</v>
      </c>
      <c r="M150" s="10" t="e">
        <f>VLOOKUP(Tabla2[[#This Row],[CECO]],Tabla2_17[[CECO]:[F.  ENTREGA]],12,0)</f>
        <v>#N/A</v>
      </c>
      <c r="N150" s="13"/>
      <c r="O150" s="10"/>
      <c r="P150" s="15"/>
      <c r="Q150" s="10"/>
      <c r="R150" s="15"/>
      <c r="S150" s="11" t="e">
        <f>Tabla2[[#This Row],[DIA_ENTREGADO]]-Tabla2[[#This Row],[FECHA_INICIO]]</f>
        <v>#N/A</v>
      </c>
      <c r="T150" s="17"/>
      <c r="U150" s="18" t="e">
        <f>Tabla2[[#This Row],[FECHA_ENTREGA]]-Tabla2[[#This Row],[DIA_ENTREGADO]]</f>
        <v>#N/A</v>
      </c>
      <c r="V150" s="4" t="e">
        <f t="shared" si="6"/>
        <v>#N/A</v>
      </c>
    </row>
    <row r="151" spans="2:22" x14ac:dyDescent="0.25">
      <c r="B151" s="7"/>
      <c r="C151" s="5"/>
      <c r="D151" s="7"/>
      <c r="E151" s="7"/>
      <c r="F151" s="8"/>
      <c r="G151" s="1" t="e">
        <f>VLOOKUP(Tabla2[[#This Row],[CECO]],Tabla2_17[[CECO]:[F.  ENTREGA]],2,0)</f>
        <v>#N/A</v>
      </c>
      <c r="H151" s="9" t="e">
        <f>VLOOKUP(Tabla2[[#This Row],[CECO]],Tabla2_17[[CECO]:[F.  ENTREGA]],3,0)</f>
        <v>#N/A</v>
      </c>
      <c r="I151" s="9" t="e">
        <f>VLOOKUP(Tabla2[[#This Row],[CECO]],Tabla2_17[[CECO]:[F.  ENTREGA]],4,0)</f>
        <v>#N/A</v>
      </c>
      <c r="J151" s="10" t="e">
        <f>VLOOKUP(Tabla2[[#This Row],[CECO]],Tabla2_17[[CECO]:[F.  ENTREGA]],10,0)</f>
        <v>#N/A</v>
      </c>
      <c r="K151" s="10" t="e">
        <f>VLOOKUP(Tabla2[[#This Row],[CECO]],Tabla2_17[[CECO]:[F.  ENTREGA]],11,0)</f>
        <v>#N/A</v>
      </c>
      <c r="L151" s="11" t="e">
        <f>Tabla2[[#This Row],[FECHA_INICIO]]-Tabla2[[#This Row],[FECHA_OC]]</f>
        <v>#N/A</v>
      </c>
      <c r="M151" s="10" t="e">
        <f>VLOOKUP(Tabla2[[#This Row],[CECO]],Tabla2_17[[CECO]:[F.  ENTREGA]],12,0)</f>
        <v>#N/A</v>
      </c>
      <c r="N151" s="13"/>
      <c r="O151" s="10"/>
      <c r="P151" s="15"/>
      <c r="Q151" s="10"/>
      <c r="R151" s="15"/>
      <c r="S151" s="11" t="e">
        <f>Tabla2[[#This Row],[DIA_ENTREGADO]]-Tabla2[[#This Row],[FECHA_INICIO]]</f>
        <v>#N/A</v>
      </c>
      <c r="T151" s="17"/>
      <c r="U151" s="18" t="e">
        <f>Tabla2[[#This Row],[FECHA_ENTREGA]]-Tabla2[[#This Row],[DIA_ENTREGADO]]</f>
        <v>#N/A</v>
      </c>
      <c r="V151" s="4" t="e">
        <f t="shared" si="6"/>
        <v>#N/A</v>
      </c>
    </row>
    <row r="152" spans="2:22" x14ac:dyDescent="0.25">
      <c r="B152" s="7"/>
      <c r="C152" s="5"/>
      <c r="D152" s="7"/>
      <c r="E152" s="7"/>
      <c r="F152" s="8"/>
      <c r="G152" s="1" t="e">
        <f>VLOOKUP(Tabla2[[#This Row],[CECO]],Tabla2_17[[CECO]:[F.  ENTREGA]],2,0)</f>
        <v>#N/A</v>
      </c>
      <c r="H152" s="9" t="e">
        <f>VLOOKUP(Tabla2[[#This Row],[CECO]],Tabla2_17[[CECO]:[F.  ENTREGA]],3,0)</f>
        <v>#N/A</v>
      </c>
      <c r="I152" s="9" t="e">
        <f>VLOOKUP(Tabla2[[#This Row],[CECO]],Tabla2_17[[CECO]:[F.  ENTREGA]],4,0)</f>
        <v>#N/A</v>
      </c>
      <c r="J152" s="10" t="e">
        <f>VLOOKUP(Tabla2[[#This Row],[CECO]],Tabla2_17[[CECO]:[F.  ENTREGA]],10,0)</f>
        <v>#N/A</v>
      </c>
      <c r="K152" s="10" t="e">
        <f>VLOOKUP(Tabla2[[#This Row],[CECO]],Tabla2_17[[CECO]:[F.  ENTREGA]],11,0)</f>
        <v>#N/A</v>
      </c>
      <c r="L152" s="11" t="e">
        <f>Tabla2[[#This Row],[FECHA_INICIO]]-Tabla2[[#This Row],[FECHA_OC]]</f>
        <v>#N/A</v>
      </c>
      <c r="M152" s="10" t="e">
        <f>VLOOKUP(Tabla2[[#This Row],[CECO]],Tabla2_17[[CECO]:[F.  ENTREGA]],12,0)</f>
        <v>#N/A</v>
      </c>
      <c r="N152" s="13"/>
      <c r="O152" s="10"/>
      <c r="P152" s="15"/>
      <c r="Q152" s="10"/>
      <c r="R152" s="15"/>
      <c r="S152" s="11" t="e">
        <f>Tabla2[[#This Row],[DIA_ENTREGADO]]-Tabla2[[#This Row],[FECHA_INICIO]]</f>
        <v>#N/A</v>
      </c>
      <c r="T152" s="17"/>
      <c r="U152" s="18" t="e">
        <f>Tabla2[[#This Row],[FECHA_ENTREGA]]-Tabla2[[#This Row],[DIA_ENTREGADO]]</f>
        <v>#N/A</v>
      </c>
      <c r="V152" s="4" t="e">
        <f t="shared" si="6"/>
        <v>#N/A</v>
      </c>
    </row>
    <row r="153" spans="2:22" x14ac:dyDescent="0.25">
      <c r="B153" s="7"/>
      <c r="C153" s="5"/>
      <c r="D153" s="7"/>
      <c r="E153" s="7"/>
      <c r="F153" s="8"/>
      <c r="G153" s="1" t="e">
        <f>VLOOKUP(Tabla2[[#This Row],[CECO]],Tabla2_17[[CECO]:[F.  ENTREGA]],2,0)</f>
        <v>#N/A</v>
      </c>
      <c r="H153" s="9" t="e">
        <f>VLOOKUP(Tabla2[[#This Row],[CECO]],Tabla2_17[[CECO]:[F.  ENTREGA]],3,0)</f>
        <v>#N/A</v>
      </c>
      <c r="I153" s="9" t="e">
        <f>VLOOKUP(Tabla2[[#This Row],[CECO]],Tabla2_17[[CECO]:[F.  ENTREGA]],4,0)</f>
        <v>#N/A</v>
      </c>
      <c r="J153" s="10" t="e">
        <f>VLOOKUP(Tabla2[[#This Row],[CECO]],Tabla2_17[[CECO]:[F.  ENTREGA]],10,0)</f>
        <v>#N/A</v>
      </c>
      <c r="K153" s="10" t="e">
        <f>VLOOKUP(Tabla2[[#This Row],[CECO]],Tabla2_17[[CECO]:[F.  ENTREGA]],11,0)</f>
        <v>#N/A</v>
      </c>
      <c r="L153" s="11" t="e">
        <f>Tabla2[[#This Row],[FECHA_INICIO]]-Tabla2[[#This Row],[FECHA_OC]]</f>
        <v>#N/A</v>
      </c>
      <c r="M153" s="10" t="e">
        <f>VLOOKUP(Tabla2[[#This Row],[CECO]],Tabla2_17[[CECO]:[F.  ENTREGA]],12,0)</f>
        <v>#N/A</v>
      </c>
      <c r="N153" s="13"/>
      <c r="O153" s="10"/>
      <c r="P153" s="15"/>
      <c r="Q153" s="10"/>
      <c r="R153" s="15"/>
      <c r="S153" s="11" t="e">
        <f>Tabla2[[#This Row],[DIA_ENTREGADO]]-Tabla2[[#This Row],[FECHA_INICIO]]</f>
        <v>#N/A</v>
      </c>
      <c r="T153" s="17"/>
      <c r="U153" s="18" t="e">
        <f>Tabla2[[#This Row],[FECHA_ENTREGA]]-Tabla2[[#This Row],[DIA_ENTREGADO]]</f>
        <v>#N/A</v>
      </c>
      <c r="V153" s="4" t="e">
        <f t="shared" si="6"/>
        <v>#N/A</v>
      </c>
    </row>
    <row r="154" spans="2:22" x14ac:dyDescent="0.25">
      <c r="B154" s="7"/>
      <c r="C154" s="5"/>
      <c r="D154" s="7"/>
      <c r="E154" s="7"/>
      <c r="F154" s="8"/>
      <c r="G154" s="1" t="e">
        <f>VLOOKUP(Tabla2[[#This Row],[CECO]],Tabla2_17[[CECO]:[F.  ENTREGA]],2,0)</f>
        <v>#N/A</v>
      </c>
      <c r="H154" s="9" t="e">
        <f>VLOOKUP(Tabla2[[#This Row],[CECO]],Tabla2_17[[CECO]:[F.  ENTREGA]],3,0)</f>
        <v>#N/A</v>
      </c>
      <c r="I154" s="9" t="e">
        <f>VLOOKUP(Tabla2[[#This Row],[CECO]],Tabla2_17[[CECO]:[F.  ENTREGA]],4,0)</f>
        <v>#N/A</v>
      </c>
      <c r="J154" s="10" t="e">
        <f>VLOOKUP(Tabla2[[#This Row],[CECO]],Tabla2_17[[CECO]:[F.  ENTREGA]],10,0)</f>
        <v>#N/A</v>
      </c>
      <c r="K154" s="10" t="e">
        <f>VLOOKUP(Tabla2[[#This Row],[CECO]],Tabla2_17[[CECO]:[F.  ENTREGA]],11,0)</f>
        <v>#N/A</v>
      </c>
      <c r="L154" s="11" t="e">
        <f>Tabla2[[#This Row],[FECHA_INICIO]]-Tabla2[[#This Row],[FECHA_OC]]</f>
        <v>#N/A</v>
      </c>
      <c r="M154" s="10" t="e">
        <f>VLOOKUP(Tabla2[[#This Row],[CECO]],Tabla2_17[[CECO]:[F.  ENTREGA]],12,0)</f>
        <v>#N/A</v>
      </c>
      <c r="N154" s="13"/>
      <c r="O154" s="10"/>
      <c r="P154" s="15"/>
      <c r="Q154" s="10"/>
      <c r="R154" s="15"/>
      <c r="S154" s="11" t="e">
        <f>Tabla2[[#This Row],[DIA_ENTREGADO]]-Tabla2[[#This Row],[FECHA_INICIO]]</f>
        <v>#N/A</v>
      </c>
      <c r="T154" s="17"/>
      <c r="U154" s="18" t="e">
        <f>Tabla2[[#This Row],[FECHA_ENTREGA]]-Tabla2[[#This Row],[DIA_ENTREGADO]]</f>
        <v>#N/A</v>
      </c>
      <c r="V154" s="4" t="e">
        <f t="shared" si="6"/>
        <v>#N/A</v>
      </c>
    </row>
    <row r="155" spans="2:22" x14ac:dyDescent="0.25">
      <c r="B155" s="7"/>
      <c r="C155" s="5"/>
      <c r="D155" s="7"/>
      <c r="E155" s="7"/>
      <c r="F155" s="8"/>
      <c r="G155" s="1" t="e">
        <f>VLOOKUP(Tabla2[[#This Row],[CECO]],Tabla2_17[[CECO]:[F.  ENTREGA]],2,0)</f>
        <v>#N/A</v>
      </c>
      <c r="H155" s="9" t="e">
        <f>VLOOKUP(Tabla2[[#This Row],[CECO]],Tabla2_17[[CECO]:[F.  ENTREGA]],3,0)</f>
        <v>#N/A</v>
      </c>
      <c r="I155" s="9" t="e">
        <f>VLOOKUP(Tabla2[[#This Row],[CECO]],Tabla2_17[[CECO]:[F.  ENTREGA]],4,0)</f>
        <v>#N/A</v>
      </c>
      <c r="J155" s="10" t="e">
        <f>VLOOKUP(Tabla2[[#This Row],[CECO]],Tabla2_17[[CECO]:[F.  ENTREGA]],10,0)</f>
        <v>#N/A</v>
      </c>
      <c r="K155" s="10" t="e">
        <f>VLOOKUP(Tabla2[[#This Row],[CECO]],Tabla2_17[[CECO]:[F.  ENTREGA]],11,0)</f>
        <v>#N/A</v>
      </c>
      <c r="L155" s="11" t="e">
        <f>Tabla2[[#This Row],[FECHA_INICIO]]-Tabla2[[#This Row],[FECHA_OC]]</f>
        <v>#N/A</v>
      </c>
      <c r="M155" s="10" t="e">
        <f>VLOOKUP(Tabla2[[#This Row],[CECO]],Tabla2_17[[CECO]:[F.  ENTREGA]],12,0)</f>
        <v>#N/A</v>
      </c>
      <c r="N155" s="13"/>
      <c r="O155" s="10"/>
      <c r="P155" s="15"/>
      <c r="Q155" s="10"/>
      <c r="R155" s="15"/>
      <c r="S155" s="11" t="e">
        <f>Tabla2[[#This Row],[DIA_ENTREGADO]]-Tabla2[[#This Row],[FECHA_INICIO]]</f>
        <v>#N/A</v>
      </c>
      <c r="T155" s="17"/>
      <c r="U155" s="18" t="e">
        <f>Tabla2[[#This Row],[FECHA_ENTREGA]]-Tabla2[[#This Row],[DIA_ENTREGADO]]</f>
        <v>#N/A</v>
      </c>
      <c r="V155" s="4" t="e">
        <f t="shared" si="6"/>
        <v>#N/A</v>
      </c>
    </row>
    <row r="156" spans="2:22" x14ac:dyDescent="0.25">
      <c r="B156" s="7"/>
      <c r="C156" s="5"/>
      <c r="D156" s="7"/>
      <c r="E156" s="7"/>
      <c r="F156" s="8"/>
      <c r="G156" s="1" t="e">
        <f>VLOOKUP(Tabla2[[#This Row],[CECO]],Tabla2_17[[CECO]:[F.  ENTREGA]],2,0)</f>
        <v>#N/A</v>
      </c>
      <c r="H156" s="9" t="e">
        <f>VLOOKUP(Tabla2[[#This Row],[CECO]],Tabla2_17[[CECO]:[F.  ENTREGA]],3,0)</f>
        <v>#N/A</v>
      </c>
      <c r="I156" s="9" t="e">
        <f>VLOOKUP(Tabla2[[#This Row],[CECO]],Tabla2_17[[CECO]:[F.  ENTREGA]],4,0)</f>
        <v>#N/A</v>
      </c>
      <c r="J156" s="10" t="e">
        <f>VLOOKUP(Tabla2[[#This Row],[CECO]],Tabla2_17[[CECO]:[F.  ENTREGA]],10,0)</f>
        <v>#N/A</v>
      </c>
      <c r="K156" s="10" t="e">
        <f>VLOOKUP(Tabla2[[#This Row],[CECO]],Tabla2_17[[CECO]:[F.  ENTREGA]],11,0)</f>
        <v>#N/A</v>
      </c>
      <c r="L156" s="11" t="e">
        <f>Tabla2[[#This Row],[FECHA_INICIO]]-Tabla2[[#This Row],[FECHA_OC]]</f>
        <v>#N/A</v>
      </c>
      <c r="M156" s="10" t="e">
        <f>VLOOKUP(Tabla2[[#This Row],[CECO]],Tabla2_17[[CECO]:[F.  ENTREGA]],12,0)</f>
        <v>#N/A</v>
      </c>
      <c r="N156" s="13"/>
      <c r="O156" s="10"/>
      <c r="P156" s="15"/>
      <c r="Q156" s="10"/>
      <c r="R156" s="15"/>
      <c r="S156" s="11" t="e">
        <f>Tabla2[[#This Row],[DIA_ENTREGADO]]-Tabla2[[#This Row],[FECHA_INICIO]]</f>
        <v>#N/A</v>
      </c>
      <c r="T156" s="17"/>
      <c r="U156" s="18" t="e">
        <f>Tabla2[[#This Row],[FECHA_ENTREGA]]-Tabla2[[#This Row],[DIA_ENTREGADO]]</f>
        <v>#N/A</v>
      </c>
      <c r="V156" s="4" t="e">
        <f t="shared" si="6"/>
        <v>#N/A</v>
      </c>
    </row>
    <row r="157" spans="2:22" x14ac:dyDescent="0.25">
      <c r="B157" s="7"/>
      <c r="C157" s="5"/>
      <c r="D157" s="7"/>
      <c r="E157" s="7"/>
      <c r="F157" s="8"/>
      <c r="G157" s="1" t="e">
        <f>VLOOKUP(Tabla2[[#This Row],[CECO]],Tabla2_17[[CECO]:[F.  ENTREGA]],2,0)</f>
        <v>#N/A</v>
      </c>
      <c r="H157" s="9" t="e">
        <f>VLOOKUP(Tabla2[[#This Row],[CECO]],Tabla2_17[[CECO]:[F.  ENTREGA]],3,0)</f>
        <v>#N/A</v>
      </c>
      <c r="I157" s="9" t="e">
        <f>VLOOKUP(Tabla2[[#This Row],[CECO]],Tabla2_17[[CECO]:[F.  ENTREGA]],4,0)</f>
        <v>#N/A</v>
      </c>
      <c r="J157" s="10" t="e">
        <f>VLOOKUP(Tabla2[[#This Row],[CECO]],Tabla2_17[[CECO]:[F.  ENTREGA]],10,0)</f>
        <v>#N/A</v>
      </c>
      <c r="K157" s="10" t="e">
        <f>VLOOKUP(Tabla2[[#This Row],[CECO]],Tabla2_17[[CECO]:[F.  ENTREGA]],11,0)</f>
        <v>#N/A</v>
      </c>
      <c r="L157" s="11" t="e">
        <f>Tabla2[[#This Row],[FECHA_INICIO]]-Tabla2[[#This Row],[FECHA_OC]]</f>
        <v>#N/A</v>
      </c>
      <c r="M157" s="10" t="e">
        <f>VLOOKUP(Tabla2[[#This Row],[CECO]],Tabla2_17[[CECO]:[F.  ENTREGA]],12,0)</f>
        <v>#N/A</v>
      </c>
      <c r="N157" s="13"/>
      <c r="O157" s="10"/>
      <c r="P157" s="15"/>
      <c r="Q157" s="10"/>
      <c r="R157" s="15"/>
      <c r="S157" s="11" t="e">
        <f>Tabla2[[#This Row],[DIA_ENTREGADO]]-Tabla2[[#This Row],[FECHA_INICIO]]</f>
        <v>#N/A</v>
      </c>
      <c r="T157" s="17"/>
      <c r="U157" s="18" t="e">
        <f>Tabla2[[#This Row],[FECHA_ENTREGA]]-Tabla2[[#This Row],[DIA_ENTREGADO]]</f>
        <v>#N/A</v>
      </c>
      <c r="V157" s="4" t="e">
        <f t="shared" si="6"/>
        <v>#N/A</v>
      </c>
    </row>
    <row r="158" spans="2:22" x14ac:dyDescent="0.25">
      <c r="B158" s="7"/>
      <c r="C158" s="5"/>
      <c r="D158" s="7"/>
      <c r="E158" s="7"/>
      <c r="F158" s="8"/>
      <c r="G158" s="1" t="e">
        <f>VLOOKUP(Tabla2[[#This Row],[CECO]],Tabla2_17[[CECO]:[F.  ENTREGA]],2,0)</f>
        <v>#N/A</v>
      </c>
      <c r="H158" s="9" t="e">
        <f>VLOOKUP(Tabla2[[#This Row],[CECO]],Tabla2_17[[CECO]:[F.  ENTREGA]],3,0)</f>
        <v>#N/A</v>
      </c>
      <c r="I158" s="9" t="e">
        <f>VLOOKUP(Tabla2[[#This Row],[CECO]],Tabla2_17[[CECO]:[F.  ENTREGA]],4,0)</f>
        <v>#N/A</v>
      </c>
      <c r="J158" s="10" t="e">
        <f>VLOOKUP(Tabla2[[#This Row],[CECO]],Tabla2_17[[CECO]:[F.  ENTREGA]],10,0)</f>
        <v>#N/A</v>
      </c>
      <c r="K158" s="10" t="e">
        <f>VLOOKUP(Tabla2[[#This Row],[CECO]],Tabla2_17[[CECO]:[F.  ENTREGA]],11,0)</f>
        <v>#N/A</v>
      </c>
      <c r="L158" s="11" t="e">
        <f>Tabla2[[#This Row],[FECHA_INICIO]]-Tabla2[[#This Row],[FECHA_OC]]</f>
        <v>#N/A</v>
      </c>
      <c r="M158" s="10" t="e">
        <f>VLOOKUP(Tabla2[[#This Row],[CECO]],Tabla2_17[[CECO]:[F.  ENTREGA]],12,0)</f>
        <v>#N/A</v>
      </c>
      <c r="N158" s="13"/>
      <c r="O158" s="10"/>
      <c r="P158" s="15"/>
      <c r="Q158" s="10"/>
      <c r="R158" s="15"/>
      <c r="S158" s="11" t="e">
        <f>Tabla2[[#This Row],[DIA_ENTREGADO]]-Tabla2[[#This Row],[FECHA_INICIO]]</f>
        <v>#N/A</v>
      </c>
      <c r="T158" s="17"/>
      <c r="U158" s="18" t="e">
        <f>Tabla2[[#This Row],[FECHA_ENTREGA]]-Tabla2[[#This Row],[DIA_ENTREGADO]]</f>
        <v>#N/A</v>
      </c>
      <c r="V158" s="4" t="e">
        <f t="shared" si="6"/>
        <v>#N/A</v>
      </c>
    </row>
    <row r="159" spans="2:22" x14ac:dyDescent="0.25">
      <c r="B159" s="7"/>
      <c r="C159" s="5"/>
      <c r="D159" s="7"/>
      <c r="E159" s="7"/>
      <c r="F159" s="8"/>
      <c r="G159" s="1" t="e">
        <f>VLOOKUP(Tabla2[[#This Row],[CECO]],Tabla2_17[[CECO]:[F.  ENTREGA]],2,0)</f>
        <v>#N/A</v>
      </c>
      <c r="H159" s="9" t="e">
        <f>VLOOKUP(Tabla2[[#This Row],[CECO]],Tabla2_17[[CECO]:[F.  ENTREGA]],3,0)</f>
        <v>#N/A</v>
      </c>
      <c r="I159" s="9" t="e">
        <f>VLOOKUP(Tabla2[[#This Row],[CECO]],Tabla2_17[[CECO]:[F.  ENTREGA]],4,0)</f>
        <v>#N/A</v>
      </c>
      <c r="J159" s="10" t="e">
        <f>VLOOKUP(Tabla2[[#This Row],[CECO]],Tabla2_17[[CECO]:[F.  ENTREGA]],10,0)</f>
        <v>#N/A</v>
      </c>
      <c r="K159" s="10" t="e">
        <f>VLOOKUP(Tabla2[[#This Row],[CECO]],Tabla2_17[[CECO]:[F.  ENTREGA]],11,0)</f>
        <v>#N/A</v>
      </c>
      <c r="L159" s="11" t="e">
        <f>Tabla2[[#This Row],[FECHA_INICIO]]-Tabla2[[#This Row],[FECHA_OC]]</f>
        <v>#N/A</v>
      </c>
      <c r="M159" s="10" t="e">
        <f>VLOOKUP(Tabla2[[#This Row],[CECO]],Tabla2_17[[CECO]:[F.  ENTREGA]],12,0)</f>
        <v>#N/A</v>
      </c>
      <c r="N159" s="13"/>
      <c r="O159" s="10"/>
      <c r="P159" s="15"/>
      <c r="Q159" s="10"/>
      <c r="R159" s="15"/>
      <c r="S159" s="11" t="e">
        <f>Tabla2[[#This Row],[DIA_ENTREGADO]]-Tabla2[[#This Row],[FECHA_INICIO]]</f>
        <v>#N/A</v>
      </c>
      <c r="T159" s="17"/>
      <c r="U159" s="18" t="e">
        <f>Tabla2[[#This Row],[FECHA_ENTREGA]]-Tabla2[[#This Row],[DIA_ENTREGADO]]</f>
        <v>#N/A</v>
      </c>
      <c r="V159" s="4" t="e">
        <f t="shared" si="6"/>
        <v>#N/A</v>
      </c>
    </row>
    <row r="160" spans="2:22" x14ac:dyDescent="0.25">
      <c r="B160" s="7"/>
      <c r="C160" s="5"/>
      <c r="D160" s="7"/>
      <c r="E160" s="7"/>
      <c r="F160" s="8"/>
      <c r="G160" s="1" t="e">
        <f>VLOOKUP(Tabla2[[#This Row],[CECO]],Tabla2_17[[CECO]:[F.  ENTREGA]],2,0)</f>
        <v>#N/A</v>
      </c>
      <c r="H160" s="9" t="e">
        <f>VLOOKUP(Tabla2[[#This Row],[CECO]],Tabla2_17[[CECO]:[F.  ENTREGA]],3,0)</f>
        <v>#N/A</v>
      </c>
      <c r="I160" s="9" t="e">
        <f>VLOOKUP(Tabla2[[#This Row],[CECO]],Tabla2_17[[CECO]:[F.  ENTREGA]],4,0)</f>
        <v>#N/A</v>
      </c>
      <c r="J160" s="10" t="e">
        <f>VLOOKUP(Tabla2[[#This Row],[CECO]],Tabla2_17[[CECO]:[F.  ENTREGA]],10,0)</f>
        <v>#N/A</v>
      </c>
      <c r="K160" s="10" t="e">
        <f>VLOOKUP(Tabla2[[#This Row],[CECO]],Tabla2_17[[CECO]:[F.  ENTREGA]],11,0)</f>
        <v>#N/A</v>
      </c>
      <c r="L160" s="11" t="e">
        <f>Tabla2[[#This Row],[FECHA_INICIO]]-Tabla2[[#This Row],[FECHA_OC]]</f>
        <v>#N/A</v>
      </c>
      <c r="M160" s="10" t="e">
        <f>VLOOKUP(Tabla2[[#This Row],[CECO]],Tabla2_17[[CECO]:[F.  ENTREGA]],12,0)</f>
        <v>#N/A</v>
      </c>
      <c r="N160" s="13"/>
      <c r="O160" s="10"/>
      <c r="P160" s="15"/>
      <c r="Q160" s="10"/>
      <c r="R160" s="15"/>
      <c r="S160" s="11" t="e">
        <f>Tabla2[[#This Row],[DIA_ENTREGADO]]-Tabla2[[#This Row],[FECHA_INICIO]]</f>
        <v>#N/A</v>
      </c>
      <c r="T160" s="17"/>
      <c r="U160" s="18" t="e">
        <f>Tabla2[[#This Row],[FECHA_ENTREGA]]-Tabla2[[#This Row],[DIA_ENTREGADO]]</f>
        <v>#N/A</v>
      </c>
      <c r="V160" s="4" t="e">
        <f t="shared" si="6"/>
        <v>#N/A</v>
      </c>
    </row>
    <row r="161" spans="2:22" x14ac:dyDescent="0.25">
      <c r="B161" s="7"/>
      <c r="C161" s="5"/>
      <c r="D161" s="7"/>
      <c r="E161" s="7"/>
      <c r="F161" s="8"/>
      <c r="G161" s="1" t="e">
        <f>VLOOKUP(Tabla2[[#This Row],[CECO]],Tabla2_17[[CECO]:[F.  ENTREGA]],2,0)</f>
        <v>#N/A</v>
      </c>
      <c r="H161" s="9" t="e">
        <f>VLOOKUP(Tabla2[[#This Row],[CECO]],Tabla2_17[[CECO]:[F.  ENTREGA]],3,0)</f>
        <v>#N/A</v>
      </c>
      <c r="I161" s="9" t="e">
        <f>VLOOKUP(Tabla2[[#This Row],[CECO]],Tabla2_17[[CECO]:[F.  ENTREGA]],4,0)</f>
        <v>#N/A</v>
      </c>
      <c r="J161" s="10" t="e">
        <f>VLOOKUP(Tabla2[[#This Row],[CECO]],Tabla2_17[[CECO]:[F.  ENTREGA]],10,0)</f>
        <v>#N/A</v>
      </c>
      <c r="K161" s="10" t="e">
        <f>VLOOKUP(Tabla2[[#This Row],[CECO]],Tabla2_17[[CECO]:[F.  ENTREGA]],11,0)</f>
        <v>#N/A</v>
      </c>
      <c r="L161" s="11" t="e">
        <f>Tabla2[[#This Row],[FECHA_INICIO]]-Tabla2[[#This Row],[FECHA_OC]]</f>
        <v>#N/A</v>
      </c>
      <c r="M161" s="10" t="e">
        <f>VLOOKUP(Tabla2[[#This Row],[CECO]],Tabla2_17[[CECO]:[F.  ENTREGA]],12,0)</f>
        <v>#N/A</v>
      </c>
      <c r="N161" s="13"/>
      <c r="O161" s="10"/>
      <c r="P161" s="15"/>
      <c r="Q161" s="10"/>
      <c r="R161" s="15"/>
      <c r="S161" s="11" t="e">
        <f>Tabla2[[#This Row],[DIA_ENTREGADO]]-Tabla2[[#This Row],[FECHA_INICIO]]</f>
        <v>#N/A</v>
      </c>
      <c r="T161" s="17"/>
      <c r="U161" s="18" t="e">
        <f>Tabla2[[#This Row],[FECHA_ENTREGA]]-Tabla2[[#This Row],[DIA_ENTREGADO]]</f>
        <v>#N/A</v>
      </c>
      <c r="V161" s="4" t="e">
        <f t="shared" si="6"/>
        <v>#N/A</v>
      </c>
    </row>
    <row r="162" spans="2:22" x14ac:dyDescent="0.25">
      <c r="B162" s="7"/>
      <c r="C162" s="5"/>
      <c r="D162" s="7"/>
      <c r="E162" s="7"/>
      <c r="F162" s="8"/>
      <c r="G162" s="1" t="e">
        <f>VLOOKUP(Tabla2[[#This Row],[CECO]],Tabla2_17[[CECO]:[F.  ENTREGA]],2,0)</f>
        <v>#N/A</v>
      </c>
      <c r="H162" s="9" t="e">
        <f>VLOOKUP(Tabla2[[#This Row],[CECO]],Tabla2_17[[CECO]:[F.  ENTREGA]],3,0)</f>
        <v>#N/A</v>
      </c>
      <c r="I162" s="9" t="e">
        <f>VLOOKUP(Tabla2[[#This Row],[CECO]],Tabla2_17[[CECO]:[F.  ENTREGA]],4,0)</f>
        <v>#N/A</v>
      </c>
      <c r="J162" s="10" t="e">
        <f>VLOOKUP(Tabla2[[#This Row],[CECO]],Tabla2_17[[CECO]:[F.  ENTREGA]],10,0)</f>
        <v>#N/A</v>
      </c>
      <c r="K162" s="10" t="e">
        <f>VLOOKUP(Tabla2[[#This Row],[CECO]],Tabla2_17[[CECO]:[F.  ENTREGA]],11,0)</f>
        <v>#N/A</v>
      </c>
      <c r="L162" s="11" t="e">
        <f>Tabla2[[#This Row],[FECHA_INICIO]]-Tabla2[[#This Row],[FECHA_OC]]</f>
        <v>#N/A</v>
      </c>
      <c r="M162" s="10" t="e">
        <f>VLOOKUP(Tabla2[[#This Row],[CECO]],Tabla2_17[[CECO]:[F.  ENTREGA]],12,0)</f>
        <v>#N/A</v>
      </c>
      <c r="N162" s="13"/>
      <c r="O162" s="10"/>
      <c r="P162" s="15"/>
      <c r="Q162" s="10"/>
      <c r="R162" s="15"/>
      <c r="S162" s="11" t="e">
        <f>Tabla2[[#This Row],[DIA_ENTREGADO]]-Tabla2[[#This Row],[FECHA_INICIO]]</f>
        <v>#N/A</v>
      </c>
      <c r="T162" s="17"/>
      <c r="U162" s="18" t="e">
        <f>Tabla2[[#This Row],[FECHA_ENTREGA]]-Tabla2[[#This Row],[DIA_ENTREGADO]]</f>
        <v>#N/A</v>
      </c>
      <c r="V162" s="4" t="e">
        <f t="shared" si="6"/>
        <v>#N/A</v>
      </c>
    </row>
    <row r="163" spans="2:22" x14ac:dyDescent="0.25">
      <c r="B163" s="7"/>
      <c r="C163" s="5"/>
      <c r="D163" s="7"/>
      <c r="E163" s="7"/>
      <c r="F163" s="8"/>
      <c r="G163" s="1" t="e">
        <f>VLOOKUP(Tabla2[[#This Row],[CECO]],Tabla2_17[[CECO]:[F.  ENTREGA]],2,0)</f>
        <v>#N/A</v>
      </c>
      <c r="H163" s="9" t="e">
        <f>VLOOKUP(Tabla2[[#This Row],[CECO]],Tabla2_17[[CECO]:[F.  ENTREGA]],3,0)</f>
        <v>#N/A</v>
      </c>
      <c r="I163" s="9" t="e">
        <f>VLOOKUP(Tabla2[[#This Row],[CECO]],Tabla2_17[[CECO]:[F.  ENTREGA]],4,0)</f>
        <v>#N/A</v>
      </c>
      <c r="J163" s="10" t="e">
        <f>VLOOKUP(Tabla2[[#This Row],[CECO]],Tabla2_17[[CECO]:[F.  ENTREGA]],10,0)</f>
        <v>#N/A</v>
      </c>
      <c r="K163" s="10" t="e">
        <f>VLOOKUP(Tabla2[[#This Row],[CECO]],Tabla2_17[[CECO]:[F.  ENTREGA]],11,0)</f>
        <v>#N/A</v>
      </c>
      <c r="L163" s="11" t="e">
        <f>Tabla2[[#This Row],[FECHA_INICIO]]-Tabla2[[#This Row],[FECHA_OC]]</f>
        <v>#N/A</v>
      </c>
      <c r="M163" s="10" t="e">
        <f>VLOOKUP(Tabla2[[#This Row],[CECO]],Tabla2_17[[CECO]:[F.  ENTREGA]],12,0)</f>
        <v>#N/A</v>
      </c>
      <c r="N163" s="13"/>
      <c r="O163" s="10"/>
      <c r="P163" s="15"/>
      <c r="Q163" s="10"/>
      <c r="R163" s="15"/>
      <c r="S163" s="11" t="e">
        <f>Tabla2[[#This Row],[DIA_ENTREGADO]]-Tabla2[[#This Row],[FECHA_INICIO]]</f>
        <v>#N/A</v>
      </c>
      <c r="T163" s="17"/>
      <c r="U163" s="18" t="e">
        <f>Tabla2[[#This Row],[FECHA_ENTREGA]]-Tabla2[[#This Row],[DIA_ENTREGADO]]</f>
        <v>#N/A</v>
      </c>
      <c r="V163" s="4" t="e">
        <f t="shared" si="6"/>
        <v>#N/A</v>
      </c>
    </row>
    <row r="164" spans="2:22" x14ac:dyDescent="0.25">
      <c r="B164" s="7"/>
      <c r="C164" s="5"/>
      <c r="D164" s="7"/>
      <c r="E164" s="7"/>
      <c r="F164" s="8"/>
      <c r="G164" s="1" t="e">
        <f>VLOOKUP(Tabla2[[#This Row],[CECO]],Tabla2_17[[CECO]:[F.  ENTREGA]],2,0)</f>
        <v>#N/A</v>
      </c>
      <c r="H164" s="9" t="e">
        <f>VLOOKUP(Tabla2[[#This Row],[CECO]],Tabla2_17[[CECO]:[F.  ENTREGA]],3,0)</f>
        <v>#N/A</v>
      </c>
      <c r="I164" s="9" t="e">
        <f>VLOOKUP(Tabla2[[#This Row],[CECO]],Tabla2_17[[CECO]:[F.  ENTREGA]],4,0)</f>
        <v>#N/A</v>
      </c>
      <c r="J164" s="10" t="e">
        <f>VLOOKUP(Tabla2[[#This Row],[CECO]],Tabla2_17[[CECO]:[F.  ENTREGA]],10,0)</f>
        <v>#N/A</v>
      </c>
      <c r="K164" s="10" t="e">
        <f>VLOOKUP(Tabla2[[#This Row],[CECO]],Tabla2_17[[CECO]:[F.  ENTREGA]],11,0)</f>
        <v>#N/A</v>
      </c>
      <c r="L164" s="11" t="e">
        <f>Tabla2[[#This Row],[FECHA_INICIO]]-Tabla2[[#This Row],[FECHA_OC]]</f>
        <v>#N/A</v>
      </c>
      <c r="M164" s="10" t="e">
        <f>VLOOKUP(Tabla2[[#This Row],[CECO]],Tabla2_17[[CECO]:[F.  ENTREGA]],12,0)</f>
        <v>#N/A</v>
      </c>
      <c r="N164" s="13"/>
      <c r="O164" s="10"/>
      <c r="P164" s="15"/>
      <c r="Q164" s="10"/>
      <c r="R164" s="15"/>
      <c r="S164" s="11" t="e">
        <f>Tabla2[[#This Row],[DIA_ENTREGADO]]-Tabla2[[#This Row],[FECHA_INICIO]]</f>
        <v>#N/A</v>
      </c>
      <c r="T164" s="17"/>
      <c r="U164" s="18" t="e">
        <f>Tabla2[[#This Row],[FECHA_ENTREGA]]-Tabla2[[#This Row],[DIA_ENTREGADO]]</f>
        <v>#N/A</v>
      </c>
      <c r="V164" s="4" t="e">
        <f t="shared" si="6"/>
        <v>#N/A</v>
      </c>
    </row>
    <row r="165" spans="2:22" x14ac:dyDescent="0.25">
      <c r="B165" s="7"/>
      <c r="C165" s="5"/>
      <c r="D165" s="7"/>
      <c r="E165" s="7"/>
      <c r="F165" s="8"/>
      <c r="G165" s="1" t="e">
        <f>VLOOKUP(Tabla2[[#This Row],[CECO]],Tabla2_17[[CECO]:[F.  ENTREGA]],2,0)</f>
        <v>#N/A</v>
      </c>
      <c r="H165" s="9" t="e">
        <f>VLOOKUP(Tabla2[[#This Row],[CECO]],Tabla2_17[[CECO]:[F.  ENTREGA]],3,0)</f>
        <v>#N/A</v>
      </c>
      <c r="I165" s="9" t="e">
        <f>VLOOKUP(Tabla2[[#This Row],[CECO]],Tabla2_17[[CECO]:[F.  ENTREGA]],4,0)</f>
        <v>#N/A</v>
      </c>
      <c r="J165" s="10" t="e">
        <f>VLOOKUP(Tabla2[[#This Row],[CECO]],Tabla2_17[[CECO]:[F.  ENTREGA]],10,0)</f>
        <v>#N/A</v>
      </c>
      <c r="K165" s="10" t="e">
        <f>VLOOKUP(Tabla2[[#This Row],[CECO]],Tabla2_17[[CECO]:[F.  ENTREGA]],11,0)</f>
        <v>#N/A</v>
      </c>
      <c r="L165" s="11" t="e">
        <f>Tabla2[[#This Row],[FECHA_INICIO]]-Tabla2[[#This Row],[FECHA_OC]]</f>
        <v>#N/A</v>
      </c>
      <c r="M165" s="10" t="e">
        <f>VLOOKUP(Tabla2[[#This Row],[CECO]],Tabla2_17[[CECO]:[F.  ENTREGA]],12,0)</f>
        <v>#N/A</v>
      </c>
      <c r="N165" s="13"/>
      <c r="O165" s="10"/>
      <c r="P165" s="15"/>
      <c r="Q165" s="10"/>
      <c r="R165" s="15"/>
      <c r="S165" s="11" t="e">
        <f>Tabla2[[#This Row],[DIA_ENTREGADO]]-Tabla2[[#This Row],[FECHA_INICIO]]</f>
        <v>#N/A</v>
      </c>
      <c r="T165" s="17"/>
      <c r="U165" s="18" t="e">
        <f>Tabla2[[#This Row],[FECHA_ENTREGA]]-Tabla2[[#This Row],[DIA_ENTREGADO]]</f>
        <v>#N/A</v>
      </c>
      <c r="V165" s="4" t="e">
        <f t="shared" si="6"/>
        <v>#N/A</v>
      </c>
    </row>
    <row r="166" spans="2:22" x14ac:dyDescent="0.25">
      <c r="B166" s="7"/>
      <c r="C166" s="5"/>
      <c r="D166" s="7"/>
      <c r="E166" s="7"/>
      <c r="F166" s="8"/>
      <c r="G166" s="1" t="e">
        <f>VLOOKUP(Tabla2[[#This Row],[CECO]],Tabla2_17[[CECO]:[F.  ENTREGA]],2,0)</f>
        <v>#N/A</v>
      </c>
      <c r="H166" s="9" t="e">
        <f>VLOOKUP(Tabla2[[#This Row],[CECO]],Tabla2_17[[CECO]:[F.  ENTREGA]],3,0)</f>
        <v>#N/A</v>
      </c>
      <c r="I166" s="9" t="e">
        <f>VLOOKUP(Tabla2[[#This Row],[CECO]],Tabla2_17[[CECO]:[F.  ENTREGA]],4,0)</f>
        <v>#N/A</v>
      </c>
      <c r="J166" s="10" t="e">
        <f>VLOOKUP(Tabla2[[#This Row],[CECO]],Tabla2_17[[CECO]:[F.  ENTREGA]],10,0)</f>
        <v>#N/A</v>
      </c>
      <c r="K166" s="10" t="e">
        <f>VLOOKUP(Tabla2[[#This Row],[CECO]],Tabla2_17[[CECO]:[F.  ENTREGA]],11,0)</f>
        <v>#N/A</v>
      </c>
      <c r="L166" s="11" t="e">
        <f>Tabla2[[#This Row],[FECHA_INICIO]]-Tabla2[[#This Row],[FECHA_OC]]</f>
        <v>#N/A</v>
      </c>
      <c r="M166" s="10" t="e">
        <f>VLOOKUP(Tabla2[[#This Row],[CECO]],Tabla2_17[[CECO]:[F.  ENTREGA]],12,0)</f>
        <v>#N/A</v>
      </c>
      <c r="N166" s="13"/>
      <c r="O166" s="10"/>
      <c r="P166" s="15"/>
      <c r="Q166" s="10"/>
      <c r="R166" s="15"/>
      <c r="S166" s="11" t="e">
        <f>Tabla2[[#This Row],[DIA_ENTREGADO]]-Tabla2[[#This Row],[FECHA_INICIO]]</f>
        <v>#N/A</v>
      </c>
      <c r="T166" s="17"/>
      <c r="U166" s="18" t="e">
        <f>Tabla2[[#This Row],[FECHA_ENTREGA]]-Tabla2[[#This Row],[DIA_ENTREGADO]]</f>
        <v>#N/A</v>
      </c>
      <c r="V166" s="4" t="e">
        <f t="shared" si="6"/>
        <v>#N/A</v>
      </c>
    </row>
    <row r="167" spans="2:22" x14ac:dyDescent="0.25">
      <c r="B167" s="7"/>
      <c r="C167" s="5"/>
      <c r="D167" s="7"/>
      <c r="E167" s="7"/>
      <c r="F167" s="8"/>
      <c r="G167" s="1" t="e">
        <f>VLOOKUP(Tabla2[[#This Row],[CECO]],Tabla2_17[[CECO]:[F.  ENTREGA]],2,0)</f>
        <v>#N/A</v>
      </c>
      <c r="H167" s="9" t="e">
        <f>VLOOKUP(Tabla2[[#This Row],[CECO]],Tabla2_17[[CECO]:[F.  ENTREGA]],3,0)</f>
        <v>#N/A</v>
      </c>
      <c r="I167" s="9" t="e">
        <f>VLOOKUP(Tabla2[[#This Row],[CECO]],Tabla2_17[[CECO]:[F.  ENTREGA]],4,0)</f>
        <v>#N/A</v>
      </c>
      <c r="J167" s="10" t="e">
        <f>VLOOKUP(Tabla2[[#This Row],[CECO]],Tabla2_17[[CECO]:[F.  ENTREGA]],10,0)</f>
        <v>#N/A</v>
      </c>
      <c r="K167" s="10" t="e">
        <f>VLOOKUP(Tabla2[[#This Row],[CECO]],Tabla2_17[[CECO]:[F.  ENTREGA]],11,0)</f>
        <v>#N/A</v>
      </c>
      <c r="L167" s="11" t="e">
        <f>Tabla2[[#This Row],[FECHA_INICIO]]-Tabla2[[#This Row],[FECHA_OC]]</f>
        <v>#N/A</v>
      </c>
      <c r="M167" s="10" t="e">
        <f>VLOOKUP(Tabla2[[#This Row],[CECO]],Tabla2_17[[CECO]:[F.  ENTREGA]],12,0)</f>
        <v>#N/A</v>
      </c>
      <c r="N167" s="13"/>
      <c r="O167" s="10"/>
      <c r="P167" s="15"/>
      <c r="Q167" s="10"/>
      <c r="R167" s="15"/>
      <c r="S167" s="11" t="e">
        <f>Tabla2[[#This Row],[DIA_ENTREGADO]]-Tabla2[[#This Row],[FECHA_INICIO]]</f>
        <v>#N/A</v>
      </c>
      <c r="T167" s="17"/>
      <c r="U167" s="18" t="e">
        <f>Tabla2[[#This Row],[FECHA_ENTREGA]]-Tabla2[[#This Row],[DIA_ENTREGADO]]</f>
        <v>#N/A</v>
      </c>
      <c r="V167" s="4" t="e">
        <f t="shared" si="6"/>
        <v>#N/A</v>
      </c>
    </row>
    <row r="168" spans="2:22" x14ac:dyDescent="0.25">
      <c r="B168" s="7"/>
      <c r="C168" s="5"/>
      <c r="D168" s="7"/>
      <c r="E168" s="7"/>
      <c r="F168" s="8"/>
      <c r="G168" s="1" t="e">
        <f>VLOOKUP(Tabla2[[#This Row],[CECO]],Tabla2_17[[CECO]:[F.  ENTREGA]],2,0)</f>
        <v>#N/A</v>
      </c>
      <c r="H168" s="9" t="e">
        <f>VLOOKUP(Tabla2[[#This Row],[CECO]],Tabla2_17[[CECO]:[F.  ENTREGA]],3,0)</f>
        <v>#N/A</v>
      </c>
      <c r="I168" s="9" t="e">
        <f>VLOOKUP(Tabla2[[#This Row],[CECO]],Tabla2_17[[CECO]:[F.  ENTREGA]],4,0)</f>
        <v>#N/A</v>
      </c>
      <c r="J168" s="10" t="e">
        <f>VLOOKUP(Tabla2[[#This Row],[CECO]],Tabla2_17[[CECO]:[F.  ENTREGA]],10,0)</f>
        <v>#N/A</v>
      </c>
      <c r="K168" s="10" t="e">
        <f>VLOOKUP(Tabla2[[#This Row],[CECO]],Tabla2_17[[CECO]:[F.  ENTREGA]],11,0)</f>
        <v>#N/A</v>
      </c>
      <c r="L168" s="11" t="e">
        <f>Tabla2[[#This Row],[FECHA_INICIO]]-Tabla2[[#This Row],[FECHA_OC]]</f>
        <v>#N/A</v>
      </c>
      <c r="M168" s="10" t="e">
        <f>VLOOKUP(Tabla2[[#This Row],[CECO]],Tabla2_17[[CECO]:[F.  ENTREGA]],12,0)</f>
        <v>#N/A</v>
      </c>
      <c r="N168" s="13"/>
      <c r="O168" s="10"/>
      <c r="P168" s="15"/>
      <c r="Q168" s="10"/>
      <c r="R168" s="15"/>
      <c r="S168" s="11" t="e">
        <f>Tabla2[[#This Row],[DIA_ENTREGADO]]-Tabla2[[#This Row],[FECHA_INICIO]]</f>
        <v>#N/A</v>
      </c>
      <c r="T168" s="17"/>
      <c r="U168" s="18" t="e">
        <f>Tabla2[[#This Row],[FECHA_ENTREGA]]-Tabla2[[#This Row],[DIA_ENTREGADO]]</f>
        <v>#N/A</v>
      </c>
      <c r="V168" s="4" t="e">
        <f t="shared" si="6"/>
        <v>#N/A</v>
      </c>
    </row>
    <row r="169" spans="2:22" x14ac:dyDescent="0.25">
      <c r="B169" s="7"/>
      <c r="C169" s="5"/>
      <c r="D169" s="7"/>
      <c r="E169" s="7"/>
      <c r="F169" s="8"/>
      <c r="G169" s="1" t="e">
        <f>VLOOKUP(Tabla2[[#This Row],[CECO]],Tabla2_17[[CECO]:[F.  ENTREGA]],2,0)</f>
        <v>#N/A</v>
      </c>
      <c r="H169" s="9" t="e">
        <f>VLOOKUP(Tabla2[[#This Row],[CECO]],Tabla2_17[[CECO]:[F.  ENTREGA]],3,0)</f>
        <v>#N/A</v>
      </c>
      <c r="I169" s="9" t="e">
        <f>VLOOKUP(Tabla2[[#This Row],[CECO]],Tabla2_17[[CECO]:[F.  ENTREGA]],4,0)</f>
        <v>#N/A</v>
      </c>
      <c r="J169" s="10" t="e">
        <f>VLOOKUP(Tabla2[[#This Row],[CECO]],Tabla2_17[[CECO]:[F.  ENTREGA]],10,0)</f>
        <v>#N/A</v>
      </c>
      <c r="K169" s="10" t="e">
        <f>VLOOKUP(Tabla2[[#This Row],[CECO]],Tabla2_17[[CECO]:[F.  ENTREGA]],11,0)</f>
        <v>#N/A</v>
      </c>
      <c r="L169" s="11" t="e">
        <f>Tabla2[[#This Row],[FECHA_INICIO]]-Tabla2[[#This Row],[FECHA_OC]]</f>
        <v>#N/A</v>
      </c>
      <c r="M169" s="10" t="e">
        <f>VLOOKUP(Tabla2[[#This Row],[CECO]],Tabla2_17[[CECO]:[F.  ENTREGA]],12,0)</f>
        <v>#N/A</v>
      </c>
      <c r="N169" s="13"/>
      <c r="O169" s="10"/>
      <c r="P169" s="15"/>
      <c r="Q169" s="10"/>
      <c r="R169" s="15"/>
      <c r="S169" s="11" t="e">
        <f>Tabla2[[#This Row],[DIA_ENTREGADO]]-Tabla2[[#This Row],[FECHA_INICIO]]</f>
        <v>#N/A</v>
      </c>
      <c r="T169" s="17"/>
      <c r="U169" s="18" t="e">
        <f>Tabla2[[#This Row],[FECHA_ENTREGA]]-Tabla2[[#This Row],[DIA_ENTREGADO]]</f>
        <v>#N/A</v>
      </c>
      <c r="V169" s="4" t="e">
        <f t="shared" si="6"/>
        <v>#N/A</v>
      </c>
    </row>
    <row r="170" spans="2:22" x14ac:dyDescent="0.25">
      <c r="B170" s="7"/>
      <c r="C170" s="5"/>
      <c r="D170" s="7"/>
      <c r="E170" s="7"/>
      <c r="F170" s="8"/>
      <c r="G170" s="1" t="e">
        <f>VLOOKUP(Tabla2[[#This Row],[CECO]],Tabla2_17[[CECO]:[F.  ENTREGA]],2,0)</f>
        <v>#N/A</v>
      </c>
      <c r="H170" s="9" t="e">
        <f>VLOOKUP(Tabla2[[#This Row],[CECO]],Tabla2_17[[CECO]:[F.  ENTREGA]],3,0)</f>
        <v>#N/A</v>
      </c>
      <c r="I170" s="9" t="e">
        <f>VLOOKUP(Tabla2[[#This Row],[CECO]],Tabla2_17[[CECO]:[F.  ENTREGA]],4,0)</f>
        <v>#N/A</v>
      </c>
      <c r="J170" s="10" t="e">
        <f>VLOOKUP(Tabla2[[#This Row],[CECO]],Tabla2_17[[CECO]:[F.  ENTREGA]],10,0)</f>
        <v>#N/A</v>
      </c>
      <c r="K170" s="10" t="e">
        <f>VLOOKUP(Tabla2[[#This Row],[CECO]],Tabla2_17[[CECO]:[F.  ENTREGA]],11,0)</f>
        <v>#N/A</v>
      </c>
      <c r="L170" s="11" t="e">
        <f>Tabla2[[#This Row],[FECHA_INICIO]]-Tabla2[[#This Row],[FECHA_OC]]</f>
        <v>#N/A</v>
      </c>
      <c r="M170" s="10" t="e">
        <f>VLOOKUP(Tabla2[[#This Row],[CECO]],Tabla2_17[[CECO]:[F.  ENTREGA]],12,0)</f>
        <v>#N/A</v>
      </c>
      <c r="N170" s="13"/>
      <c r="O170" s="10"/>
      <c r="P170" s="15"/>
      <c r="Q170" s="10"/>
      <c r="R170" s="15"/>
      <c r="S170" s="11" t="e">
        <f>Tabla2[[#This Row],[DIA_ENTREGADO]]-Tabla2[[#This Row],[FECHA_INICIO]]</f>
        <v>#N/A</v>
      </c>
      <c r="T170" s="17"/>
      <c r="U170" s="18" t="e">
        <f>Tabla2[[#This Row],[FECHA_ENTREGA]]-Tabla2[[#This Row],[DIA_ENTREGADO]]</f>
        <v>#N/A</v>
      </c>
      <c r="V170" s="4" t="e">
        <f t="shared" si="6"/>
        <v>#N/A</v>
      </c>
    </row>
    <row r="171" spans="2:22" x14ac:dyDescent="0.25">
      <c r="B171" s="7"/>
      <c r="C171" s="5"/>
      <c r="D171" s="7"/>
      <c r="E171" s="7"/>
      <c r="F171" s="8"/>
      <c r="G171" s="1" t="e">
        <f>VLOOKUP(Tabla2[[#This Row],[CECO]],Tabla2_17[[CECO]:[F.  ENTREGA]],2,0)</f>
        <v>#N/A</v>
      </c>
      <c r="H171" s="9" t="e">
        <f>VLOOKUP(Tabla2[[#This Row],[CECO]],Tabla2_17[[CECO]:[F.  ENTREGA]],3,0)</f>
        <v>#N/A</v>
      </c>
      <c r="I171" s="9" t="e">
        <f>VLOOKUP(Tabla2[[#This Row],[CECO]],Tabla2_17[[CECO]:[F.  ENTREGA]],4,0)</f>
        <v>#N/A</v>
      </c>
      <c r="J171" s="10" t="e">
        <f>VLOOKUP(Tabla2[[#This Row],[CECO]],Tabla2_17[[CECO]:[F.  ENTREGA]],10,0)</f>
        <v>#N/A</v>
      </c>
      <c r="K171" s="10" t="e">
        <f>VLOOKUP(Tabla2[[#This Row],[CECO]],Tabla2_17[[CECO]:[F.  ENTREGA]],11,0)</f>
        <v>#N/A</v>
      </c>
      <c r="L171" s="11" t="e">
        <f>Tabla2[[#This Row],[FECHA_INICIO]]-Tabla2[[#This Row],[FECHA_OC]]</f>
        <v>#N/A</v>
      </c>
      <c r="M171" s="10" t="e">
        <f>VLOOKUP(Tabla2[[#This Row],[CECO]],Tabla2_17[[CECO]:[F.  ENTREGA]],12,0)</f>
        <v>#N/A</v>
      </c>
      <c r="N171" s="13"/>
      <c r="O171" s="10"/>
      <c r="P171" s="15"/>
      <c r="Q171" s="10"/>
      <c r="R171" s="15"/>
      <c r="S171" s="11" t="e">
        <f>Tabla2[[#This Row],[DIA_ENTREGADO]]-Tabla2[[#This Row],[FECHA_INICIO]]</f>
        <v>#N/A</v>
      </c>
      <c r="T171" s="17"/>
      <c r="U171" s="18" t="e">
        <f>Tabla2[[#This Row],[FECHA_ENTREGA]]-Tabla2[[#This Row],[DIA_ENTREGADO]]</f>
        <v>#N/A</v>
      </c>
      <c r="V171" s="4" t="e">
        <f t="shared" si="6"/>
        <v>#N/A</v>
      </c>
    </row>
    <row r="172" spans="2:22" x14ac:dyDescent="0.25">
      <c r="B172" s="7"/>
      <c r="C172" s="5"/>
      <c r="D172" s="7"/>
      <c r="E172" s="7"/>
      <c r="F172" s="8"/>
      <c r="G172" s="1" t="e">
        <f>VLOOKUP(Tabla2[[#This Row],[CECO]],Tabla2_17[[CECO]:[F.  ENTREGA]],2,0)</f>
        <v>#N/A</v>
      </c>
      <c r="H172" s="9" t="e">
        <f>VLOOKUP(Tabla2[[#This Row],[CECO]],Tabla2_17[[CECO]:[F.  ENTREGA]],3,0)</f>
        <v>#N/A</v>
      </c>
      <c r="I172" s="9" t="e">
        <f>VLOOKUP(Tabla2[[#This Row],[CECO]],Tabla2_17[[CECO]:[F.  ENTREGA]],4,0)</f>
        <v>#N/A</v>
      </c>
      <c r="J172" s="10" t="e">
        <f>VLOOKUP(Tabla2[[#This Row],[CECO]],Tabla2_17[[CECO]:[F.  ENTREGA]],10,0)</f>
        <v>#N/A</v>
      </c>
      <c r="K172" s="10" t="e">
        <f>VLOOKUP(Tabla2[[#This Row],[CECO]],Tabla2_17[[CECO]:[F.  ENTREGA]],11,0)</f>
        <v>#N/A</v>
      </c>
      <c r="L172" s="11" t="e">
        <f>Tabla2[[#This Row],[FECHA_INICIO]]-Tabla2[[#This Row],[FECHA_OC]]</f>
        <v>#N/A</v>
      </c>
      <c r="M172" s="10" t="e">
        <f>VLOOKUP(Tabla2[[#This Row],[CECO]],Tabla2_17[[CECO]:[F.  ENTREGA]],12,0)</f>
        <v>#N/A</v>
      </c>
      <c r="N172" s="13"/>
      <c r="O172" s="10"/>
      <c r="P172" s="15"/>
      <c r="Q172" s="10"/>
      <c r="R172" s="15"/>
      <c r="S172" s="11" t="e">
        <f>Tabla2[[#This Row],[DIA_ENTREGADO]]-Tabla2[[#This Row],[FECHA_INICIO]]</f>
        <v>#N/A</v>
      </c>
      <c r="T172" s="17"/>
      <c r="U172" s="18" t="e">
        <f>Tabla2[[#This Row],[FECHA_ENTREGA]]-Tabla2[[#This Row],[DIA_ENTREGADO]]</f>
        <v>#N/A</v>
      </c>
      <c r="V172" s="4" t="e">
        <f t="shared" si="6"/>
        <v>#N/A</v>
      </c>
    </row>
    <row r="173" spans="2:22" x14ac:dyDescent="0.25">
      <c r="B173" s="7"/>
      <c r="C173" s="5"/>
      <c r="D173" s="7"/>
      <c r="E173" s="7"/>
      <c r="F173" s="8"/>
      <c r="G173" s="1" t="e">
        <f>VLOOKUP(Tabla2[[#This Row],[CECO]],Tabla2_17[[CECO]:[F.  ENTREGA]],2,0)</f>
        <v>#N/A</v>
      </c>
      <c r="H173" s="9" t="e">
        <f>VLOOKUP(Tabla2[[#This Row],[CECO]],Tabla2_17[[CECO]:[F.  ENTREGA]],3,0)</f>
        <v>#N/A</v>
      </c>
      <c r="I173" s="9" t="e">
        <f>VLOOKUP(Tabla2[[#This Row],[CECO]],Tabla2_17[[CECO]:[F.  ENTREGA]],4,0)</f>
        <v>#N/A</v>
      </c>
      <c r="J173" s="10" t="e">
        <f>VLOOKUP(Tabla2[[#This Row],[CECO]],Tabla2_17[[CECO]:[F.  ENTREGA]],10,0)</f>
        <v>#N/A</v>
      </c>
      <c r="K173" s="10" t="e">
        <f>VLOOKUP(Tabla2[[#This Row],[CECO]],Tabla2_17[[CECO]:[F.  ENTREGA]],11,0)</f>
        <v>#N/A</v>
      </c>
      <c r="L173" s="11" t="e">
        <f>Tabla2[[#This Row],[FECHA_INICIO]]-Tabla2[[#This Row],[FECHA_OC]]</f>
        <v>#N/A</v>
      </c>
      <c r="M173" s="10" t="e">
        <f>VLOOKUP(Tabla2[[#This Row],[CECO]],Tabla2_17[[CECO]:[F.  ENTREGA]],12,0)</f>
        <v>#N/A</v>
      </c>
      <c r="N173" s="13"/>
      <c r="O173" s="10"/>
      <c r="P173" s="15"/>
      <c r="Q173" s="10"/>
      <c r="R173" s="15"/>
      <c r="S173" s="11" t="e">
        <f>Tabla2[[#This Row],[DIA_ENTREGADO]]-Tabla2[[#This Row],[FECHA_INICIO]]</f>
        <v>#N/A</v>
      </c>
      <c r="T173" s="17"/>
      <c r="U173" s="18" t="e">
        <f>Tabla2[[#This Row],[FECHA_ENTREGA]]-Tabla2[[#This Row],[DIA_ENTREGADO]]</f>
        <v>#N/A</v>
      </c>
      <c r="V173" s="4" t="e">
        <f t="shared" si="6"/>
        <v>#N/A</v>
      </c>
    </row>
    <row r="174" spans="2:22" x14ac:dyDescent="0.25">
      <c r="B174" s="7"/>
      <c r="C174" s="5"/>
      <c r="D174" s="7"/>
      <c r="E174" s="7"/>
      <c r="F174" s="8"/>
      <c r="G174" s="1" t="e">
        <f>VLOOKUP(Tabla2[[#This Row],[CECO]],Tabla2_17[[CECO]:[F.  ENTREGA]],2,0)</f>
        <v>#N/A</v>
      </c>
      <c r="H174" s="9" t="e">
        <f>VLOOKUP(Tabla2[[#This Row],[CECO]],Tabla2_17[[CECO]:[F.  ENTREGA]],3,0)</f>
        <v>#N/A</v>
      </c>
      <c r="I174" s="9" t="e">
        <f>VLOOKUP(Tabla2[[#This Row],[CECO]],Tabla2_17[[CECO]:[F.  ENTREGA]],4,0)</f>
        <v>#N/A</v>
      </c>
      <c r="J174" s="10" t="e">
        <f>VLOOKUP(Tabla2[[#This Row],[CECO]],Tabla2_17[[CECO]:[F.  ENTREGA]],10,0)</f>
        <v>#N/A</v>
      </c>
      <c r="K174" s="10" t="e">
        <f>VLOOKUP(Tabla2[[#This Row],[CECO]],Tabla2_17[[CECO]:[F.  ENTREGA]],11,0)</f>
        <v>#N/A</v>
      </c>
      <c r="L174" s="11" t="e">
        <f>Tabla2[[#This Row],[FECHA_INICIO]]-Tabla2[[#This Row],[FECHA_OC]]</f>
        <v>#N/A</v>
      </c>
      <c r="M174" s="10" t="e">
        <f>VLOOKUP(Tabla2[[#This Row],[CECO]],Tabla2_17[[CECO]:[F.  ENTREGA]],12,0)</f>
        <v>#N/A</v>
      </c>
      <c r="N174" s="13"/>
      <c r="O174" s="10"/>
      <c r="P174" s="15"/>
      <c r="Q174" s="10"/>
      <c r="R174" s="15"/>
      <c r="S174" s="11" t="e">
        <f>Tabla2[[#This Row],[DIA_ENTREGADO]]-Tabla2[[#This Row],[FECHA_INICIO]]</f>
        <v>#N/A</v>
      </c>
      <c r="T174" s="17"/>
      <c r="U174" s="18" t="e">
        <f>Tabla2[[#This Row],[FECHA_ENTREGA]]-Tabla2[[#This Row],[DIA_ENTREGADO]]</f>
        <v>#N/A</v>
      </c>
      <c r="V174" s="4" t="e">
        <f t="shared" ref="V174:V237" si="7">IF(U174&lt;T174,"Retrasado","Correcto")</f>
        <v>#N/A</v>
      </c>
    </row>
    <row r="175" spans="2:22" x14ac:dyDescent="0.25">
      <c r="B175" s="7"/>
      <c r="C175" s="5"/>
      <c r="D175" s="7"/>
      <c r="E175" s="7"/>
      <c r="F175" s="8"/>
      <c r="G175" s="1" t="e">
        <f>VLOOKUP(Tabla2[[#This Row],[CECO]],Tabla2_17[[CECO]:[F.  ENTREGA]],2,0)</f>
        <v>#N/A</v>
      </c>
      <c r="H175" s="9" t="e">
        <f>VLOOKUP(Tabla2[[#This Row],[CECO]],Tabla2_17[[CECO]:[F.  ENTREGA]],3,0)</f>
        <v>#N/A</v>
      </c>
      <c r="I175" s="9" t="e">
        <f>VLOOKUP(Tabla2[[#This Row],[CECO]],Tabla2_17[[CECO]:[F.  ENTREGA]],4,0)</f>
        <v>#N/A</v>
      </c>
      <c r="J175" s="10" t="e">
        <f>VLOOKUP(Tabla2[[#This Row],[CECO]],Tabla2_17[[CECO]:[F.  ENTREGA]],10,0)</f>
        <v>#N/A</v>
      </c>
      <c r="K175" s="10" t="e">
        <f>VLOOKUP(Tabla2[[#This Row],[CECO]],Tabla2_17[[CECO]:[F.  ENTREGA]],11,0)</f>
        <v>#N/A</v>
      </c>
      <c r="L175" s="11" t="e">
        <f>Tabla2[[#This Row],[FECHA_INICIO]]-Tabla2[[#This Row],[FECHA_OC]]</f>
        <v>#N/A</v>
      </c>
      <c r="M175" s="10" t="e">
        <f>VLOOKUP(Tabla2[[#This Row],[CECO]],Tabla2_17[[CECO]:[F.  ENTREGA]],12,0)</f>
        <v>#N/A</v>
      </c>
      <c r="N175" s="13"/>
      <c r="O175" s="10"/>
      <c r="P175" s="15"/>
      <c r="Q175" s="10"/>
      <c r="R175" s="15"/>
      <c r="S175" s="11" t="e">
        <f>Tabla2[[#This Row],[DIA_ENTREGADO]]-Tabla2[[#This Row],[FECHA_INICIO]]</f>
        <v>#N/A</v>
      </c>
      <c r="T175" s="17"/>
      <c r="U175" s="18" t="e">
        <f>Tabla2[[#This Row],[FECHA_ENTREGA]]-Tabla2[[#This Row],[DIA_ENTREGADO]]</f>
        <v>#N/A</v>
      </c>
      <c r="V175" s="4" t="e">
        <f t="shared" si="7"/>
        <v>#N/A</v>
      </c>
    </row>
    <row r="176" spans="2:22" x14ac:dyDescent="0.25">
      <c r="B176" s="7"/>
      <c r="C176" s="5"/>
      <c r="D176" s="7"/>
      <c r="E176" s="7"/>
      <c r="F176" s="8"/>
      <c r="G176" s="1" t="e">
        <f>VLOOKUP(Tabla2[[#This Row],[CECO]],Tabla2_17[[CECO]:[F.  ENTREGA]],2,0)</f>
        <v>#N/A</v>
      </c>
      <c r="H176" s="9" t="e">
        <f>VLOOKUP(Tabla2[[#This Row],[CECO]],Tabla2_17[[CECO]:[F.  ENTREGA]],3,0)</f>
        <v>#N/A</v>
      </c>
      <c r="I176" s="9" t="e">
        <f>VLOOKUP(Tabla2[[#This Row],[CECO]],Tabla2_17[[CECO]:[F.  ENTREGA]],4,0)</f>
        <v>#N/A</v>
      </c>
      <c r="J176" s="10" t="e">
        <f>VLOOKUP(Tabla2[[#This Row],[CECO]],Tabla2_17[[CECO]:[F.  ENTREGA]],10,0)</f>
        <v>#N/A</v>
      </c>
      <c r="K176" s="10" t="e">
        <f>VLOOKUP(Tabla2[[#This Row],[CECO]],Tabla2_17[[CECO]:[F.  ENTREGA]],11,0)</f>
        <v>#N/A</v>
      </c>
      <c r="L176" s="11" t="e">
        <f>Tabla2[[#This Row],[FECHA_INICIO]]-Tabla2[[#This Row],[FECHA_OC]]</f>
        <v>#N/A</v>
      </c>
      <c r="M176" s="10" t="e">
        <f>VLOOKUP(Tabla2[[#This Row],[CECO]],Tabla2_17[[CECO]:[F.  ENTREGA]],12,0)</f>
        <v>#N/A</v>
      </c>
      <c r="N176" s="13"/>
      <c r="O176" s="10"/>
      <c r="P176" s="15"/>
      <c r="Q176" s="10"/>
      <c r="R176" s="15"/>
      <c r="S176" s="11" t="e">
        <f>Tabla2[[#This Row],[DIA_ENTREGADO]]-Tabla2[[#This Row],[FECHA_INICIO]]</f>
        <v>#N/A</v>
      </c>
      <c r="T176" s="17"/>
      <c r="U176" s="18" t="e">
        <f>Tabla2[[#This Row],[FECHA_ENTREGA]]-Tabla2[[#This Row],[DIA_ENTREGADO]]</f>
        <v>#N/A</v>
      </c>
      <c r="V176" s="4" t="e">
        <f t="shared" si="7"/>
        <v>#N/A</v>
      </c>
    </row>
    <row r="177" spans="2:22" x14ac:dyDescent="0.25">
      <c r="B177" s="7"/>
      <c r="C177" s="5"/>
      <c r="D177" s="7"/>
      <c r="E177" s="7"/>
      <c r="F177" s="8"/>
      <c r="G177" s="1" t="e">
        <f>VLOOKUP(Tabla2[[#This Row],[CECO]],Tabla2_17[[CECO]:[F.  ENTREGA]],2,0)</f>
        <v>#N/A</v>
      </c>
      <c r="H177" s="9" t="e">
        <f>VLOOKUP(Tabla2[[#This Row],[CECO]],Tabla2_17[[CECO]:[F.  ENTREGA]],3,0)</f>
        <v>#N/A</v>
      </c>
      <c r="I177" s="9" t="e">
        <f>VLOOKUP(Tabla2[[#This Row],[CECO]],Tabla2_17[[CECO]:[F.  ENTREGA]],4,0)</f>
        <v>#N/A</v>
      </c>
      <c r="J177" s="10" t="e">
        <f>VLOOKUP(Tabla2[[#This Row],[CECO]],Tabla2_17[[CECO]:[F.  ENTREGA]],10,0)</f>
        <v>#N/A</v>
      </c>
      <c r="K177" s="10" t="e">
        <f>VLOOKUP(Tabla2[[#This Row],[CECO]],Tabla2_17[[CECO]:[F.  ENTREGA]],11,0)</f>
        <v>#N/A</v>
      </c>
      <c r="L177" s="11" t="e">
        <f>Tabla2[[#This Row],[FECHA_INICIO]]-Tabla2[[#This Row],[FECHA_OC]]</f>
        <v>#N/A</v>
      </c>
      <c r="M177" s="10" t="e">
        <f>VLOOKUP(Tabla2[[#This Row],[CECO]],Tabla2_17[[CECO]:[F.  ENTREGA]],12,0)</f>
        <v>#N/A</v>
      </c>
      <c r="N177" s="13"/>
      <c r="O177" s="10"/>
      <c r="P177" s="15"/>
      <c r="Q177" s="10"/>
      <c r="R177" s="15"/>
      <c r="S177" s="11" t="e">
        <f>Tabla2[[#This Row],[DIA_ENTREGADO]]-Tabla2[[#This Row],[FECHA_INICIO]]</f>
        <v>#N/A</v>
      </c>
      <c r="T177" s="17"/>
      <c r="U177" s="18" t="e">
        <f>Tabla2[[#This Row],[FECHA_ENTREGA]]-Tabla2[[#This Row],[DIA_ENTREGADO]]</f>
        <v>#N/A</v>
      </c>
      <c r="V177" s="4" t="e">
        <f t="shared" si="7"/>
        <v>#N/A</v>
      </c>
    </row>
    <row r="178" spans="2:22" x14ac:dyDescent="0.25">
      <c r="B178" s="7"/>
      <c r="C178" s="5"/>
      <c r="D178" s="7"/>
      <c r="E178" s="7"/>
      <c r="F178" s="8"/>
      <c r="G178" s="1" t="e">
        <f>VLOOKUP(Tabla2[[#This Row],[CECO]],Tabla2_17[[CECO]:[F.  ENTREGA]],2,0)</f>
        <v>#N/A</v>
      </c>
      <c r="H178" s="9" t="e">
        <f>VLOOKUP(Tabla2[[#This Row],[CECO]],Tabla2_17[[CECO]:[F.  ENTREGA]],3,0)</f>
        <v>#N/A</v>
      </c>
      <c r="I178" s="9" t="e">
        <f>VLOOKUP(Tabla2[[#This Row],[CECO]],Tabla2_17[[CECO]:[F.  ENTREGA]],4,0)</f>
        <v>#N/A</v>
      </c>
      <c r="J178" s="10" t="e">
        <f>VLOOKUP(Tabla2[[#This Row],[CECO]],Tabla2_17[[CECO]:[F.  ENTREGA]],10,0)</f>
        <v>#N/A</v>
      </c>
      <c r="K178" s="10" t="e">
        <f>VLOOKUP(Tabla2[[#This Row],[CECO]],Tabla2_17[[CECO]:[F.  ENTREGA]],11,0)</f>
        <v>#N/A</v>
      </c>
      <c r="L178" s="11" t="e">
        <f>Tabla2[[#This Row],[FECHA_INICIO]]-Tabla2[[#This Row],[FECHA_OC]]</f>
        <v>#N/A</v>
      </c>
      <c r="M178" s="10" t="e">
        <f>VLOOKUP(Tabla2[[#This Row],[CECO]],Tabla2_17[[CECO]:[F.  ENTREGA]],12,0)</f>
        <v>#N/A</v>
      </c>
      <c r="N178" s="13"/>
      <c r="O178" s="10"/>
      <c r="P178" s="15"/>
      <c r="Q178" s="10"/>
      <c r="R178" s="15"/>
      <c r="S178" s="11" t="e">
        <f>Tabla2[[#This Row],[DIA_ENTREGADO]]-Tabla2[[#This Row],[FECHA_INICIO]]</f>
        <v>#N/A</v>
      </c>
      <c r="T178" s="17"/>
      <c r="U178" s="18" t="e">
        <f>Tabla2[[#This Row],[FECHA_ENTREGA]]-Tabla2[[#This Row],[DIA_ENTREGADO]]</f>
        <v>#N/A</v>
      </c>
      <c r="V178" s="4" t="e">
        <f t="shared" si="7"/>
        <v>#N/A</v>
      </c>
    </row>
    <row r="179" spans="2:22" x14ac:dyDescent="0.25">
      <c r="B179" s="7"/>
      <c r="C179" s="5"/>
      <c r="D179" s="7"/>
      <c r="E179" s="7"/>
      <c r="F179" s="8"/>
      <c r="G179" s="1" t="e">
        <f>VLOOKUP(Tabla2[[#This Row],[CECO]],Tabla2_17[[CECO]:[F.  ENTREGA]],2,0)</f>
        <v>#N/A</v>
      </c>
      <c r="H179" s="9" t="e">
        <f>VLOOKUP(Tabla2[[#This Row],[CECO]],Tabla2_17[[CECO]:[F.  ENTREGA]],3,0)</f>
        <v>#N/A</v>
      </c>
      <c r="I179" s="9" t="e">
        <f>VLOOKUP(Tabla2[[#This Row],[CECO]],Tabla2_17[[CECO]:[F.  ENTREGA]],4,0)</f>
        <v>#N/A</v>
      </c>
      <c r="J179" s="10" t="e">
        <f>VLOOKUP(Tabla2[[#This Row],[CECO]],Tabla2_17[[CECO]:[F.  ENTREGA]],10,0)</f>
        <v>#N/A</v>
      </c>
      <c r="K179" s="10" t="e">
        <f>VLOOKUP(Tabla2[[#This Row],[CECO]],Tabla2_17[[CECO]:[F.  ENTREGA]],11,0)</f>
        <v>#N/A</v>
      </c>
      <c r="L179" s="11" t="e">
        <f>Tabla2[[#This Row],[FECHA_INICIO]]-Tabla2[[#This Row],[FECHA_OC]]</f>
        <v>#N/A</v>
      </c>
      <c r="M179" s="10" t="e">
        <f>VLOOKUP(Tabla2[[#This Row],[CECO]],Tabla2_17[[CECO]:[F.  ENTREGA]],12,0)</f>
        <v>#N/A</v>
      </c>
      <c r="N179" s="13"/>
      <c r="O179" s="10"/>
      <c r="P179" s="15"/>
      <c r="Q179" s="10"/>
      <c r="R179" s="15"/>
      <c r="S179" s="11" t="e">
        <f>Tabla2[[#This Row],[DIA_ENTREGADO]]-Tabla2[[#This Row],[FECHA_INICIO]]</f>
        <v>#N/A</v>
      </c>
      <c r="T179" s="17"/>
      <c r="U179" s="18" t="e">
        <f>Tabla2[[#This Row],[FECHA_ENTREGA]]-Tabla2[[#This Row],[DIA_ENTREGADO]]</f>
        <v>#N/A</v>
      </c>
      <c r="V179" s="4" t="e">
        <f t="shared" si="7"/>
        <v>#N/A</v>
      </c>
    </row>
    <row r="180" spans="2:22" x14ac:dyDescent="0.25">
      <c r="B180" s="7"/>
      <c r="C180" s="5"/>
      <c r="D180" s="7"/>
      <c r="E180" s="7"/>
      <c r="F180" s="8"/>
      <c r="G180" s="1" t="e">
        <f>VLOOKUP(Tabla2[[#This Row],[CECO]],Tabla2_17[[CECO]:[F.  ENTREGA]],2,0)</f>
        <v>#N/A</v>
      </c>
      <c r="H180" s="9" t="e">
        <f>VLOOKUP(Tabla2[[#This Row],[CECO]],Tabla2_17[[CECO]:[F.  ENTREGA]],3,0)</f>
        <v>#N/A</v>
      </c>
      <c r="I180" s="9" t="e">
        <f>VLOOKUP(Tabla2[[#This Row],[CECO]],Tabla2_17[[CECO]:[F.  ENTREGA]],4,0)</f>
        <v>#N/A</v>
      </c>
      <c r="J180" s="10" t="e">
        <f>VLOOKUP(Tabla2[[#This Row],[CECO]],Tabla2_17[[CECO]:[F.  ENTREGA]],10,0)</f>
        <v>#N/A</v>
      </c>
      <c r="K180" s="10" t="e">
        <f>VLOOKUP(Tabla2[[#This Row],[CECO]],Tabla2_17[[CECO]:[F.  ENTREGA]],11,0)</f>
        <v>#N/A</v>
      </c>
      <c r="L180" s="11" t="e">
        <f>Tabla2[[#This Row],[FECHA_INICIO]]-Tabla2[[#This Row],[FECHA_OC]]</f>
        <v>#N/A</v>
      </c>
      <c r="M180" s="10" t="e">
        <f>VLOOKUP(Tabla2[[#This Row],[CECO]],Tabla2_17[[CECO]:[F.  ENTREGA]],12,0)</f>
        <v>#N/A</v>
      </c>
      <c r="N180" s="13"/>
      <c r="O180" s="10"/>
      <c r="P180" s="15"/>
      <c r="Q180" s="10"/>
      <c r="R180" s="15"/>
      <c r="S180" s="11" t="e">
        <f>Tabla2[[#This Row],[DIA_ENTREGADO]]-Tabla2[[#This Row],[FECHA_INICIO]]</f>
        <v>#N/A</v>
      </c>
      <c r="T180" s="17"/>
      <c r="U180" s="18" t="e">
        <f>Tabla2[[#This Row],[FECHA_ENTREGA]]-Tabla2[[#This Row],[DIA_ENTREGADO]]</f>
        <v>#N/A</v>
      </c>
      <c r="V180" s="4" t="e">
        <f t="shared" si="7"/>
        <v>#N/A</v>
      </c>
    </row>
    <row r="181" spans="2:22" x14ac:dyDescent="0.25">
      <c r="B181" s="7"/>
      <c r="C181" s="5"/>
      <c r="D181" s="7"/>
      <c r="E181" s="7"/>
      <c r="F181" s="8"/>
      <c r="G181" s="1" t="e">
        <f>VLOOKUP(Tabla2[[#This Row],[CECO]],Tabla2_17[[CECO]:[F.  ENTREGA]],2,0)</f>
        <v>#N/A</v>
      </c>
      <c r="H181" s="9" t="e">
        <f>VLOOKUP(Tabla2[[#This Row],[CECO]],Tabla2_17[[CECO]:[F.  ENTREGA]],3,0)</f>
        <v>#N/A</v>
      </c>
      <c r="I181" s="9" t="e">
        <f>VLOOKUP(Tabla2[[#This Row],[CECO]],Tabla2_17[[CECO]:[F.  ENTREGA]],4,0)</f>
        <v>#N/A</v>
      </c>
      <c r="J181" s="10" t="e">
        <f>VLOOKUP(Tabla2[[#This Row],[CECO]],Tabla2_17[[CECO]:[F.  ENTREGA]],10,0)</f>
        <v>#N/A</v>
      </c>
      <c r="K181" s="10" t="e">
        <f>VLOOKUP(Tabla2[[#This Row],[CECO]],Tabla2_17[[CECO]:[F.  ENTREGA]],11,0)</f>
        <v>#N/A</v>
      </c>
      <c r="L181" s="11" t="e">
        <f>Tabla2[[#This Row],[FECHA_INICIO]]-Tabla2[[#This Row],[FECHA_OC]]</f>
        <v>#N/A</v>
      </c>
      <c r="M181" s="10" t="e">
        <f>VLOOKUP(Tabla2[[#This Row],[CECO]],Tabla2_17[[CECO]:[F.  ENTREGA]],12,0)</f>
        <v>#N/A</v>
      </c>
      <c r="N181" s="13"/>
      <c r="O181" s="10"/>
      <c r="P181" s="15"/>
      <c r="Q181" s="10"/>
      <c r="R181" s="15"/>
      <c r="S181" s="11" t="e">
        <f>Tabla2[[#This Row],[DIA_ENTREGADO]]-Tabla2[[#This Row],[FECHA_INICIO]]</f>
        <v>#N/A</v>
      </c>
      <c r="T181" s="17"/>
      <c r="U181" s="18" t="e">
        <f>Tabla2[[#This Row],[FECHA_ENTREGA]]-Tabla2[[#This Row],[DIA_ENTREGADO]]</f>
        <v>#N/A</v>
      </c>
      <c r="V181" s="4" t="e">
        <f t="shared" si="7"/>
        <v>#N/A</v>
      </c>
    </row>
    <row r="182" spans="2:22" x14ac:dyDescent="0.25">
      <c r="B182" s="7"/>
      <c r="C182" s="5"/>
      <c r="D182" s="7"/>
      <c r="E182" s="7"/>
      <c r="F182" s="8"/>
      <c r="G182" s="1" t="e">
        <f>VLOOKUP(Tabla2[[#This Row],[CECO]],Tabla2_17[[CECO]:[F.  ENTREGA]],2,0)</f>
        <v>#N/A</v>
      </c>
      <c r="H182" s="9" t="e">
        <f>VLOOKUP(Tabla2[[#This Row],[CECO]],Tabla2_17[[CECO]:[F.  ENTREGA]],3,0)</f>
        <v>#N/A</v>
      </c>
      <c r="I182" s="9" t="e">
        <f>VLOOKUP(Tabla2[[#This Row],[CECO]],Tabla2_17[[CECO]:[F.  ENTREGA]],4,0)</f>
        <v>#N/A</v>
      </c>
      <c r="J182" s="10" t="e">
        <f>VLOOKUP(Tabla2[[#This Row],[CECO]],Tabla2_17[[CECO]:[F.  ENTREGA]],10,0)</f>
        <v>#N/A</v>
      </c>
      <c r="K182" s="10" t="e">
        <f>VLOOKUP(Tabla2[[#This Row],[CECO]],Tabla2_17[[CECO]:[F.  ENTREGA]],11,0)</f>
        <v>#N/A</v>
      </c>
      <c r="L182" s="11" t="e">
        <f>Tabla2[[#This Row],[FECHA_INICIO]]-Tabla2[[#This Row],[FECHA_OC]]</f>
        <v>#N/A</v>
      </c>
      <c r="M182" s="10" t="e">
        <f>VLOOKUP(Tabla2[[#This Row],[CECO]],Tabla2_17[[CECO]:[F.  ENTREGA]],12,0)</f>
        <v>#N/A</v>
      </c>
      <c r="N182" s="13"/>
      <c r="O182" s="10"/>
      <c r="P182" s="15"/>
      <c r="Q182" s="10"/>
      <c r="R182" s="15"/>
      <c r="S182" s="11" t="e">
        <f>Tabla2[[#This Row],[DIA_ENTREGADO]]-Tabla2[[#This Row],[FECHA_INICIO]]</f>
        <v>#N/A</v>
      </c>
      <c r="T182" s="17"/>
      <c r="U182" s="18" t="e">
        <f>Tabla2[[#This Row],[FECHA_ENTREGA]]-Tabla2[[#This Row],[DIA_ENTREGADO]]</f>
        <v>#N/A</v>
      </c>
      <c r="V182" s="4" t="e">
        <f t="shared" si="7"/>
        <v>#N/A</v>
      </c>
    </row>
    <row r="183" spans="2:22" x14ac:dyDescent="0.25">
      <c r="B183" s="7"/>
      <c r="C183" s="5"/>
      <c r="D183" s="7"/>
      <c r="E183" s="7"/>
      <c r="F183" s="8"/>
      <c r="G183" s="1" t="e">
        <f>VLOOKUP(Tabla2[[#This Row],[CECO]],Tabla2_17[[CECO]:[F.  ENTREGA]],2,0)</f>
        <v>#N/A</v>
      </c>
      <c r="H183" s="9" t="e">
        <f>VLOOKUP(Tabla2[[#This Row],[CECO]],Tabla2_17[[CECO]:[F.  ENTREGA]],3,0)</f>
        <v>#N/A</v>
      </c>
      <c r="I183" s="9" t="e">
        <f>VLOOKUP(Tabla2[[#This Row],[CECO]],Tabla2_17[[CECO]:[F.  ENTREGA]],4,0)</f>
        <v>#N/A</v>
      </c>
      <c r="J183" s="10" t="e">
        <f>VLOOKUP(Tabla2[[#This Row],[CECO]],Tabla2_17[[CECO]:[F.  ENTREGA]],10,0)</f>
        <v>#N/A</v>
      </c>
      <c r="K183" s="10" t="e">
        <f>VLOOKUP(Tabla2[[#This Row],[CECO]],Tabla2_17[[CECO]:[F.  ENTREGA]],11,0)</f>
        <v>#N/A</v>
      </c>
      <c r="L183" s="11" t="e">
        <f>Tabla2[[#This Row],[FECHA_INICIO]]-Tabla2[[#This Row],[FECHA_OC]]</f>
        <v>#N/A</v>
      </c>
      <c r="M183" s="10" t="e">
        <f>VLOOKUP(Tabla2[[#This Row],[CECO]],Tabla2_17[[CECO]:[F.  ENTREGA]],12,0)</f>
        <v>#N/A</v>
      </c>
      <c r="N183" s="13"/>
      <c r="O183" s="10"/>
      <c r="P183" s="15"/>
      <c r="Q183" s="10"/>
      <c r="R183" s="15"/>
      <c r="S183" s="11" t="e">
        <f>Tabla2[[#This Row],[DIA_ENTREGADO]]-Tabla2[[#This Row],[FECHA_INICIO]]</f>
        <v>#N/A</v>
      </c>
      <c r="T183" s="17"/>
      <c r="U183" s="18" t="e">
        <f>Tabla2[[#This Row],[FECHA_ENTREGA]]-Tabla2[[#This Row],[DIA_ENTREGADO]]</f>
        <v>#N/A</v>
      </c>
      <c r="V183" s="4" t="e">
        <f t="shared" si="7"/>
        <v>#N/A</v>
      </c>
    </row>
    <row r="184" spans="2:22" x14ac:dyDescent="0.25">
      <c r="B184" s="7"/>
      <c r="C184" s="5"/>
      <c r="D184" s="7"/>
      <c r="E184" s="7"/>
      <c r="F184" s="8"/>
      <c r="G184" s="1" t="e">
        <f>VLOOKUP(Tabla2[[#This Row],[CECO]],Tabla2_17[[CECO]:[F.  ENTREGA]],2,0)</f>
        <v>#N/A</v>
      </c>
      <c r="H184" s="9" t="e">
        <f>VLOOKUP(Tabla2[[#This Row],[CECO]],Tabla2_17[[CECO]:[F.  ENTREGA]],3,0)</f>
        <v>#N/A</v>
      </c>
      <c r="I184" s="9" t="e">
        <f>VLOOKUP(Tabla2[[#This Row],[CECO]],Tabla2_17[[CECO]:[F.  ENTREGA]],4,0)</f>
        <v>#N/A</v>
      </c>
      <c r="J184" s="10" t="e">
        <f>VLOOKUP(Tabla2[[#This Row],[CECO]],Tabla2_17[[CECO]:[F.  ENTREGA]],10,0)</f>
        <v>#N/A</v>
      </c>
      <c r="K184" s="10" t="e">
        <f>VLOOKUP(Tabla2[[#This Row],[CECO]],Tabla2_17[[CECO]:[F.  ENTREGA]],11,0)</f>
        <v>#N/A</v>
      </c>
      <c r="L184" s="11" t="e">
        <f>Tabla2[[#This Row],[FECHA_INICIO]]-Tabla2[[#This Row],[FECHA_OC]]</f>
        <v>#N/A</v>
      </c>
      <c r="M184" s="10" t="e">
        <f>VLOOKUP(Tabla2[[#This Row],[CECO]],Tabla2_17[[CECO]:[F.  ENTREGA]],12,0)</f>
        <v>#N/A</v>
      </c>
      <c r="N184" s="13"/>
      <c r="O184" s="10"/>
      <c r="P184" s="15"/>
      <c r="Q184" s="10"/>
      <c r="R184" s="15"/>
      <c r="S184" s="11" t="e">
        <f>Tabla2[[#This Row],[DIA_ENTREGADO]]-Tabla2[[#This Row],[FECHA_INICIO]]</f>
        <v>#N/A</v>
      </c>
      <c r="T184" s="17"/>
      <c r="U184" s="18" t="e">
        <f>Tabla2[[#This Row],[FECHA_ENTREGA]]-Tabla2[[#This Row],[DIA_ENTREGADO]]</f>
        <v>#N/A</v>
      </c>
      <c r="V184" s="4" t="e">
        <f t="shared" si="7"/>
        <v>#N/A</v>
      </c>
    </row>
    <row r="185" spans="2:22" x14ac:dyDescent="0.25">
      <c r="B185" s="7"/>
      <c r="C185" s="5"/>
      <c r="D185" s="7"/>
      <c r="E185" s="7"/>
      <c r="F185" s="8"/>
      <c r="G185" s="1" t="e">
        <f>VLOOKUP(Tabla2[[#This Row],[CECO]],Tabla2_17[[CECO]:[F.  ENTREGA]],2,0)</f>
        <v>#N/A</v>
      </c>
      <c r="H185" s="9" t="e">
        <f>VLOOKUP(Tabla2[[#This Row],[CECO]],Tabla2_17[[CECO]:[F.  ENTREGA]],3,0)</f>
        <v>#N/A</v>
      </c>
      <c r="I185" s="9" t="e">
        <f>VLOOKUP(Tabla2[[#This Row],[CECO]],Tabla2_17[[CECO]:[F.  ENTREGA]],4,0)</f>
        <v>#N/A</v>
      </c>
      <c r="J185" s="10" t="e">
        <f>VLOOKUP(Tabla2[[#This Row],[CECO]],Tabla2_17[[CECO]:[F.  ENTREGA]],10,0)</f>
        <v>#N/A</v>
      </c>
      <c r="K185" s="10" t="e">
        <f>VLOOKUP(Tabla2[[#This Row],[CECO]],Tabla2_17[[CECO]:[F.  ENTREGA]],11,0)</f>
        <v>#N/A</v>
      </c>
      <c r="L185" s="11" t="e">
        <f>Tabla2[[#This Row],[FECHA_INICIO]]-Tabla2[[#This Row],[FECHA_OC]]</f>
        <v>#N/A</v>
      </c>
      <c r="M185" s="10" t="e">
        <f>VLOOKUP(Tabla2[[#This Row],[CECO]],Tabla2_17[[CECO]:[F.  ENTREGA]],12,0)</f>
        <v>#N/A</v>
      </c>
      <c r="N185" s="13"/>
      <c r="O185" s="10"/>
      <c r="P185" s="15"/>
      <c r="Q185" s="10"/>
      <c r="R185" s="15"/>
      <c r="S185" s="11" t="e">
        <f>Tabla2[[#This Row],[DIA_ENTREGADO]]-Tabla2[[#This Row],[FECHA_INICIO]]</f>
        <v>#N/A</v>
      </c>
      <c r="T185" s="17"/>
      <c r="U185" s="18" t="e">
        <f>Tabla2[[#This Row],[FECHA_ENTREGA]]-Tabla2[[#This Row],[DIA_ENTREGADO]]</f>
        <v>#N/A</v>
      </c>
      <c r="V185" s="4" t="e">
        <f t="shared" si="7"/>
        <v>#N/A</v>
      </c>
    </row>
    <row r="186" spans="2:22" x14ac:dyDescent="0.25">
      <c r="B186" s="7"/>
      <c r="C186" s="5"/>
      <c r="D186" s="7"/>
      <c r="E186" s="7"/>
      <c r="F186" s="8"/>
      <c r="G186" s="1" t="e">
        <f>VLOOKUP(Tabla2[[#This Row],[CECO]],Tabla2_17[[CECO]:[F.  ENTREGA]],2,0)</f>
        <v>#N/A</v>
      </c>
      <c r="H186" s="9" t="e">
        <f>VLOOKUP(Tabla2[[#This Row],[CECO]],Tabla2_17[[CECO]:[F.  ENTREGA]],3,0)</f>
        <v>#N/A</v>
      </c>
      <c r="I186" s="9" t="e">
        <f>VLOOKUP(Tabla2[[#This Row],[CECO]],Tabla2_17[[CECO]:[F.  ENTREGA]],4,0)</f>
        <v>#N/A</v>
      </c>
      <c r="J186" s="10" t="e">
        <f>VLOOKUP(Tabla2[[#This Row],[CECO]],Tabla2_17[[CECO]:[F.  ENTREGA]],10,0)</f>
        <v>#N/A</v>
      </c>
      <c r="K186" s="10" t="e">
        <f>VLOOKUP(Tabla2[[#This Row],[CECO]],Tabla2_17[[CECO]:[F.  ENTREGA]],11,0)</f>
        <v>#N/A</v>
      </c>
      <c r="L186" s="11" t="e">
        <f>Tabla2[[#This Row],[FECHA_INICIO]]-Tabla2[[#This Row],[FECHA_OC]]</f>
        <v>#N/A</v>
      </c>
      <c r="M186" s="10" t="e">
        <f>VLOOKUP(Tabla2[[#This Row],[CECO]],Tabla2_17[[CECO]:[F.  ENTREGA]],12,0)</f>
        <v>#N/A</v>
      </c>
      <c r="N186" s="13"/>
      <c r="O186" s="10"/>
      <c r="P186" s="15"/>
      <c r="Q186" s="10"/>
      <c r="R186" s="15"/>
      <c r="S186" s="11" t="e">
        <f>Tabla2[[#This Row],[DIA_ENTREGADO]]-Tabla2[[#This Row],[FECHA_INICIO]]</f>
        <v>#N/A</v>
      </c>
      <c r="T186" s="17"/>
      <c r="U186" s="18" t="e">
        <f>Tabla2[[#This Row],[FECHA_ENTREGA]]-Tabla2[[#This Row],[DIA_ENTREGADO]]</f>
        <v>#N/A</v>
      </c>
      <c r="V186" s="4" t="e">
        <f t="shared" si="7"/>
        <v>#N/A</v>
      </c>
    </row>
    <row r="187" spans="2:22" x14ac:dyDescent="0.25">
      <c r="B187" s="7"/>
      <c r="C187" s="5"/>
      <c r="D187" s="7"/>
      <c r="E187" s="7"/>
      <c r="F187" s="8"/>
      <c r="G187" s="1" t="e">
        <f>VLOOKUP(Tabla2[[#This Row],[CECO]],Tabla2_17[[CECO]:[F.  ENTREGA]],2,0)</f>
        <v>#N/A</v>
      </c>
      <c r="H187" s="9" t="e">
        <f>VLOOKUP(Tabla2[[#This Row],[CECO]],Tabla2_17[[CECO]:[F.  ENTREGA]],3,0)</f>
        <v>#N/A</v>
      </c>
      <c r="I187" s="9" t="e">
        <f>VLOOKUP(Tabla2[[#This Row],[CECO]],Tabla2_17[[CECO]:[F.  ENTREGA]],4,0)</f>
        <v>#N/A</v>
      </c>
      <c r="J187" s="10" t="e">
        <f>VLOOKUP(Tabla2[[#This Row],[CECO]],Tabla2_17[[CECO]:[F.  ENTREGA]],10,0)</f>
        <v>#N/A</v>
      </c>
      <c r="K187" s="10" t="e">
        <f>VLOOKUP(Tabla2[[#This Row],[CECO]],Tabla2_17[[CECO]:[F.  ENTREGA]],11,0)</f>
        <v>#N/A</v>
      </c>
      <c r="L187" s="11" t="e">
        <f>Tabla2[[#This Row],[FECHA_INICIO]]-Tabla2[[#This Row],[FECHA_OC]]</f>
        <v>#N/A</v>
      </c>
      <c r="M187" s="10" t="e">
        <f>VLOOKUP(Tabla2[[#This Row],[CECO]],Tabla2_17[[CECO]:[F.  ENTREGA]],12,0)</f>
        <v>#N/A</v>
      </c>
      <c r="N187" s="13"/>
      <c r="O187" s="10"/>
      <c r="P187" s="15"/>
      <c r="Q187" s="10"/>
      <c r="R187" s="15"/>
      <c r="S187" s="11" t="e">
        <f>Tabla2[[#This Row],[DIA_ENTREGADO]]-Tabla2[[#This Row],[FECHA_INICIO]]</f>
        <v>#N/A</v>
      </c>
      <c r="T187" s="17"/>
      <c r="U187" s="18" t="e">
        <f>Tabla2[[#This Row],[FECHA_ENTREGA]]-Tabla2[[#This Row],[DIA_ENTREGADO]]</f>
        <v>#N/A</v>
      </c>
      <c r="V187" s="4" t="e">
        <f t="shared" si="7"/>
        <v>#N/A</v>
      </c>
    </row>
    <row r="188" spans="2:22" x14ac:dyDescent="0.25">
      <c r="B188" s="7"/>
      <c r="C188" s="5"/>
      <c r="D188" s="7"/>
      <c r="E188" s="7"/>
      <c r="F188" s="8"/>
      <c r="G188" s="1" t="e">
        <f>VLOOKUP(Tabla2[[#This Row],[CECO]],Tabla2_17[[CECO]:[F.  ENTREGA]],2,0)</f>
        <v>#N/A</v>
      </c>
      <c r="H188" s="9" t="e">
        <f>VLOOKUP(Tabla2[[#This Row],[CECO]],Tabla2_17[[CECO]:[F.  ENTREGA]],3,0)</f>
        <v>#N/A</v>
      </c>
      <c r="I188" s="9" t="e">
        <f>VLOOKUP(Tabla2[[#This Row],[CECO]],Tabla2_17[[CECO]:[F.  ENTREGA]],4,0)</f>
        <v>#N/A</v>
      </c>
      <c r="J188" s="10" t="e">
        <f>VLOOKUP(Tabla2[[#This Row],[CECO]],Tabla2_17[[CECO]:[F.  ENTREGA]],10,0)</f>
        <v>#N/A</v>
      </c>
      <c r="K188" s="10" t="e">
        <f>VLOOKUP(Tabla2[[#This Row],[CECO]],Tabla2_17[[CECO]:[F.  ENTREGA]],11,0)</f>
        <v>#N/A</v>
      </c>
      <c r="L188" s="11" t="e">
        <f>Tabla2[[#This Row],[FECHA_INICIO]]-Tabla2[[#This Row],[FECHA_OC]]</f>
        <v>#N/A</v>
      </c>
      <c r="M188" s="10" t="e">
        <f>VLOOKUP(Tabla2[[#This Row],[CECO]],Tabla2_17[[CECO]:[F.  ENTREGA]],12,0)</f>
        <v>#N/A</v>
      </c>
      <c r="N188" s="13"/>
      <c r="O188" s="10"/>
      <c r="P188" s="15"/>
      <c r="Q188" s="10"/>
      <c r="R188" s="15"/>
      <c r="S188" s="11" t="e">
        <f>Tabla2[[#This Row],[DIA_ENTREGADO]]-Tabla2[[#This Row],[FECHA_INICIO]]</f>
        <v>#N/A</v>
      </c>
      <c r="T188" s="17"/>
      <c r="U188" s="18" t="e">
        <f>Tabla2[[#This Row],[FECHA_ENTREGA]]-Tabla2[[#This Row],[DIA_ENTREGADO]]</f>
        <v>#N/A</v>
      </c>
      <c r="V188" s="4" t="e">
        <f t="shared" si="7"/>
        <v>#N/A</v>
      </c>
    </row>
    <row r="189" spans="2:22" x14ac:dyDescent="0.25">
      <c r="B189" s="7"/>
      <c r="C189" s="5"/>
      <c r="D189" s="7"/>
      <c r="E189" s="7"/>
      <c r="F189" s="8"/>
      <c r="G189" s="1" t="e">
        <f>VLOOKUP(Tabla2[[#This Row],[CECO]],Tabla2_17[[CECO]:[F.  ENTREGA]],2,0)</f>
        <v>#N/A</v>
      </c>
      <c r="H189" s="9" t="e">
        <f>VLOOKUP(Tabla2[[#This Row],[CECO]],Tabla2_17[[CECO]:[F.  ENTREGA]],3,0)</f>
        <v>#N/A</v>
      </c>
      <c r="I189" s="9" t="e">
        <f>VLOOKUP(Tabla2[[#This Row],[CECO]],Tabla2_17[[CECO]:[F.  ENTREGA]],4,0)</f>
        <v>#N/A</v>
      </c>
      <c r="J189" s="10" t="e">
        <f>VLOOKUP(Tabla2[[#This Row],[CECO]],Tabla2_17[[CECO]:[F.  ENTREGA]],10,0)</f>
        <v>#N/A</v>
      </c>
      <c r="K189" s="10" t="e">
        <f>VLOOKUP(Tabla2[[#This Row],[CECO]],Tabla2_17[[CECO]:[F.  ENTREGA]],11,0)</f>
        <v>#N/A</v>
      </c>
      <c r="L189" s="11" t="e">
        <f>Tabla2[[#This Row],[FECHA_INICIO]]-Tabla2[[#This Row],[FECHA_OC]]</f>
        <v>#N/A</v>
      </c>
      <c r="M189" s="10" t="e">
        <f>VLOOKUP(Tabla2[[#This Row],[CECO]],Tabla2_17[[CECO]:[F.  ENTREGA]],12,0)</f>
        <v>#N/A</v>
      </c>
      <c r="N189" s="13"/>
      <c r="O189" s="10"/>
      <c r="P189" s="15"/>
      <c r="Q189" s="10"/>
      <c r="R189" s="15"/>
      <c r="S189" s="11" t="e">
        <f>Tabla2[[#This Row],[DIA_ENTREGADO]]-Tabla2[[#This Row],[FECHA_INICIO]]</f>
        <v>#N/A</v>
      </c>
      <c r="T189" s="17"/>
      <c r="U189" s="18" t="e">
        <f>Tabla2[[#This Row],[FECHA_ENTREGA]]-Tabla2[[#This Row],[DIA_ENTREGADO]]</f>
        <v>#N/A</v>
      </c>
      <c r="V189" s="4" t="e">
        <f t="shared" si="7"/>
        <v>#N/A</v>
      </c>
    </row>
    <row r="190" spans="2:22" x14ac:dyDescent="0.25">
      <c r="B190" s="7"/>
      <c r="C190" s="5"/>
      <c r="D190" s="7"/>
      <c r="E190" s="7"/>
      <c r="F190" s="8"/>
      <c r="G190" s="1" t="e">
        <f>VLOOKUP(Tabla2[[#This Row],[CECO]],Tabla2_17[[CECO]:[F.  ENTREGA]],2,0)</f>
        <v>#N/A</v>
      </c>
      <c r="H190" s="9" t="e">
        <f>VLOOKUP(Tabla2[[#This Row],[CECO]],Tabla2_17[[CECO]:[F.  ENTREGA]],3,0)</f>
        <v>#N/A</v>
      </c>
      <c r="I190" s="9" t="e">
        <f>VLOOKUP(Tabla2[[#This Row],[CECO]],Tabla2_17[[CECO]:[F.  ENTREGA]],4,0)</f>
        <v>#N/A</v>
      </c>
      <c r="J190" s="10" t="e">
        <f>VLOOKUP(Tabla2[[#This Row],[CECO]],Tabla2_17[[CECO]:[F.  ENTREGA]],10,0)</f>
        <v>#N/A</v>
      </c>
      <c r="K190" s="10" t="e">
        <f>VLOOKUP(Tabla2[[#This Row],[CECO]],Tabla2_17[[CECO]:[F.  ENTREGA]],11,0)</f>
        <v>#N/A</v>
      </c>
      <c r="L190" s="11" t="e">
        <f>Tabla2[[#This Row],[FECHA_INICIO]]-Tabla2[[#This Row],[FECHA_OC]]</f>
        <v>#N/A</v>
      </c>
      <c r="M190" s="10" t="e">
        <f>VLOOKUP(Tabla2[[#This Row],[CECO]],Tabla2_17[[CECO]:[F.  ENTREGA]],12,0)</f>
        <v>#N/A</v>
      </c>
      <c r="N190" s="13"/>
      <c r="O190" s="10"/>
      <c r="P190" s="15"/>
      <c r="Q190" s="10"/>
      <c r="R190" s="15"/>
      <c r="S190" s="11" t="e">
        <f>Tabla2[[#This Row],[DIA_ENTREGADO]]-Tabla2[[#This Row],[FECHA_INICIO]]</f>
        <v>#N/A</v>
      </c>
      <c r="T190" s="17"/>
      <c r="U190" s="18" t="e">
        <f>Tabla2[[#This Row],[FECHA_ENTREGA]]-Tabla2[[#This Row],[DIA_ENTREGADO]]</f>
        <v>#N/A</v>
      </c>
      <c r="V190" s="4" t="e">
        <f t="shared" si="7"/>
        <v>#N/A</v>
      </c>
    </row>
    <row r="191" spans="2:22" x14ac:dyDescent="0.25">
      <c r="B191" s="7"/>
      <c r="C191" s="5"/>
      <c r="D191" s="7"/>
      <c r="E191" s="7"/>
      <c r="F191" s="8"/>
      <c r="G191" s="1" t="e">
        <f>VLOOKUP(Tabla2[[#This Row],[CECO]],Tabla2_17[[CECO]:[F.  ENTREGA]],2,0)</f>
        <v>#N/A</v>
      </c>
      <c r="H191" s="9" t="e">
        <f>VLOOKUP(Tabla2[[#This Row],[CECO]],Tabla2_17[[CECO]:[F.  ENTREGA]],3,0)</f>
        <v>#N/A</v>
      </c>
      <c r="I191" s="9" t="e">
        <f>VLOOKUP(Tabla2[[#This Row],[CECO]],Tabla2_17[[CECO]:[F.  ENTREGA]],4,0)</f>
        <v>#N/A</v>
      </c>
      <c r="J191" s="10" t="e">
        <f>VLOOKUP(Tabla2[[#This Row],[CECO]],Tabla2_17[[CECO]:[F.  ENTREGA]],10,0)</f>
        <v>#N/A</v>
      </c>
      <c r="K191" s="10" t="e">
        <f>VLOOKUP(Tabla2[[#This Row],[CECO]],Tabla2_17[[CECO]:[F.  ENTREGA]],11,0)</f>
        <v>#N/A</v>
      </c>
      <c r="L191" s="11" t="e">
        <f>Tabla2[[#This Row],[FECHA_INICIO]]-Tabla2[[#This Row],[FECHA_OC]]</f>
        <v>#N/A</v>
      </c>
      <c r="M191" s="10" t="e">
        <f>VLOOKUP(Tabla2[[#This Row],[CECO]],Tabla2_17[[CECO]:[F.  ENTREGA]],12,0)</f>
        <v>#N/A</v>
      </c>
      <c r="N191" s="13"/>
      <c r="O191" s="10"/>
      <c r="P191" s="15"/>
      <c r="Q191" s="10"/>
      <c r="R191" s="15"/>
      <c r="S191" s="11" t="e">
        <f>Tabla2[[#This Row],[DIA_ENTREGADO]]-Tabla2[[#This Row],[FECHA_INICIO]]</f>
        <v>#N/A</v>
      </c>
      <c r="T191" s="17"/>
      <c r="U191" s="18" t="e">
        <f>Tabla2[[#This Row],[FECHA_ENTREGA]]-Tabla2[[#This Row],[DIA_ENTREGADO]]</f>
        <v>#N/A</v>
      </c>
      <c r="V191" s="4" t="e">
        <f t="shared" si="7"/>
        <v>#N/A</v>
      </c>
    </row>
    <row r="192" spans="2:22" x14ac:dyDescent="0.25">
      <c r="B192" s="7"/>
      <c r="C192" s="5"/>
      <c r="D192" s="7"/>
      <c r="E192" s="7"/>
      <c r="F192" s="8"/>
      <c r="G192" s="1" t="e">
        <f>VLOOKUP(Tabla2[[#This Row],[CECO]],Tabla2_17[[CECO]:[F.  ENTREGA]],2,0)</f>
        <v>#N/A</v>
      </c>
      <c r="H192" s="9" t="e">
        <f>VLOOKUP(Tabla2[[#This Row],[CECO]],Tabla2_17[[CECO]:[F.  ENTREGA]],3,0)</f>
        <v>#N/A</v>
      </c>
      <c r="I192" s="9" t="e">
        <f>VLOOKUP(Tabla2[[#This Row],[CECO]],Tabla2_17[[CECO]:[F.  ENTREGA]],4,0)</f>
        <v>#N/A</v>
      </c>
      <c r="J192" s="10" t="e">
        <f>VLOOKUP(Tabla2[[#This Row],[CECO]],Tabla2_17[[CECO]:[F.  ENTREGA]],10,0)</f>
        <v>#N/A</v>
      </c>
      <c r="K192" s="10" t="e">
        <f>VLOOKUP(Tabla2[[#This Row],[CECO]],Tabla2_17[[CECO]:[F.  ENTREGA]],11,0)</f>
        <v>#N/A</v>
      </c>
      <c r="L192" s="11" t="e">
        <f>Tabla2[[#This Row],[FECHA_INICIO]]-Tabla2[[#This Row],[FECHA_OC]]</f>
        <v>#N/A</v>
      </c>
      <c r="M192" s="10" t="e">
        <f>VLOOKUP(Tabla2[[#This Row],[CECO]],Tabla2_17[[CECO]:[F.  ENTREGA]],12,0)</f>
        <v>#N/A</v>
      </c>
      <c r="N192" s="13"/>
      <c r="O192" s="10"/>
      <c r="P192" s="15"/>
      <c r="Q192" s="10"/>
      <c r="R192" s="15"/>
      <c r="S192" s="11" t="e">
        <f>Tabla2[[#This Row],[DIA_ENTREGADO]]-Tabla2[[#This Row],[FECHA_INICIO]]</f>
        <v>#N/A</v>
      </c>
      <c r="T192" s="17"/>
      <c r="U192" s="18" t="e">
        <f>Tabla2[[#This Row],[FECHA_ENTREGA]]-Tabla2[[#This Row],[DIA_ENTREGADO]]</f>
        <v>#N/A</v>
      </c>
      <c r="V192" s="4" t="e">
        <f t="shared" si="7"/>
        <v>#N/A</v>
      </c>
    </row>
    <row r="193" spans="2:22" x14ac:dyDescent="0.25">
      <c r="B193" s="7"/>
      <c r="C193" s="5"/>
      <c r="D193" s="7"/>
      <c r="E193" s="7"/>
      <c r="F193" s="8"/>
      <c r="G193" s="1" t="e">
        <f>VLOOKUP(Tabla2[[#This Row],[CECO]],Tabla2_17[[CECO]:[F.  ENTREGA]],2,0)</f>
        <v>#N/A</v>
      </c>
      <c r="H193" s="9" t="e">
        <f>VLOOKUP(Tabla2[[#This Row],[CECO]],Tabla2_17[[CECO]:[F.  ENTREGA]],3,0)</f>
        <v>#N/A</v>
      </c>
      <c r="I193" s="9" t="e">
        <f>VLOOKUP(Tabla2[[#This Row],[CECO]],Tabla2_17[[CECO]:[F.  ENTREGA]],4,0)</f>
        <v>#N/A</v>
      </c>
      <c r="J193" s="10" t="e">
        <f>VLOOKUP(Tabla2[[#This Row],[CECO]],Tabla2_17[[CECO]:[F.  ENTREGA]],10,0)</f>
        <v>#N/A</v>
      </c>
      <c r="K193" s="10" t="e">
        <f>VLOOKUP(Tabla2[[#This Row],[CECO]],Tabla2_17[[CECO]:[F.  ENTREGA]],11,0)</f>
        <v>#N/A</v>
      </c>
      <c r="L193" s="11" t="e">
        <f>Tabla2[[#This Row],[FECHA_INICIO]]-Tabla2[[#This Row],[FECHA_OC]]</f>
        <v>#N/A</v>
      </c>
      <c r="M193" s="10" t="e">
        <f>VLOOKUP(Tabla2[[#This Row],[CECO]],Tabla2_17[[CECO]:[F.  ENTREGA]],12,0)</f>
        <v>#N/A</v>
      </c>
      <c r="N193" s="13"/>
      <c r="O193" s="10"/>
      <c r="P193" s="15"/>
      <c r="Q193" s="10"/>
      <c r="R193" s="15"/>
      <c r="S193" s="11" t="e">
        <f>Tabla2[[#This Row],[DIA_ENTREGADO]]-Tabla2[[#This Row],[FECHA_INICIO]]</f>
        <v>#N/A</v>
      </c>
      <c r="T193" s="17"/>
      <c r="U193" s="18" t="e">
        <f>Tabla2[[#This Row],[FECHA_ENTREGA]]-Tabla2[[#This Row],[DIA_ENTREGADO]]</f>
        <v>#N/A</v>
      </c>
      <c r="V193" s="4" t="e">
        <f t="shared" si="7"/>
        <v>#N/A</v>
      </c>
    </row>
    <row r="194" spans="2:22" x14ac:dyDescent="0.25">
      <c r="B194" s="7"/>
      <c r="C194" s="5"/>
      <c r="D194" s="7"/>
      <c r="E194" s="7"/>
      <c r="F194" s="8"/>
      <c r="G194" s="1" t="e">
        <f>VLOOKUP(Tabla2[[#This Row],[CECO]],Tabla2_17[[CECO]:[F.  ENTREGA]],2,0)</f>
        <v>#N/A</v>
      </c>
      <c r="H194" s="9" t="e">
        <f>VLOOKUP(Tabla2[[#This Row],[CECO]],Tabla2_17[[CECO]:[F.  ENTREGA]],3,0)</f>
        <v>#N/A</v>
      </c>
      <c r="I194" s="9" t="e">
        <f>VLOOKUP(Tabla2[[#This Row],[CECO]],Tabla2_17[[CECO]:[F.  ENTREGA]],4,0)</f>
        <v>#N/A</v>
      </c>
      <c r="J194" s="10" t="e">
        <f>VLOOKUP(Tabla2[[#This Row],[CECO]],Tabla2_17[[CECO]:[F.  ENTREGA]],10,0)</f>
        <v>#N/A</v>
      </c>
      <c r="K194" s="10" t="e">
        <f>VLOOKUP(Tabla2[[#This Row],[CECO]],Tabla2_17[[CECO]:[F.  ENTREGA]],11,0)</f>
        <v>#N/A</v>
      </c>
      <c r="L194" s="11" t="e">
        <f>Tabla2[[#This Row],[FECHA_INICIO]]-Tabla2[[#This Row],[FECHA_OC]]</f>
        <v>#N/A</v>
      </c>
      <c r="M194" s="10" t="e">
        <f>VLOOKUP(Tabla2[[#This Row],[CECO]],Tabla2_17[[CECO]:[F.  ENTREGA]],12,0)</f>
        <v>#N/A</v>
      </c>
      <c r="N194" s="13"/>
      <c r="O194" s="10"/>
      <c r="P194" s="15"/>
      <c r="Q194" s="10"/>
      <c r="R194" s="15"/>
      <c r="S194" s="11" t="e">
        <f>Tabla2[[#This Row],[DIA_ENTREGADO]]-Tabla2[[#This Row],[FECHA_INICIO]]</f>
        <v>#N/A</v>
      </c>
      <c r="T194" s="17"/>
      <c r="U194" s="18" t="e">
        <f>Tabla2[[#This Row],[FECHA_ENTREGA]]-Tabla2[[#This Row],[DIA_ENTREGADO]]</f>
        <v>#N/A</v>
      </c>
      <c r="V194" s="4" t="e">
        <f t="shared" si="7"/>
        <v>#N/A</v>
      </c>
    </row>
    <row r="195" spans="2:22" x14ac:dyDescent="0.25">
      <c r="B195" s="7"/>
      <c r="C195" s="5"/>
      <c r="D195" s="7"/>
      <c r="E195" s="7"/>
      <c r="F195" s="8"/>
      <c r="G195" s="1" t="e">
        <f>VLOOKUP(Tabla2[[#This Row],[CECO]],Tabla2_17[[CECO]:[F.  ENTREGA]],2,0)</f>
        <v>#N/A</v>
      </c>
      <c r="H195" s="9" t="e">
        <f>VLOOKUP(Tabla2[[#This Row],[CECO]],Tabla2_17[[CECO]:[F.  ENTREGA]],3,0)</f>
        <v>#N/A</v>
      </c>
      <c r="I195" s="9" t="e">
        <f>VLOOKUP(Tabla2[[#This Row],[CECO]],Tabla2_17[[CECO]:[F.  ENTREGA]],4,0)</f>
        <v>#N/A</v>
      </c>
      <c r="J195" s="10" t="e">
        <f>VLOOKUP(Tabla2[[#This Row],[CECO]],Tabla2_17[[CECO]:[F.  ENTREGA]],10,0)</f>
        <v>#N/A</v>
      </c>
      <c r="K195" s="10" t="e">
        <f>VLOOKUP(Tabla2[[#This Row],[CECO]],Tabla2_17[[CECO]:[F.  ENTREGA]],11,0)</f>
        <v>#N/A</v>
      </c>
      <c r="L195" s="11" t="e">
        <f>Tabla2[[#This Row],[FECHA_INICIO]]-Tabla2[[#This Row],[FECHA_OC]]</f>
        <v>#N/A</v>
      </c>
      <c r="M195" s="10" t="e">
        <f>VLOOKUP(Tabla2[[#This Row],[CECO]],Tabla2_17[[CECO]:[F.  ENTREGA]],12,0)</f>
        <v>#N/A</v>
      </c>
      <c r="N195" s="13"/>
      <c r="O195" s="10"/>
      <c r="P195" s="15"/>
      <c r="Q195" s="10"/>
      <c r="R195" s="15"/>
      <c r="S195" s="11" t="e">
        <f>Tabla2[[#This Row],[DIA_ENTREGADO]]-Tabla2[[#This Row],[FECHA_INICIO]]</f>
        <v>#N/A</v>
      </c>
      <c r="T195" s="17"/>
      <c r="U195" s="18" t="e">
        <f>Tabla2[[#This Row],[FECHA_ENTREGA]]-Tabla2[[#This Row],[DIA_ENTREGADO]]</f>
        <v>#N/A</v>
      </c>
      <c r="V195" s="4" t="e">
        <f t="shared" si="7"/>
        <v>#N/A</v>
      </c>
    </row>
    <row r="196" spans="2:22" x14ac:dyDescent="0.25">
      <c r="B196" s="7"/>
      <c r="C196" s="5"/>
      <c r="D196" s="7"/>
      <c r="E196" s="7"/>
      <c r="F196" s="8"/>
      <c r="G196" s="1" t="e">
        <f>VLOOKUP(Tabla2[[#This Row],[CECO]],Tabla2_17[[CECO]:[F.  ENTREGA]],2,0)</f>
        <v>#N/A</v>
      </c>
      <c r="H196" s="9" t="e">
        <f>VLOOKUP(Tabla2[[#This Row],[CECO]],Tabla2_17[[CECO]:[F.  ENTREGA]],3,0)</f>
        <v>#N/A</v>
      </c>
      <c r="I196" s="9" t="e">
        <f>VLOOKUP(Tabla2[[#This Row],[CECO]],Tabla2_17[[CECO]:[F.  ENTREGA]],4,0)</f>
        <v>#N/A</v>
      </c>
      <c r="J196" s="10" t="e">
        <f>VLOOKUP(Tabla2[[#This Row],[CECO]],Tabla2_17[[CECO]:[F.  ENTREGA]],10,0)</f>
        <v>#N/A</v>
      </c>
      <c r="K196" s="10" t="e">
        <f>VLOOKUP(Tabla2[[#This Row],[CECO]],Tabla2_17[[CECO]:[F.  ENTREGA]],11,0)</f>
        <v>#N/A</v>
      </c>
      <c r="L196" s="11" t="e">
        <f>Tabla2[[#This Row],[FECHA_INICIO]]-Tabla2[[#This Row],[FECHA_OC]]</f>
        <v>#N/A</v>
      </c>
      <c r="M196" s="10" t="e">
        <f>VLOOKUP(Tabla2[[#This Row],[CECO]],Tabla2_17[[CECO]:[F.  ENTREGA]],12,0)</f>
        <v>#N/A</v>
      </c>
      <c r="N196" s="13"/>
      <c r="O196" s="10"/>
      <c r="P196" s="15"/>
      <c r="Q196" s="10"/>
      <c r="R196" s="15"/>
      <c r="S196" s="11" t="e">
        <f>Tabla2[[#This Row],[DIA_ENTREGADO]]-Tabla2[[#This Row],[FECHA_INICIO]]</f>
        <v>#N/A</v>
      </c>
      <c r="T196" s="17"/>
      <c r="U196" s="18" t="e">
        <f>Tabla2[[#This Row],[FECHA_ENTREGA]]-Tabla2[[#This Row],[DIA_ENTREGADO]]</f>
        <v>#N/A</v>
      </c>
      <c r="V196" s="4" t="e">
        <f t="shared" si="7"/>
        <v>#N/A</v>
      </c>
    </row>
    <row r="197" spans="2:22" x14ac:dyDescent="0.25">
      <c r="B197" s="7"/>
      <c r="C197" s="5"/>
      <c r="D197" s="7"/>
      <c r="E197" s="7"/>
      <c r="F197" s="8"/>
      <c r="G197" s="1" t="e">
        <f>VLOOKUP(Tabla2[[#This Row],[CECO]],Tabla2_17[[CECO]:[F.  ENTREGA]],2,0)</f>
        <v>#N/A</v>
      </c>
      <c r="H197" s="9" t="e">
        <f>VLOOKUP(Tabla2[[#This Row],[CECO]],Tabla2_17[[CECO]:[F.  ENTREGA]],3,0)</f>
        <v>#N/A</v>
      </c>
      <c r="I197" s="9" t="e">
        <f>VLOOKUP(Tabla2[[#This Row],[CECO]],Tabla2_17[[CECO]:[F.  ENTREGA]],4,0)</f>
        <v>#N/A</v>
      </c>
      <c r="J197" s="10" t="e">
        <f>VLOOKUP(Tabla2[[#This Row],[CECO]],Tabla2_17[[CECO]:[F.  ENTREGA]],10,0)</f>
        <v>#N/A</v>
      </c>
      <c r="K197" s="10" t="e">
        <f>VLOOKUP(Tabla2[[#This Row],[CECO]],Tabla2_17[[CECO]:[F.  ENTREGA]],11,0)</f>
        <v>#N/A</v>
      </c>
      <c r="L197" s="11" t="e">
        <f>Tabla2[[#This Row],[FECHA_INICIO]]-Tabla2[[#This Row],[FECHA_OC]]</f>
        <v>#N/A</v>
      </c>
      <c r="M197" s="10" t="e">
        <f>VLOOKUP(Tabla2[[#This Row],[CECO]],Tabla2_17[[CECO]:[F.  ENTREGA]],12,0)</f>
        <v>#N/A</v>
      </c>
      <c r="N197" s="13"/>
      <c r="O197" s="10"/>
      <c r="P197" s="15"/>
      <c r="Q197" s="10"/>
      <c r="R197" s="15"/>
      <c r="S197" s="11" t="e">
        <f>Tabla2[[#This Row],[DIA_ENTREGADO]]-Tabla2[[#This Row],[FECHA_INICIO]]</f>
        <v>#N/A</v>
      </c>
      <c r="T197" s="17"/>
      <c r="U197" s="18" t="e">
        <f>Tabla2[[#This Row],[FECHA_ENTREGA]]-Tabla2[[#This Row],[DIA_ENTREGADO]]</f>
        <v>#N/A</v>
      </c>
      <c r="V197" s="4" t="e">
        <f t="shared" si="7"/>
        <v>#N/A</v>
      </c>
    </row>
    <row r="198" spans="2:22" x14ac:dyDescent="0.25">
      <c r="B198" s="7"/>
      <c r="C198" s="5"/>
      <c r="D198" s="7"/>
      <c r="E198" s="7"/>
      <c r="F198" s="8"/>
      <c r="G198" s="1" t="e">
        <f>VLOOKUP(Tabla2[[#This Row],[CECO]],Tabla2_17[[CECO]:[F.  ENTREGA]],2,0)</f>
        <v>#N/A</v>
      </c>
      <c r="H198" s="9" t="e">
        <f>VLOOKUP(Tabla2[[#This Row],[CECO]],Tabla2_17[[CECO]:[F.  ENTREGA]],3,0)</f>
        <v>#N/A</v>
      </c>
      <c r="I198" s="9" t="e">
        <f>VLOOKUP(Tabla2[[#This Row],[CECO]],Tabla2_17[[CECO]:[F.  ENTREGA]],4,0)</f>
        <v>#N/A</v>
      </c>
      <c r="J198" s="10" t="e">
        <f>VLOOKUP(Tabla2[[#This Row],[CECO]],Tabla2_17[[CECO]:[F.  ENTREGA]],10,0)</f>
        <v>#N/A</v>
      </c>
      <c r="K198" s="10" t="e">
        <f>VLOOKUP(Tabla2[[#This Row],[CECO]],Tabla2_17[[CECO]:[F.  ENTREGA]],11,0)</f>
        <v>#N/A</v>
      </c>
      <c r="L198" s="11" t="e">
        <f>Tabla2[[#This Row],[FECHA_INICIO]]-Tabla2[[#This Row],[FECHA_OC]]</f>
        <v>#N/A</v>
      </c>
      <c r="M198" s="10" t="e">
        <f>VLOOKUP(Tabla2[[#This Row],[CECO]],Tabla2_17[[CECO]:[F.  ENTREGA]],12,0)</f>
        <v>#N/A</v>
      </c>
      <c r="N198" s="13"/>
      <c r="O198" s="10"/>
      <c r="P198" s="15"/>
      <c r="Q198" s="10"/>
      <c r="R198" s="15"/>
      <c r="S198" s="11" t="e">
        <f>Tabla2[[#This Row],[DIA_ENTREGADO]]-Tabla2[[#This Row],[FECHA_INICIO]]</f>
        <v>#N/A</v>
      </c>
      <c r="T198" s="17"/>
      <c r="U198" s="18" t="e">
        <f>Tabla2[[#This Row],[FECHA_ENTREGA]]-Tabla2[[#This Row],[DIA_ENTREGADO]]</f>
        <v>#N/A</v>
      </c>
      <c r="V198" s="4" t="e">
        <f t="shared" si="7"/>
        <v>#N/A</v>
      </c>
    </row>
    <row r="199" spans="2:22" x14ac:dyDescent="0.25">
      <c r="B199" s="7"/>
      <c r="C199" s="5"/>
      <c r="D199" s="7"/>
      <c r="E199" s="7"/>
      <c r="F199" s="8"/>
      <c r="G199" s="1" t="e">
        <f>VLOOKUP(Tabla2[[#This Row],[CECO]],Tabla2_17[[CECO]:[F.  ENTREGA]],2,0)</f>
        <v>#N/A</v>
      </c>
      <c r="H199" s="9" t="e">
        <f>VLOOKUP(Tabla2[[#This Row],[CECO]],Tabla2_17[[CECO]:[F.  ENTREGA]],3,0)</f>
        <v>#N/A</v>
      </c>
      <c r="I199" s="9" t="e">
        <f>VLOOKUP(Tabla2[[#This Row],[CECO]],Tabla2_17[[CECO]:[F.  ENTREGA]],4,0)</f>
        <v>#N/A</v>
      </c>
      <c r="J199" s="10" t="e">
        <f>VLOOKUP(Tabla2[[#This Row],[CECO]],Tabla2_17[[CECO]:[F.  ENTREGA]],10,0)</f>
        <v>#N/A</v>
      </c>
      <c r="K199" s="10" t="e">
        <f>VLOOKUP(Tabla2[[#This Row],[CECO]],Tabla2_17[[CECO]:[F.  ENTREGA]],11,0)</f>
        <v>#N/A</v>
      </c>
      <c r="L199" s="11" t="e">
        <f>Tabla2[[#This Row],[FECHA_INICIO]]-Tabla2[[#This Row],[FECHA_OC]]</f>
        <v>#N/A</v>
      </c>
      <c r="M199" s="10" t="e">
        <f>VLOOKUP(Tabla2[[#This Row],[CECO]],Tabla2_17[[CECO]:[F.  ENTREGA]],12,0)</f>
        <v>#N/A</v>
      </c>
      <c r="N199" s="13"/>
      <c r="O199" s="10"/>
      <c r="P199" s="15"/>
      <c r="Q199" s="10"/>
      <c r="R199" s="15"/>
      <c r="S199" s="11" t="e">
        <f>Tabla2[[#This Row],[DIA_ENTREGADO]]-Tabla2[[#This Row],[FECHA_INICIO]]</f>
        <v>#N/A</v>
      </c>
      <c r="T199" s="17"/>
      <c r="U199" s="18" t="e">
        <f>Tabla2[[#This Row],[FECHA_ENTREGA]]-Tabla2[[#This Row],[DIA_ENTREGADO]]</f>
        <v>#N/A</v>
      </c>
      <c r="V199" s="4" t="e">
        <f t="shared" si="7"/>
        <v>#N/A</v>
      </c>
    </row>
    <row r="200" spans="2:22" x14ac:dyDescent="0.25">
      <c r="B200" s="7"/>
      <c r="C200" s="5"/>
      <c r="D200" s="7"/>
      <c r="E200" s="7"/>
      <c r="F200" s="8"/>
      <c r="G200" s="1" t="e">
        <f>VLOOKUP(Tabla2[[#This Row],[CECO]],Tabla2_17[[CECO]:[F.  ENTREGA]],2,0)</f>
        <v>#N/A</v>
      </c>
      <c r="H200" s="9" t="e">
        <f>VLOOKUP(Tabla2[[#This Row],[CECO]],Tabla2_17[[CECO]:[F.  ENTREGA]],3,0)</f>
        <v>#N/A</v>
      </c>
      <c r="I200" s="9" t="e">
        <f>VLOOKUP(Tabla2[[#This Row],[CECO]],Tabla2_17[[CECO]:[F.  ENTREGA]],4,0)</f>
        <v>#N/A</v>
      </c>
      <c r="J200" s="10" t="e">
        <f>VLOOKUP(Tabla2[[#This Row],[CECO]],Tabla2_17[[CECO]:[F.  ENTREGA]],10,0)</f>
        <v>#N/A</v>
      </c>
      <c r="K200" s="10" t="e">
        <f>VLOOKUP(Tabla2[[#This Row],[CECO]],Tabla2_17[[CECO]:[F.  ENTREGA]],11,0)</f>
        <v>#N/A</v>
      </c>
      <c r="L200" s="11" t="e">
        <f>Tabla2[[#This Row],[FECHA_INICIO]]-Tabla2[[#This Row],[FECHA_OC]]</f>
        <v>#N/A</v>
      </c>
      <c r="M200" s="10" t="e">
        <f>VLOOKUP(Tabla2[[#This Row],[CECO]],Tabla2_17[[CECO]:[F.  ENTREGA]],12,0)</f>
        <v>#N/A</v>
      </c>
      <c r="N200" s="13"/>
      <c r="O200" s="10"/>
      <c r="P200" s="15"/>
      <c r="Q200" s="10"/>
      <c r="R200" s="15"/>
      <c r="S200" s="11" t="e">
        <f>Tabla2[[#This Row],[DIA_ENTREGADO]]-Tabla2[[#This Row],[FECHA_INICIO]]</f>
        <v>#N/A</v>
      </c>
      <c r="T200" s="17"/>
      <c r="U200" s="18" t="e">
        <f>Tabla2[[#This Row],[FECHA_ENTREGA]]-Tabla2[[#This Row],[DIA_ENTREGADO]]</f>
        <v>#N/A</v>
      </c>
      <c r="V200" s="4" t="e">
        <f t="shared" si="7"/>
        <v>#N/A</v>
      </c>
    </row>
    <row r="201" spans="2:22" x14ac:dyDescent="0.25">
      <c r="B201" s="7"/>
      <c r="C201" s="5"/>
      <c r="D201" s="7"/>
      <c r="E201" s="7"/>
      <c r="F201" s="8"/>
      <c r="G201" s="1" t="e">
        <f>VLOOKUP(Tabla2[[#This Row],[CECO]],Tabla2_17[[CECO]:[F.  ENTREGA]],2,0)</f>
        <v>#N/A</v>
      </c>
      <c r="H201" s="9" t="e">
        <f>VLOOKUP(Tabla2[[#This Row],[CECO]],Tabla2_17[[CECO]:[F.  ENTREGA]],3,0)</f>
        <v>#N/A</v>
      </c>
      <c r="I201" s="9" t="e">
        <f>VLOOKUP(Tabla2[[#This Row],[CECO]],Tabla2_17[[CECO]:[F.  ENTREGA]],4,0)</f>
        <v>#N/A</v>
      </c>
      <c r="J201" s="10" t="e">
        <f>VLOOKUP(Tabla2[[#This Row],[CECO]],Tabla2_17[[CECO]:[F.  ENTREGA]],10,0)</f>
        <v>#N/A</v>
      </c>
      <c r="K201" s="10" t="e">
        <f>VLOOKUP(Tabla2[[#This Row],[CECO]],Tabla2_17[[CECO]:[F.  ENTREGA]],11,0)</f>
        <v>#N/A</v>
      </c>
      <c r="L201" s="11" t="e">
        <f>Tabla2[[#This Row],[FECHA_INICIO]]-Tabla2[[#This Row],[FECHA_OC]]</f>
        <v>#N/A</v>
      </c>
      <c r="M201" s="10" t="e">
        <f>VLOOKUP(Tabla2[[#This Row],[CECO]],Tabla2_17[[CECO]:[F.  ENTREGA]],12,0)</f>
        <v>#N/A</v>
      </c>
      <c r="N201" s="13"/>
      <c r="O201" s="10"/>
      <c r="P201" s="15"/>
      <c r="Q201" s="10"/>
      <c r="R201" s="15"/>
      <c r="S201" s="11" t="e">
        <f>Tabla2[[#This Row],[DIA_ENTREGADO]]-Tabla2[[#This Row],[FECHA_INICIO]]</f>
        <v>#N/A</v>
      </c>
      <c r="T201" s="17"/>
      <c r="U201" s="18" t="e">
        <f>Tabla2[[#This Row],[FECHA_ENTREGA]]-Tabla2[[#This Row],[DIA_ENTREGADO]]</f>
        <v>#N/A</v>
      </c>
      <c r="V201" s="4" t="e">
        <f t="shared" si="7"/>
        <v>#N/A</v>
      </c>
    </row>
    <row r="202" spans="2:22" x14ac:dyDescent="0.25">
      <c r="B202" s="7"/>
      <c r="C202" s="5"/>
      <c r="D202" s="7"/>
      <c r="E202" s="7"/>
      <c r="F202" s="8"/>
      <c r="G202" s="1" t="e">
        <f>VLOOKUP(Tabla2[[#This Row],[CECO]],Tabla2_17[[CECO]:[F.  ENTREGA]],2,0)</f>
        <v>#N/A</v>
      </c>
      <c r="H202" s="9" t="e">
        <f>VLOOKUP(Tabla2[[#This Row],[CECO]],Tabla2_17[[CECO]:[F.  ENTREGA]],3,0)</f>
        <v>#N/A</v>
      </c>
      <c r="I202" s="9" t="e">
        <f>VLOOKUP(Tabla2[[#This Row],[CECO]],Tabla2_17[[CECO]:[F.  ENTREGA]],4,0)</f>
        <v>#N/A</v>
      </c>
      <c r="J202" s="10" t="e">
        <f>VLOOKUP(Tabla2[[#This Row],[CECO]],Tabla2_17[[CECO]:[F.  ENTREGA]],10,0)</f>
        <v>#N/A</v>
      </c>
      <c r="K202" s="10" t="e">
        <f>VLOOKUP(Tabla2[[#This Row],[CECO]],Tabla2_17[[CECO]:[F.  ENTREGA]],11,0)</f>
        <v>#N/A</v>
      </c>
      <c r="L202" s="11" t="e">
        <f>Tabla2[[#This Row],[FECHA_INICIO]]-Tabla2[[#This Row],[FECHA_OC]]</f>
        <v>#N/A</v>
      </c>
      <c r="M202" s="10" t="e">
        <f>VLOOKUP(Tabla2[[#This Row],[CECO]],Tabla2_17[[CECO]:[F.  ENTREGA]],12,0)</f>
        <v>#N/A</v>
      </c>
      <c r="N202" s="13"/>
      <c r="O202" s="10"/>
      <c r="P202" s="15"/>
      <c r="Q202" s="10"/>
      <c r="R202" s="15"/>
      <c r="S202" s="11" t="e">
        <f>Tabla2[[#This Row],[DIA_ENTREGADO]]-Tabla2[[#This Row],[FECHA_INICIO]]</f>
        <v>#N/A</v>
      </c>
      <c r="T202" s="17"/>
      <c r="U202" s="18" t="e">
        <f>Tabla2[[#This Row],[FECHA_ENTREGA]]-Tabla2[[#This Row],[DIA_ENTREGADO]]</f>
        <v>#N/A</v>
      </c>
      <c r="V202" s="4" t="e">
        <f t="shared" si="7"/>
        <v>#N/A</v>
      </c>
    </row>
    <row r="203" spans="2:22" x14ac:dyDescent="0.25">
      <c r="B203" s="7"/>
      <c r="C203" s="5"/>
      <c r="D203" s="7"/>
      <c r="E203" s="7"/>
      <c r="F203" s="8"/>
      <c r="G203" s="1" t="e">
        <f>VLOOKUP(Tabla2[[#This Row],[CECO]],Tabla2_17[[CECO]:[F.  ENTREGA]],2,0)</f>
        <v>#N/A</v>
      </c>
      <c r="H203" s="9" t="e">
        <f>VLOOKUP(Tabla2[[#This Row],[CECO]],Tabla2_17[[CECO]:[F.  ENTREGA]],3,0)</f>
        <v>#N/A</v>
      </c>
      <c r="I203" s="9" t="e">
        <f>VLOOKUP(Tabla2[[#This Row],[CECO]],Tabla2_17[[CECO]:[F.  ENTREGA]],4,0)</f>
        <v>#N/A</v>
      </c>
      <c r="J203" s="10" t="e">
        <f>VLOOKUP(Tabla2[[#This Row],[CECO]],Tabla2_17[[CECO]:[F.  ENTREGA]],10,0)</f>
        <v>#N/A</v>
      </c>
      <c r="K203" s="10" t="e">
        <f>VLOOKUP(Tabla2[[#This Row],[CECO]],Tabla2_17[[CECO]:[F.  ENTREGA]],11,0)</f>
        <v>#N/A</v>
      </c>
      <c r="L203" s="11" t="e">
        <f>Tabla2[[#This Row],[FECHA_INICIO]]-Tabla2[[#This Row],[FECHA_OC]]</f>
        <v>#N/A</v>
      </c>
      <c r="M203" s="10" t="e">
        <f>VLOOKUP(Tabla2[[#This Row],[CECO]],Tabla2_17[[CECO]:[F.  ENTREGA]],12,0)</f>
        <v>#N/A</v>
      </c>
      <c r="N203" s="13"/>
      <c r="O203" s="10"/>
      <c r="P203" s="15"/>
      <c r="Q203" s="10"/>
      <c r="R203" s="15"/>
      <c r="S203" s="11" t="e">
        <f>Tabla2[[#This Row],[DIA_ENTREGADO]]-Tabla2[[#This Row],[FECHA_INICIO]]</f>
        <v>#N/A</v>
      </c>
      <c r="T203" s="17"/>
      <c r="U203" s="18" t="e">
        <f>Tabla2[[#This Row],[FECHA_ENTREGA]]-Tabla2[[#This Row],[DIA_ENTREGADO]]</f>
        <v>#N/A</v>
      </c>
      <c r="V203" s="4" t="e">
        <f t="shared" si="7"/>
        <v>#N/A</v>
      </c>
    </row>
    <row r="204" spans="2:22" x14ac:dyDescent="0.25">
      <c r="B204" s="7"/>
      <c r="C204" s="5"/>
      <c r="D204" s="7"/>
      <c r="E204" s="7"/>
      <c r="F204" s="8"/>
      <c r="G204" s="1" t="e">
        <f>VLOOKUP(Tabla2[[#This Row],[CECO]],Tabla2_17[[CECO]:[F.  ENTREGA]],2,0)</f>
        <v>#N/A</v>
      </c>
      <c r="H204" s="9" t="e">
        <f>VLOOKUP(Tabla2[[#This Row],[CECO]],Tabla2_17[[CECO]:[F.  ENTREGA]],3,0)</f>
        <v>#N/A</v>
      </c>
      <c r="I204" s="9" t="e">
        <f>VLOOKUP(Tabla2[[#This Row],[CECO]],Tabla2_17[[CECO]:[F.  ENTREGA]],4,0)</f>
        <v>#N/A</v>
      </c>
      <c r="J204" s="10" t="e">
        <f>VLOOKUP(Tabla2[[#This Row],[CECO]],Tabla2_17[[CECO]:[F.  ENTREGA]],10,0)</f>
        <v>#N/A</v>
      </c>
      <c r="K204" s="10" t="e">
        <f>VLOOKUP(Tabla2[[#This Row],[CECO]],Tabla2_17[[CECO]:[F.  ENTREGA]],11,0)</f>
        <v>#N/A</v>
      </c>
      <c r="L204" s="11" t="e">
        <f>Tabla2[[#This Row],[FECHA_INICIO]]-Tabla2[[#This Row],[FECHA_OC]]</f>
        <v>#N/A</v>
      </c>
      <c r="M204" s="10" t="e">
        <f>VLOOKUP(Tabla2[[#This Row],[CECO]],Tabla2_17[[CECO]:[F.  ENTREGA]],12,0)</f>
        <v>#N/A</v>
      </c>
      <c r="N204" s="13"/>
      <c r="O204" s="10"/>
      <c r="P204" s="15"/>
      <c r="Q204" s="10"/>
      <c r="R204" s="15"/>
      <c r="S204" s="11" t="e">
        <f>Tabla2[[#This Row],[DIA_ENTREGADO]]-Tabla2[[#This Row],[FECHA_INICIO]]</f>
        <v>#N/A</v>
      </c>
      <c r="T204" s="17"/>
      <c r="U204" s="18" t="e">
        <f>Tabla2[[#This Row],[FECHA_ENTREGA]]-Tabla2[[#This Row],[DIA_ENTREGADO]]</f>
        <v>#N/A</v>
      </c>
      <c r="V204" s="4" t="e">
        <f t="shared" si="7"/>
        <v>#N/A</v>
      </c>
    </row>
    <row r="205" spans="2:22" x14ac:dyDescent="0.25">
      <c r="B205" s="7"/>
      <c r="C205" s="5"/>
      <c r="D205" s="7"/>
      <c r="E205" s="7"/>
      <c r="F205" s="8"/>
      <c r="G205" s="1" t="e">
        <f>VLOOKUP(Tabla2[[#This Row],[CECO]],Tabla2_17[[CECO]:[F.  ENTREGA]],2,0)</f>
        <v>#N/A</v>
      </c>
      <c r="H205" s="9" t="e">
        <f>VLOOKUP(Tabla2[[#This Row],[CECO]],Tabla2_17[[CECO]:[F.  ENTREGA]],3,0)</f>
        <v>#N/A</v>
      </c>
      <c r="I205" s="9" t="e">
        <f>VLOOKUP(Tabla2[[#This Row],[CECO]],Tabla2_17[[CECO]:[F.  ENTREGA]],4,0)</f>
        <v>#N/A</v>
      </c>
      <c r="J205" s="10" t="e">
        <f>VLOOKUP(Tabla2[[#This Row],[CECO]],Tabla2_17[[CECO]:[F.  ENTREGA]],10,0)</f>
        <v>#N/A</v>
      </c>
      <c r="K205" s="10" t="e">
        <f>VLOOKUP(Tabla2[[#This Row],[CECO]],Tabla2_17[[CECO]:[F.  ENTREGA]],11,0)</f>
        <v>#N/A</v>
      </c>
      <c r="L205" s="11" t="e">
        <f>Tabla2[[#This Row],[FECHA_INICIO]]-Tabla2[[#This Row],[FECHA_OC]]</f>
        <v>#N/A</v>
      </c>
      <c r="M205" s="10" t="e">
        <f>VLOOKUP(Tabla2[[#This Row],[CECO]],Tabla2_17[[CECO]:[F.  ENTREGA]],12,0)</f>
        <v>#N/A</v>
      </c>
      <c r="N205" s="13"/>
      <c r="O205" s="10"/>
      <c r="P205" s="15"/>
      <c r="Q205" s="10"/>
      <c r="R205" s="15"/>
      <c r="S205" s="11" t="e">
        <f>Tabla2[[#This Row],[DIA_ENTREGADO]]-Tabla2[[#This Row],[FECHA_INICIO]]</f>
        <v>#N/A</v>
      </c>
      <c r="T205" s="17"/>
      <c r="U205" s="18" t="e">
        <f>Tabla2[[#This Row],[FECHA_ENTREGA]]-Tabla2[[#This Row],[DIA_ENTREGADO]]</f>
        <v>#N/A</v>
      </c>
      <c r="V205" s="4" t="e">
        <f t="shared" si="7"/>
        <v>#N/A</v>
      </c>
    </row>
    <row r="206" spans="2:22" x14ac:dyDescent="0.25">
      <c r="B206" s="7"/>
      <c r="C206" s="5"/>
      <c r="D206" s="7"/>
      <c r="E206" s="7"/>
      <c r="F206" s="8"/>
      <c r="G206" s="1" t="e">
        <f>VLOOKUP(Tabla2[[#This Row],[CECO]],Tabla2_17[[CECO]:[F.  ENTREGA]],2,0)</f>
        <v>#N/A</v>
      </c>
      <c r="H206" s="9" t="e">
        <f>VLOOKUP(Tabla2[[#This Row],[CECO]],Tabla2_17[[CECO]:[F.  ENTREGA]],3,0)</f>
        <v>#N/A</v>
      </c>
      <c r="I206" s="9" t="e">
        <f>VLOOKUP(Tabla2[[#This Row],[CECO]],Tabla2_17[[CECO]:[F.  ENTREGA]],4,0)</f>
        <v>#N/A</v>
      </c>
      <c r="J206" s="10" t="e">
        <f>VLOOKUP(Tabla2[[#This Row],[CECO]],Tabla2_17[[CECO]:[F.  ENTREGA]],10,0)</f>
        <v>#N/A</v>
      </c>
      <c r="K206" s="10" t="e">
        <f>VLOOKUP(Tabla2[[#This Row],[CECO]],Tabla2_17[[CECO]:[F.  ENTREGA]],11,0)</f>
        <v>#N/A</v>
      </c>
      <c r="L206" s="11" t="e">
        <f>Tabla2[[#This Row],[FECHA_INICIO]]-Tabla2[[#This Row],[FECHA_OC]]</f>
        <v>#N/A</v>
      </c>
      <c r="M206" s="10" t="e">
        <f>VLOOKUP(Tabla2[[#This Row],[CECO]],Tabla2_17[[CECO]:[F.  ENTREGA]],12,0)</f>
        <v>#N/A</v>
      </c>
      <c r="N206" s="13"/>
      <c r="O206" s="10"/>
      <c r="P206" s="15"/>
      <c r="Q206" s="10"/>
      <c r="R206" s="15"/>
      <c r="S206" s="11" t="e">
        <f>Tabla2[[#This Row],[DIA_ENTREGADO]]-Tabla2[[#This Row],[FECHA_INICIO]]</f>
        <v>#N/A</v>
      </c>
      <c r="T206" s="17"/>
      <c r="U206" s="18" t="e">
        <f>Tabla2[[#This Row],[FECHA_ENTREGA]]-Tabla2[[#This Row],[DIA_ENTREGADO]]</f>
        <v>#N/A</v>
      </c>
      <c r="V206" s="4" t="e">
        <f t="shared" si="7"/>
        <v>#N/A</v>
      </c>
    </row>
    <row r="207" spans="2:22" x14ac:dyDescent="0.25">
      <c r="B207" s="7"/>
      <c r="C207" s="5"/>
      <c r="D207" s="7"/>
      <c r="E207" s="7"/>
      <c r="F207" s="8"/>
      <c r="G207" s="1" t="e">
        <f>VLOOKUP(Tabla2[[#This Row],[CECO]],Tabla2_17[[CECO]:[F.  ENTREGA]],2,0)</f>
        <v>#N/A</v>
      </c>
      <c r="H207" s="9" t="e">
        <f>VLOOKUP(Tabla2[[#This Row],[CECO]],Tabla2_17[[CECO]:[F.  ENTREGA]],3,0)</f>
        <v>#N/A</v>
      </c>
      <c r="I207" s="9" t="e">
        <f>VLOOKUP(Tabla2[[#This Row],[CECO]],Tabla2_17[[CECO]:[F.  ENTREGA]],4,0)</f>
        <v>#N/A</v>
      </c>
      <c r="J207" s="10" t="e">
        <f>VLOOKUP(Tabla2[[#This Row],[CECO]],Tabla2_17[[CECO]:[F.  ENTREGA]],10,0)</f>
        <v>#N/A</v>
      </c>
      <c r="K207" s="10" t="e">
        <f>VLOOKUP(Tabla2[[#This Row],[CECO]],Tabla2_17[[CECO]:[F.  ENTREGA]],11,0)</f>
        <v>#N/A</v>
      </c>
      <c r="L207" s="11" t="e">
        <f>Tabla2[[#This Row],[FECHA_INICIO]]-Tabla2[[#This Row],[FECHA_OC]]</f>
        <v>#N/A</v>
      </c>
      <c r="M207" s="10" t="e">
        <f>VLOOKUP(Tabla2[[#This Row],[CECO]],Tabla2_17[[CECO]:[F.  ENTREGA]],12,0)</f>
        <v>#N/A</v>
      </c>
      <c r="N207" s="13"/>
      <c r="O207" s="10"/>
      <c r="P207" s="15"/>
      <c r="Q207" s="10"/>
      <c r="R207" s="15"/>
      <c r="S207" s="11" t="e">
        <f>Tabla2[[#This Row],[DIA_ENTREGADO]]-Tabla2[[#This Row],[FECHA_INICIO]]</f>
        <v>#N/A</v>
      </c>
      <c r="T207" s="17"/>
      <c r="U207" s="18" t="e">
        <f>Tabla2[[#This Row],[FECHA_ENTREGA]]-Tabla2[[#This Row],[DIA_ENTREGADO]]</f>
        <v>#N/A</v>
      </c>
      <c r="V207" s="4" t="e">
        <f t="shared" si="7"/>
        <v>#N/A</v>
      </c>
    </row>
    <row r="208" spans="2:22" x14ac:dyDescent="0.25">
      <c r="B208" s="7"/>
      <c r="C208" s="5"/>
      <c r="D208" s="7"/>
      <c r="E208" s="7"/>
      <c r="F208" s="8"/>
      <c r="G208" s="1" t="e">
        <f>VLOOKUP(Tabla2[[#This Row],[CECO]],Tabla2_17[[CECO]:[F.  ENTREGA]],2,0)</f>
        <v>#N/A</v>
      </c>
      <c r="H208" s="9" t="e">
        <f>VLOOKUP(Tabla2[[#This Row],[CECO]],Tabla2_17[[CECO]:[F.  ENTREGA]],3,0)</f>
        <v>#N/A</v>
      </c>
      <c r="I208" s="9" t="e">
        <f>VLOOKUP(Tabla2[[#This Row],[CECO]],Tabla2_17[[CECO]:[F.  ENTREGA]],4,0)</f>
        <v>#N/A</v>
      </c>
      <c r="J208" s="10" t="e">
        <f>VLOOKUP(Tabla2[[#This Row],[CECO]],Tabla2_17[[CECO]:[F.  ENTREGA]],10,0)</f>
        <v>#N/A</v>
      </c>
      <c r="K208" s="10" t="e">
        <f>VLOOKUP(Tabla2[[#This Row],[CECO]],Tabla2_17[[CECO]:[F.  ENTREGA]],11,0)</f>
        <v>#N/A</v>
      </c>
      <c r="L208" s="11" t="e">
        <f>Tabla2[[#This Row],[FECHA_INICIO]]-Tabla2[[#This Row],[FECHA_OC]]</f>
        <v>#N/A</v>
      </c>
      <c r="M208" s="10" t="e">
        <f>VLOOKUP(Tabla2[[#This Row],[CECO]],Tabla2_17[[CECO]:[F.  ENTREGA]],12,0)</f>
        <v>#N/A</v>
      </c>
      <c r="N208" s="13"/>
      <c r="O208" s="10"/>
      <c r="P208" s="15"/>
      <c r="Q208" s="10"/>
      <c r="R208" s="15"/>
      <c r="S208" s="11" t="e">
        <f>Tabla2[[#This Row],[DIA_ENTREGADO]]-Tabla2[[#This Row],[FECHA_INICIO]]</f>
        <v>#N/A</v>
      </c>
      <c r="T208" s="17"/>
      <c r="U208" s="18" t="e">
        <f>Tabla2[[#This Row],[FECHA_ENTREGA]]-Tabla2[[#This Row],[DIA_ENTREGADO]]</f>
        <v>#N/A</v>
      </c>
      <c r="V208" s="4" t="e">
        <f t="shared" si="7"/>
        <v>#N/A</v>
      </c>
    </row>
    <row r="209" spans="2:22" x14ac:dyDescent="0.25">
      <c r="B209" s="7"/>
      <c r="C209" s="5"/>
      <c r="D209" s="7"/>
      <c r="E209" s="7"/>
      <c r="F209" s="8"/>
      <c r="G209" s="1" t="e">
        <f>VLOOKUP(Tabla2[[#This Row],[CECO]],Tabla2_17[[CECO]:[F.  ENTREGA]],2,0)</f>
        <v>#N/A</v>
      </c>
      <c r="H209" s="9" t="e">
        <f>VLOOKUP(Tabla2[[#This Row],[CECO]],Tabla2_17[[CECO]:[F.  ENTREGA]],3,0)</f>
        <v>#N/A</v>
      </c>
      <c r="I209" s="9" t="e">
        <f>VLOOKUP(Tabla2[[#This Row],[CECO]],Tabla2_17[[CECO]:[F.  ENTREGA]],4,0)</f>
        <v>#N/A</v>
      </c>
      <c r="J209" s="10" t="e">
        <f>VLOOKUP(Tabla2[[#This Row],[CECO]],Tabla2_17[[CECO]:[F.  ENTREGA]],10,0)</f>
        <v>#N/A</v>
      </c>
      <c r="K209" s="10" t="e">
        <f>VLOOKUP(Tabla2[[#This Row],[CECO]],Tabla2_17[[CECO]:[F.  ENTREGA]],11,0)</f>
        <v>#N/A</v>
      </c>
      <c r="L209" s="11" t="e">
        <f>Tabla2[[#This Row],[FECHA_INICIO]]-Tabla2[[#This Row],[FECHA_OC]]</f>
        <v>#N/A</v>
      </c>
      <c r="M209" s="10" t="e">
        <f>VLOOKUP(Tabla2[[#This Row],[CECO]],Tabla2_17[[CECO]:[F.  ENTREGA]],12,0)</f>
        <v>#N/A</v>
      </c>
      <c r="N209" s="13"/>
      <c r="O209" s="10"/>
      <c r="P209" s="15"/>
      <c r="Q209" s="10"/>
      <c r="R209" s="15"/>
      <c r="S209" s="11" t="e">
        <f>Tabla2[[#This Row],[DIA_ENTREGADO]]-Tabla2[[#This Row],[FECHA_INICIO]]</f>
        <v>#N/A</v>
      </c>
      <c r="T209" s="17"/>
      <c r="U209" s="18" t="e">
        <f>Tabla2[[#This Row],[FECHA_ENTREGA]]-Tabla2[[#This Row],[DIA_ENTREGADO]]</f>
        <v>#N/A</v>
      </c>
      <c r="V209" s="4" t="e">
        <f t="shared" si="7"/>
        <v>#N/A</v>
      </c>
    </row>
    <row r="210" spans="2:22" x14ac:dyDescent="0.25">
      <c r="B210" s="7"/>
      <c r="C210" s="5"/>
      <c r="D210" s="7"/>
      <c r="E210" s="7"/>
      <c r="F210" s="8"/>
      <c r="G210" s="1" t="e">
        <f>VLOOKUP(Tabla2[[#This Row],[CECO]],Tabla2_17[[CECO]:[F.  ENTREGA]],2,0)</f>
        <v>#N/A</v>
      </c>
      <c r="H210" s="9" t="e">
        <f>VLOOKUP(Tabla2[[#This Row],[CECO]],Tabla2_17[[CECO]:[F.  ENTREGA]],3,0)</f>
        <v>#N/A</v>
      </c>
      <c r="I210" s="9" t="e">
        <f>VLOOKUP(Tabla2[[#This Row],[CECO]],Tabla2_17[[CECO]:[F.  ENTREGA]],4,0)</f>
        <v>#N/A</v>
      </c>
      <c r="J210" s="10" t="e">
        <f>VLOOKUP(Tabla2[[#This Row],[CECO]],Tabla2_17[[CECO]:[F.  ENTREGA]],10,0)</f>
        <v>#N/A</v>
      </c>
      <c r="K210" s="10" t="e">
        <f>VLOOKUP(Tabla2[[#This Row],[CECO]],Tabla2_17[[CECO]:[F.  ENTREGA]],11,0)</f>
        <v>#N/A</v>
      </c>
      <c r="L210" s="11" t="e">
        <f>Tabla2[[#This Row],[FECHA_INICIO]]-Tabla2[[#This Row],[FECHA_OC]]</f>
        <v>#N/A</v>
      </c>
      <c r="M210" s="10" t="e">
        <f>VLOOKUP(Tabla2[[#This Row],[CECO]],Tabla2_17[[CECO]:[F.  ENTREGA]],12,0)</f>
        <v>#N/A</v>
      </c>
      <c r="N210" s="13"/>
      <c r="O210" s="10"/>
      <c r="P210" s="15"/>
      <c r="Q210" s="10"/>
      <c r="R210" s="15"/>
      <c r="S210" s="11" t="e">
        <f>Tabla2[[#This Row],[DIA_ENTREGADO]]-Tabla2[[#This Row],[FECHA_INICIO]]</f>
        <v>#N/A</v>
      </c>
      <c r="T210" s="17"/>
      <c r="U210" s="18" t="e">
        <f>Tabla2[[#This Row],[FECHA_ENTREGA]]-Tabla2[[#This Row],[DIA_ENTREGADO]]</f>
        <v>#N/A</v>
      </c>
      <c r="V210" s="4" t="e">
        <f t="shared" si="7"/>
        <v>#N/A</v>
      </c>
    </row>
    <row r="211" spans="2:22" x14ac:dyDescent="0.25">
      <c r="B211" s="7"/>
      <c r="C211" s="5"/>
      <c r="D211" s="7"/>
      <c r="E211" s="7"/>
      <c r="F211" s="8"/>
      <c r="G211" s="1" t="e">
        <f>VLOOKUP(Tabla2[[#This Row],[CECO]],Tabla2_17[[CECO]:[F.  ENTREGA]],2,0)</f>
        <v>#N/A</v>
      </c>
      <c r="H211" s="9" t="e">
        <f>VLOOKUP(Tabla2[[#This Row],[CECO]],Tabla2_17[[CECO]:[F.  ENTREGA]],3,0)</f>
        <v>#N/A</v>
      </c>
      <c r="I211" s="9" t="e">
        <f>VLOOKUP(Tabla2[[#This Row],[CECO]],Tabla2_17[[CECO]:[F.  ENTREGA]],4,0)</f>
        <v>#N/A</v>
      </c>
      <c r="J211" s="10" t="e">
        <f>VLOOKUP(Tabla2[[#This Row],[CECO]],Tabla2_17[[CECO]:[F.  ENTREGA]],10,0)</f>
        <v>#N/A</v>
      </c>
      <c r="K211" s="10" t="e">
        <f>VLOOKUP(Tabla2[[#This Row],[CECO]],Tabla2_17[[CECO]:[F.  ENTREGA]],11,0)</f>
        <v>#N/A</v>
      </c>
      <c r="L211" s="11" t="e">
        <f>Tabla2[[#This Row],[FECHA_INICIO]]-Tabla2[[#This Row],[FECHA_OC]]</f>
        <v>#N/A</v>
      </c>
      <c r="M211" s="10" t="e">
        <f>VLOOKUP(Tabla2[[#This Row],[CECO]],Tabla2_17[[CECO]:[F.  ENTREGA]],12,0)</f>
        <v>#N/A</v>
      </c>
      <c r="N211" s="13"/>
      <c r="O211" s="10"/>
      <c r="P211" s="15"/>
      <c r="Q211" s="10"/>
      <c r="R211" s="15"/>
      <c r="S211" s="11" t="e">
        <f>Tabla2[[#This Row],[DIA_ENTREGADO]]-Tabla2[[#This Row],[FECHA_INICIO]]</f>
        <v>#N/A</v>
      </c>
      <c r="T211" s="17"/>
      <c r="U211" s="18" t="e">
        <f>Tabla2[[#This Row],[FECHA_ENTREGA]]-Tabla2[[#This Row],[DIA_ENTREGADO]]</f>
        <v>#N/A</v>
      </c>
      <c r="V211" s="4" t="e">
        <f t="shared" si="7"/>
        <v>#N/A</v>
      </c>
    </row>
    <row r="212" spans="2:22" x14ac:dyDescent="0.25">
      <c r="B212" s="7"/>
      <c r="C212" s="5"/>
      <c r="D212" s="7"/>
      <c r="E212" s="7"/>
      <c r="F212" s="8"/>
      <c r="G212" s="1" t="e">
        <f>VLOOKUP(Tabla2[[#This Row],[CECO]],Tabla2_17[[CECO]:[F.  ENTREGA]],2,0)</f>
        <v>#N/A</v>
      </c>
      <c r="H212" s="9" t="e">
        <f>VLOOKUP(Tabla2[[#This Row],[CECO]],Tabla2_17[[CECO]:[F.  ENTREGA]],3,0)</f>
        <v>#N/A</v>
      </c>
      <c r="I212" s="9" t="e">
        <f>VLOOKUP(Tabla2[[#This Row],[CECO]],Tabla2_17[[CECO]:[F.  ENTREGA]],4,0)</f>
        <v>#N/A</v>
      </c>
      <c r="J212" s="10" t="e">
        <f>VLOOKUP(Tabla2[[#This Row],[CECO]],Tabla2_17[[CECO]:[F.  ENTREGA]],10,0)</f>
        <v>#N/A</v>
      </c>
      <c r="K212" s="10" t="e">
        <f>VLOOKUP(Tabla2[[#This Row],[CECO]],Tabla2_17[[CECO]:[F.  ENTREGA]],11,0)</f>
        <v>#N/A</v>
      </c>
      <c r="L212" s="11" t="e">
        <f>Tabla2[[#This Row],[FECHA_INICIO]]-Tabla2[[#This Row],[FECHA_OC]]</f>
        <v>#N/A</v>
      </c>
      <c r="M212" s="10" t="e">
        <f>VLOOKUP(Tabla2[[#This Row],[CECO]],Tabla2_17[[CECO]:[F.  ENTREGA]],12,0)</f>
        <v>#N/A</v>
      </c>
      <c r="N212" s="13"/>
      <c r="O212" s="10"/>
      <c r="P212" s="15"/>
      <c r="Q212" s="10"/>
      <c r="R212" s="15"/>
      <c r="S212" s="11" t="e">
        <f>Tabla2[[#This Row],[DIA_ENTREGADO]]-Tabla2[[#This Row],[FECHA_INICIO]]</f>
        <v>#N/A</v>
      </c>
      <c r="T212" s="17"/>
      <c r="U212" s="18" t="e">
        <f>Tabla2[[#This Row],[FECHA_ENTREGA]]-Tabla2[[#This Row],[DIA_ENTREGADO]]</f>
        <v>#N/A</v>
      </c>
      <c r="V212" s="4" t="e">
        <f t="shared" si="7"/>
        <v>#N/A</v>
      </c>
    </row>
    <row r="213" spans="2:22" x14ac:dyDescent="0.25">
      <c r="B213" s="7"/>
      <c r="C213" s="5"/>
      <c r="D213" s="7"/>
      <c r="E213" s="7"/>
      <c r="F213" s="8"/>
      <c r="G213" s="1" t="e">
        <f>VLOOKUP(Tabla2[[#This Row],[CECO]],Tabla2_17[[CECO]:[F.  ENTREGA]],2,0)</f>
        <v>#N/A</v>
      </c>
      <c r="H213" s="9" t="e">
        <f>VLOOKUP(Tabla2[[#This Row],[CECO]],Tabla2_17[[CECO]:[F.  ENTREGA]],3,0)</f>
        <v>#N/A</v>
      </c>
      <c r="I213" s="9" t="e">
        <f>VLOOKUP(Tabla2[[#This Row],[CECO]],Tabla2_17[[CECO]:[F.  ENTREGA]],4,0)</f>
        <v>#N/A</v>
      </c>
      <c r="J213" s="10" t="e">
        <f>VLOOKUP(Tabla2[[#This Row],[CECO]],Tabla2_17[[CECO]:[F.  ENTREGA]],10,0)</f>
        <v>#N/A</v>
      </c>
      <c r="K213" s="10" t="e">
        <f>VLOOKUP(Tabla2[[#This Row],[CECO]],Tabla2_17[[CECO]:[F.  ENTREGA]],11,0)</f>
        <v>#N/A</v>
      </c>
      <c r="L213" s="11" t="e">
        <f>Tabla2[[#This Row],[FECHA_INICIO]]-Tabla2[[#This Row],[FECHA_OC]]</f>
        <v>#N/A</v>
      </c>
      <c r="M213" s="10" t="e">
        <f>VLOOKUP(Tabla2[[#This Row],[CECO]],Tabla2_17[[CECO]:[F.  ENTREGA]],12,0)</f>
        <v>#N/A</v>
      </c>
      <c r="N213" s="13"/>
      <c r="O213" s="10"/>
      <c r="P213" s="15"/>
      <c r="Q213" s="10"/>
      <c r="R213" s="15"/>
      <c r="S213" s="11" t="e">
        <f>Tabla2[[#This Row],[DIA_ENTREGADO]]-Tabla2[[#This Row],[FECHA_INICIO]]</f>
        <v>#N/A</v>
      </c>
      <c r="T213" s="17"/>
      <c r="U213" s="18" t="e">
        <f>Tabla2[[#This Row],[FECHA_ENTREGA]]-Tabla2[[#This Row],[DIA_ENTREGADO]]</f>
        <v>#N/A</v>
      </c>
      <c r="V213" s="4" t="e">
        <f t="shared" si="7"/>
        <v>#N/A</v>
      </c>
    </row>
    <row r="214" spans="2:22" x14ac:dyDescent="0.25">
      <c r="B214" s="7"/>
      <c r="C214" s="5"/>
      <c r="D214" s="7"/>
      <c r="E214" s="7"/>
      <c r="F214" s="8"/>
      <c r="G214" s="1" t="e">
        <f>VLOOKUP(Tabla2[[#This Row],[CECO]],Tabla2_17[[CECO]:[F.  ENTREGA]],2,0)</f>
        <v>#N/A</v>
      </c>
      <c r="H214" s="9" t="e">
        <f>VLOOKUP(Tabla2[[#This Row],[CECO]],Tabla2_17[[CECO]:[F.  ENTREGA]],3,0)</f>
        <v>#N/A</v>
      </c>
      <c r="I214" s="9" t="e">
        <f>VLOOKUP(Tabla2[[#This Row],[CECO]],Tabla2_17[[CECO]:[F.  ENTREGA]],4,0)</f>
        <v>#N/A</v>
      </c>
      <c r="J214" s="10" t="e">
        <f>VLOOKUP(Tabla2[[#This Row],[CECO]],Tabla2_17[[CECO]:[F.  ENTREGA]],10,0)</f>
        <v>#N/A</v>
      </c>
      <c r="K214" s="10" t="e">
        <f>VLOOKUP(Tabla2[[#This Row],[CECO]],Tabla2_17[[CECO]:[F.  ENTREGA]],11,0)</f>
        <v>#N/A</v>
      </c>
      <c r="L214" s="11" t="e">
        <f>Tabla2[[#This Row],[FECHA_INICIO]]-Tabla2[[#This Row],[FECHA_OC]]</f>
        <v>#N/A</v>
      </c>
      <c r="M214" s="10" t="e">
        <f>VLOOKUP(Tabla2[[#This Row],[CECO]],Tabla2_17[[CECO]:[F.  ENTREGA]],12,0)</f>
        <v>#N/A</v>
      </c>
      <c r="N214" s="13"/>
      <c r="O214" s="10"/>
      <c r="P214" s="15"/>
      <c r="Q214" s="10"/>
      <c r="R214" s="15"/>
      <c r="S214" s="11" t="e">
        <f>Tabla2[[#This Row],[DIA_ENTREGADO]]-Tabla2[[#This Row],[FECHA_INICIO]]</f>
        <v>#N/A</v>
      </c>
      <c r="T214" s="17"/>
      <c r="U214" s="18" t="e">
        <f>Tabla2[[#This Row],[FECHA_ENTREGA]]-Tabla2[[#This Row],[DIA_ENTREGADO]]</f>
        <v>#N/A</v>
      </c>
      <c r="V214" s="4" t="e">
        <f t="shared" si="7"/>
        <v>#N/A</v>
      </c>
    </row>
    <row r="215" spans="2:22" x14ac:dyDescent="0.25">
      <c r="B215" s="7"/>
      <c r="C215" s="5"/>
      <c r="D215" s="7"/>
      <c r="E215" s="7"/>
      <c r="F215" s="8"/>
      <c r="G215" s="1" t="e">
        <f>VLOOKUP(Tabla2[[#This Row],[CECO]],Tabla2_17[[CECO]:[F.  ENTREGA]],2,0)</f>
        <v>#N/A</v>
      </c>
      <c r="H215" s="9" t="e">
        <f>VLOOKUP(Tabla2[[#This Row],[CECO]],Tabla2_17[[CECO]:[F.  ENTREGA]],3,0)</f>
        <v>#N/A</v>
      </c>
      <c r="I215" s="9" t="e">
        <f>VLOOKUP(Tabla2[[#This Row],[CECO]],Tabla2_17[[CECO]:[F.  ENTREGA]],4,0)</f>
        <v>#N/A</v>
      </c>
      <c r="J215" s="10" t="e">
        <f>VLOOKUP(Tabla2[[#This Row],[CECO]],Tabla2_17[[CECO]:[F.  ENTREGA]],10,0)</f>
        <v>#N/A</v>
      </c>
      <c r="K215" s="10" t="e">
        <f>VLOOKUP(Tabla2[[#This Row],[CECO]],Tabla2_17[[CECO]:[F.  ENTREGA]],11,0)</f>
        <v>#N/A</v>
      </c>
      <c r="L215" s="11" t="e">
        <f>Tabla2[[#This Row],[FECHA_INICIO]]-Tabla2[[#This Row],[FECHA_OC]]</f>
        <v>#N/A</v>
      </c>
      <c r="M215" s="10" t="e">
        <f>VLOOKUP(Tabla2[[#This Row],[CECO]],Tabla2_17[[CECO]:[F.  ENTREGA]],12,0)</f>
        <v>#N/A</v>
      </c>
      <c r="N215" s="13"/>
      <c r="O215" s="10"/>
      <c r="P215" s="15"/>
      <c r="Q215" s="10"/>
      <c r="R215" s="15"/>
      <c r="S215" s="11" t="e">
        <f>Tabla2[[#This Row],[DIA_ENTREGADO]]-Tabla2[[#This Row],[FECHA_INICIO]]</f>
        <v>#N/A</v>
      </c>
      <c r="T215" s="17"/>
      <c r="U215" s="18" t="e">
        <f>Tabla2[[#This Row],[FECHA_ENTREGA]]-Tabla2[[#This Row],[DIA_ENTREGADO]]</f>
        <v>#N/A</v>
      </c>
      <c r="V215" s="4" t="e">
        <f t="shared" si="7"/>
        <v>#N/A</v>
      </c>
    </row>
    <row r="216" spans="2:22" x14ac:dyDescent="0.25">
      <c r="B216" s="7"/>
      <c r="C216" s="5"/>
      <c r="D216" s="7"/>
      <c r="E216" s="7"/>
      <c r="F216" s="8"/>
      <c r="G216" s="1" t="e">
        <f>VLOOKUP(Tabla2[[#This Row],[CECO]],Tabla2_17[[CECO]:[F.  ENTREGA]],2,0)</f>
        <v>#N/A</v>
      </c>
      <c r="H216" s="9" t="e">
        <f>VLOOKUP(Tabla2[[#This Row],[CECO]],Tabla2_17[[CECO]:[F.  ENTREGA]],3,0)</f>
        <v>#N/A</v>
      </c>
      <c r="I216" s="9" t="e">
        <f>VLOOKUP(Tabla2[[#This Row],[CECO]],Tabla2_17[[CECO]:[F.  ENTREGA]],4,0)</f>
        <v>#N/A</v>
      </c>
      <c r="J216" s="10" t="e">
        <f>VLOOKUP(Tabla2[[#This Row],[CECO]],Tabla2_17[[CECO]:[F.  ENTREGA]],10,0)</f>
        <v>#N/A</v>
      </c>
      <c r="K216" s="10" t="e">
        <f>VLOOKUP(Tabla2[[#This Row],[CECO]],Tabla2_17[[CECO]:[F.  ENTREGA]],11,0)</f>
        <v>#N/A</v>
      </c>
      <c r="L216" s="11" t="e">
        <f>Tabla2[[#This Row],[FECHA_INICIO]]-Tabla2[[#This Row],[FECHA_OC]]</f>
        <v>#N/A</v>
      </c>
      <c r="M216" s="10" t="e">
        <f>VLOOKUP(Tabla2[[#This Row],[CECO]],Tabla2_17[[CECO]:[F.  ENTREGA]],12,0)</f>
        <v>#N/A</v>
      </c>
      <c r="N216" s="13"/>
      <c r="O216" s="10"/>
      <c r="P216" s="15"/>
      <c r="Q216" s="10"/>
      <c r="R216" s="15"/>
      <c r="S216" s="11" t="e">
        <f>Tabla2[[#This Row],[DIA_ENTREGADO]]-Tabla2[[#This Row],[FECHA_INICIO]]</f>
        <v>#N/A</v>
      </c>
      <c r="T216" s="17"/>
      <c r="U216" s="18" t="e">
        <f>Tabla2[[#This Row],[FECHA_ENTREGA]]-Tabla2[[#This Row],[DIA_ENTREGADO]]</f>
        <v>#N/A</v>
      </c>
      <c r="V216" s="4" t="e">
        <f t="shared" si="7"/>
        <v>#N/A</v>
      </c>
    </row>
    <row r="217" spans="2:22" x14ac:dyDescent="0.25">
      <c r="B217" s="7"/>
      <c r="C217" s="5"/>
      <c r="D217" s="7"/>
      <c r="E217" s="7"/>
      <c r="F217" s="8"/>
      <c r="G217" s="1" t="e">
        <f>VLOOKUP(Tabla2[[#This Row],[CECO]],Tabla2_17[[CECO]:[F.  ENTREGA]],2,0)</f>
        <v>#N/A</v>
      </c>
      <c r="H217" s="9" t="e">
        <f>VLOOKUP(Tabla2[[#This Row],[CECO]],Tabla2_17[[CECO]:[F.  ENTREGA]],3,0)</f>
        <v>#N/A</v>
      </c>
      <c r="I217" s="9" t="e">
        <f>VLOOKUP(Tabla2[[#This Row],[CECO]],Tabla2_17[[CECO]:[F.  ENTREGA]],4,0)</f>
        <v>#N/A</v>
      </c>
      <c r="J217" s="10" t="e">
        <f>VLOOKUP(Tabla2[[#This Row],[CECO]],Tabla2_17[[CECO]:[F.  ENTREGA]],10,0)</f>
        <v>#N/A</v>
      </c>
      <c r="K217" s="10" t="e">
        <f>VLOOKUP(Tabla2[[#This Row],[CECO]],Tabla2_17[[CECO]:[F.  ENTREGA]],11,0)</f>
        <v>#N/A</v>
      </c>
      <c r="L217" s="11" t="e">
        <f>Tabla2[[#This Row],[FECHA_INICIO]]-Tabla2[[#This Row],[FECHA_OC]]</f>
        <v>#N/A</v>
      </c>
      <c r="M217" s="10" t="e">
        <f>VLOOKUP(Tabla2[[#This Row],[CECO]],Tabla2_17[[CECO]:[F.  ENTREGA]],12,0)</f>
        <v>#N/A</v>
      </c>
      <c r="N217" s="13"/>
      <c r="O217" s="10"/>
      <c r="P217" s="15"/>
      <c r="Q217" s="10"/>
      <c r="R217" s="15"/>
      <c r="S217" s="11" t="e">
        <f>Tabla2[[#This Row],[DIA_ENTREGADO]]-Tabla2[[#This Row],[FECHA_INICIO]]</f>
        <v>#N/A</v>
      </c>
      <c r="T217" s="17"/>
      <c r="U217" s="18" t="e">
        <f>Tabla2[[#This Row],[FECHA_ENTREGA]]-Tabla2[[#This Row],[DIA_ENTREGADO]]</f>
        <v>#N/A</v>
      </c>
      <c r="V217" s="4" t="e">
        <f t="shared" si="7"/>
        <v>#N/A</v>
      </c>
    </row>
    <row r="218" spans="2:22" x14ac:dyDescent="0.25">
      <c r="B218" s="7"/>
      <c r="C218" s="5"/>
      <c r="D218" s="7"/>
      <c r="E218" s="7"/>
      <c r="F218" s="8"/>
      <c r="G218" s="1" t="e">
        <f>VLOOKUP(Tabla2[[#This Row],[CECO]],Tabla2_17[[CECO]:[F.  ENTREGA]],2,0)</f>
        <v>#N/A</v>
      </c>
      <c r="H218" s="9" t="e">
        <f>VLOOKUP(Tabla2[[#This Row],[CECO]],Tabla2_17[[CECO]:[F.  ENTREGA]],3,0)</f>
        <v>#N/A</v>
      </c>
      <c r="I218" s="9" t="e">
        <f>VLOOKUP(Tabla2[[#This Row],[CECO]],Tabla2_17[[CECO]:[F.  ENTREGA]],4,0)</f>
        <v>#N/A</v>
      </c>
      <c r="J218" s="10" t="e">
        <f>VLOOKUP(Tabla2[[#This Row],[CECO]],Tabla2_17[[CECO]:[F.  ENTREGA]],10,0)</f>
        <v>#N/A</v>
      </c>
      <c r="K218" s="10" t="e">
        <f>VLOOKUP(Tabla2[[#This Row],[CECO]],Tabla2_17[[CECO]:[F.  ENTREGA]],11,0)</f>
        <v>#N/A</v>
      </c>
      <c r="L218" s="11" t="e">
        <f>Tabla2[[#This Row],[FECHA_INICIO]]-Tabla2[[#This Row],[FECHA_OC]]</f>
        <v>#N/A</v>
      </c>
      <c r="M218" s="10" t="e">
        <f>VLOOKUP(Tabla2[[#This Row],[CECO]],Tabla2_17[[CECO]:[F.  ENTREGA]],12,0)</f>
        <v>#N/A</v>
      </c>
      <c r="N218" s="13"/>
      <c r="O218" s="10"/>
      <c r="P218" s="15"/>
      <c r="Q218" s="10"/>
      <c r="R218" s="15"/>
      <c r="S218" s="11" t="e">
        <f>Tabla2[[#This Row],[DIA_ENTREGADO]]-Tabla2[[#This Row],[FECHA_INICIO]]</f>
        <v>#N/A</v>
      </c>
      <c r="T218" s="17"/>
      <c r="U218" s="18" t="e">
        <f>Tabla2[[#This Row],[FECHA_ENTREGA]]-Tabla2[[#This Row],[DIA_ENTREGADO]]</f>
        <v>#N/A</v>
      </c>
      <c r="V218" s="4" t="e">
        <f t="shared" si="7"/>
        <v>#N/A</v>
      </c>
    </row>
    <row r="219" spans="2:22" x14ac:dyDescent="0.25">
      <c r="B219" s="7"/>
      <c r="C219" s="5"/>
      <c r="D219" s="7"/>
      <c r="E219" s="7"/>
      <c r="F219" s="8"/>
      <c r="G219" s="1" t="e">
        <f>VLOOKUP(Tabla2[[#This Row],[CECO]],Tabla2_17[[CECO]:[F.  ENTREGA]],2,0)</f>
        <v>#N/A</v>
      </c>
      <c r="H219" s="9" t="e">
        <f>VLOOKUP(Tabla2[[#This Row],[CECO]],Tabla2_17[[CECO]:[F.  ENTREGA]],3,0)</f>
        <v>#N/A</v>
      </c>
      <c r="I219" s="9" t="e">
        <f>VLOOKUP(Tabla2[[#This Row],[CECO]],Tabla2_17[[CECO]:[F.  ENTREGA]],4,0)</f>
        <v>#N/A</v>
      </c>
      <c r="J219" s="10" t="e">
        <f>VLOOKUP(Tabla2[[#This Row],[CECO]],Tabla2_17[[CECO]:[F.  ENTREGA]],10,0)</f>
        <v>#N/A</v>
      </c>
      <c r="K219" s="10" t="e">
        <f>VLOOKUP(Tabla2[[#This Row],[CECO]],Tabla2_17[[CECO]:[F.  ENTREGA]],11,0)</f>
        <v>#N/A</v>
      </c>
      <c r="L219" s="11" t="e">
        <f>Tabla2[[#This Row],[FECHA_INICIO]]-Tabla2[[#This Row],[FECHA_OC]]</f>
        <v>#N/A</v>
      </c>
      <c r="M219" s="10" t="e">
        <f>VLOOKUP(Tabla2[[#This Row],[CECO]],Tabla2_17[[CECO]:[F.  ENTREGA]],12,0)</f>
        <v>#N/A</v>
      </c>
      <c r="N219" s="13"/>
      <c r="O219" s="10"/>
      <c r="P219" s="15"/>
      <c r="Q219" s="10"/>
      <c r="R219" s="15"/>
      <c r="S219" s="11" t="e">
        <f>Tabla2[[#This Row],[DIA_ENTREGADO]]-Tabla2[[#This Row],[FECHA_INICIO]]</f>
        <v>#N/A</v>
      </c>
      <c r="T219" s="17"/>
      <c r="U219" s="18" t="e">
        <f>Tabla2[[#This Row],[FECHA_ENTREGA]]-Tabla2[[#This Row],[DIA_ENTREGADO]]</f>
        <v>#N/A</v>
      </c>
      <c r="V219" s="4" t="e">
        <f t="shared" si="7"/>
        <v>#N/A</v>
      </c>
    </row>
    <row r="220" spans="2:22" x14ac:dyDescent="0.25">
      <c r="B220" s="7"/>
      <c r="C220" s="5"/>
      <c r="D220" s="7"/>
      <c r="E220" s="7"/>
      <c r="F220" s="8"/>
      <c r="G220" s="1" t="e">
        <f>VLOOKUP(Tabla2[[#This Row],[CECO]],Tabla2_17[[CECO]:[F.  ENTREGA]],2,0)</f>
        <v>#N/A</v>
      </c>
      <c r="H220" s="9" t="e">
        <f>VLOOKUP(Tabla2[[#This Row],[CECO]],Tabla2_17[[CECO]:[F.  ENTREGA]],3,0)</f>
        <v>#N/A</v>
      </c>
      <c r="I220" s="9" t="e">
        <f>VLOOKUP(Tabla2[[#This Row],[CECO]],Tabla2_17[[CECO]:[F.  ENTREGA]],4,0)</f>
        <v>#N/A</v>
      </c>
      <c r="J220" s="10" t="e">
        <f>VLOOKUP(Tabla2[[#This Row],[CECO]],Tabla2_17[[CECO]:[F.  ENTREGA]],10,0)</f>
        <v>#N/A</v>
      </c>
      <c r="K220" s="10" t="e">
        <f>VLOOKUP(Tabla2[[#This Row],[CECO]],Tabla2_17[[CECO]:[F.  ENTREGA]],11,0)</f>
        <v>#N/A</v>
      </c>
      <c r="L220" s="11" t="e">
        <f>Tabla2[[#This Row],[FECHA_INICIO]]-Tabla2[[#This Row],[FECHA_OC]]</f>
        <v>#N/A</v>
      </c>
      <c r="M220" s="10" t="e">
        <f>VLOOKUP(Tabla2[[#This Row],[CECO]],Tabla2_17[[CECO]:[F.  ENTREGA]],12,0)</f>
        <v>#N/A</v>
      </c>
      <c r="N220" s="13"/>
      <c r="O220" s="10"/>
      <c r="P220" s="15"/>
      <c r="Q220" s="10"/>
      <c r="R220" s="15"/>
      <c r="S220" s="11" t="e">
        <f>Tabla2[[#This Row],[DIA_ENTREGADO]]-Tabla2[[#This Row],[FECHA_INICIO]]</f>
        <v>#N/A</v>
      </c>
      <c r="T220" s="17"/>
      <c r="U220" s="18" t="e">
        <f>Tabla2[[#This Row],[FECHA_ENTREGA]]-Tabla2[[#This Row],[DIA_ENTREGADO]]</f>
        <v>#N/A</v>
      </c>
      <c r="V220" s="4" t="e">
        <f t="shared" si="7"/>
        <v>#N/A</v>
      </c>
    </row>
    <row r="221" spans="2:22" x14ac:dyDescent="0.25">
      <c r="B221" s="7"/>
      <c r="C221" s="5"/>
      <c r="D221" s="7"/>
      <c r="E221" s="7"/>
      <c r="F221" s="8"/>
      <c r="G221" s="1" t="e">
        <f>VLOOKUP(Tabla2[[#This Row],[CECO]],Tabla2_17[[CECO]:[F.  ENTREGA]],2,0)</f>
        <v>#N/A</v>
      </c>
      <c r="H221" s="9" t="e">
        <f>VLOOKUP(Tabla2[[#This Row],[CECO]],Tabla2_17[[CECO]:[F.  ENTREGA]],3,0)</f>
        <v>#N/A</v>
      </c>
      <c r="I221" s="9" t="e">
        <f>VLOOKUP(Tabla2[[#This Row],[CECO]],Tabla2_17[[CECO]:[F.  ENTREGA]],4,0)</f>
        <v>#N/A</v>
      </c>
      <c r="J221" s="10" t="e">
        <f>VLOOKUP(Tabla2[[#This Row],[CECO]],Tabla2_17[[CECO]:[F.  ENTREGA]],10,0)</f>
        <v>#N/A</v>
      </c>
      <c r="K221" s="10" t="e">
        <f>VLOOKUP(Tabla2[[#This Row],[CECO]],Tabla2_17[[CECO]:[F.  ENTREGA]],11,0)</f>
        <v>#N/A</v>
      </c>
      <c r="L221" s="11" t="e">
        <f>Tabla2[[#This Row],[FECHA_INICIO]]-Tabla2[[#This Row],[FECHA_OC]]</f>
        <v>#N/A</v>
      </c>
      <c r="M221" s="10" t="e">
        <f>VLOOKUP(Tabla2[[#This Row],[CECO]],Tabla2_17[[CECO]:[F.  ENTREGA]],12,0)</f>
        <v>#N/A</v>
      </c>
      <c r="N221" s="13"/>
      <c r="O221" s="10"/>
      <c r="P221" s="15"/>
      <c r="Q221" s="10"/>
      <c r="R221" s="15"/>
      <c r="S221" s="11" t="e">
        <f>Tabla2[[#This Row],[DIA_ENTREGADO]]-Tabla2[[#This Row],[FECHA_INICIO]]</f>
        <v>#N/A</v>
      </c>
      <c r="T221" s="17"/>
      <c r="U221" s="18" t="e">
        <f>Tabla2[[#This Row],[FECHA_ENTREGA]]-Tabla2[[#This Row],[DIA_ENTREGADO]]</f>
        <v>#N/A</v>
      </c>
      <c r="V221" s="4" t="e">
        <f t="shared" si="7"/>
        <v>#N/A</v>
      </c>
    </row>
    <row r="222" spans="2:22" x14ac:dyDescent="0.25">
      <c r="B222" s="7"/>
      <c r="C222" s="5"/>
      <c r="D222" s="7"/>
      <c r="E222" s="7"/>
      <c r="F222" s="8"/>
      <c r="G222" s="1" t="e">
        <f>VLOOKUP(Tabla2[[#This Row],[CECO]],Tabla2_17[[CECO]:[F.  ENTREGA]],2,0)</f>
        <v>#N/A</v>
      </c>
      <c r="H222" s="9" t="e">
        <f>VLOOKUP(Tabla2[[#This Row],[CECO]],Tabla2_17[[CECO]:[F.  ENTREGA]],3,0)</f>
        <v>#N/A</v>
      </c>
      <c r="I222" s="9" t="e">
        <f>VLOOKUP(Tabla2[[#This Row],[CECO]],Tabla2_17[[CECO]:[F.  ENTREGA]],4,0)</f>
        <v>#N/A</v>
      </c>
      <c r="J222" s="10" t="e">
        <f>VLOOKUP(Tabla2[[#This Row],[CECO]],Tabla2_17[[CECO]:[F.  ENTREGA]],10,0)</f>
        <v>#N/A</v>
      </c>
      <c r="K222" s="10" t="e">
        <f>VLOOKUP(Tabla2[[#This Row],[CECO]],Tabla2_17[[CECO]:[F.  ENTREGA]],11,0)</f>
        <v>#N/A</v>
      </c>
      <c r="L222" s="11" t="e">
        <f>Tabla2[[#This Row],[FECHA_INICIO]]-Tabla2[[#This Row],[FECHA_OC]]</f>
        <v>#N/A</v>
      </c>
      <c r="M222" s="10" t="e">
        <f>VLOOKUP(Tabla2[[#This Row],[CECO]],Tabla2_17[[CECO]:[F.  ENTREGA]],12,0)</f>
        <v>#N/A</v>
      </c>
      <c r="N222" s="13"/>
      <c r="O222" s="10"/>
      <c r="P222" s="15"/>
      <c r="Q222" s="10"/>
      <c r="R222" s="15"/>
      <c r="S222" s="11" t="e">
        <f>Tabla2[[#This Row],[DIA_ENTREGADO]]-Tabla2[[#This Row],[FECHA_INICIO]]</f>
        <v>#N/A</v>
      </c>
      <c r="T222" s="17"/>
      <c r="U222" s="18" t="e">
        <f>Tabla2[[#This Row],[FECHA_ENTREGA]]-Tabla2[[#This Row],[DIA_ENTREGADO]]</f>
        <v>#N/A</v>
      </c>
      <c r="V222" s="4" t="e">
        <f t="shared" si="7"/>
        <v>#N/A</v>
      </c>
    </row>
    <row r="223" spans="2:22" x14ac:dyDescent="0.25">
      <c r="B223" s="7"/>
      <c r="C223" s="5"/>
      <c r="D223" s="7"/>
      <c r="E223" s="7"/>
      <c r="F223" s="8"/>
      <c r="G223" s="1" t="e">
        <f>VLOOKUP(Tabla2[[#This Row],[CECO]],Tabla2_17[[CECO]:[F.  ENTREGA]],2,0)</f>
        <v>#N/A</v>
      </c>
      <c r="H223" s="9" t="e">
        <f>VLOOKUP(Tabla2[[#This Row],[CECO]],Tabla2_17[[CECO]:[F.  ENTREGA]],3,0)</f>
        <v>#N/A</v>
      </c>
      <c r="I223" s="9" t="e">
        <f>VLOOKUP(Tabla2[[#This Row],[CECO]],Tabla2_17[[CECO]:[F.  ENTREGA]],4,0)</f>
        <v>#N/A</v>
      </c>
      <c r="J223" s="10" t="e">
        <f>VLOOKUP(Tabla2[[#This Row],[CECO]],Tabla2_17[[CECO]:[F.  ENTREGA]],10,0)</f>
        <v>#N/A</v>
      </c>
      <c r="K223" s="10" t="e">
        <f>VLOOKUP(Tabla2[[#This Row],[CECO]],Tabla2_17[[CECO]:[F.  ENTREGA]],11,0)</f>
        <v>#N/A</v>
      </c>
      <c r="L223" s="11" t="e">
        <f>Tabla2[[#This Row],[FECHA_INICIO]]-Tabla2[[#This Row],[FECHA_OC]]</f>
        <v>#N/A</v>
      </c>
      <c r="M223" s="10" t="e">
        <f>VLOOKUP(Tabla2[[#This Row],[CECO]],Tabla2_17[[CECO]:[F.  ENTREGA]],12,0)</f>
        <v>#N/A</v>
      </c>
      <c r="N223" s="13"/>
      <c r="O223" s="10"/>
      <c r="P223" s="15"/>
      <c r="Q223" s="10"/>
      <c r="R223" s="15"/>
      <c r="S223" s="11" t="e">
        <f>Tabla2[[#This Row],[DIA_ENTREGADO]]-Tabla2[[#This Row],[FECHA_INICIO]]</f>
        <v>#N/A</v>
      </c>
      <c r="T223" s="17"/>
      <c r="U223" s="18" t="e">
        <f>Tabla2[[#This Row],[FECHA_ENTREGA]]-Tabla2[[#This Row],[DIA_ENTREGADO]]</f>
        <v>#N/A</v>
      </c>
      <c r="V223" s="4" t="e">
        <f t="shared" si="7"/>
        <v>#N/A</v>
      </c>
    </row>
    <row r="224" spans="2:22" x14ac:dyDescent="0.25">
      <c r="B224" s="7"/>
      <c r="C224" s="5"/>
      <c r="D224" s="7"/>
      <c r="E224" s="7"/>
      <c r="F224" s="8"/>
      <c r="G224" s="1" t="e">
        <f>VLOOKUP(Tabla2[[#This Row],[CECO]],Tabla2_17[[CECO]:[F.  ENTREGA]],2,0)</f>
        <v>#N/A</v>
      </c>
      <c r="H224" s="9" t="e">
        <f>VLOOKUP(Tabla2[[#This Row],[CECO]],Tabla2_17[[CECO]:[F.  ENTREGA]],3,0)</f>
        <v>#N/A</v>
      </c>
      <c r="I224" s="9" t="e">
        <f>VLOOKUP(Tabla2[[#This Row],[CECO]],Tabla2_17[[CECO]:[F.  ENTREGA]],4,0)</f>
        <v>#N/A</v>
      </c>
      <c r="J224" s="10" t="e">
        <f>VLOOKUP(Tabla2[[#This Row],[CECO]],Tabla2_17[[CECO]:[F.  ENTREGA]],10,0)</f>
        <v>#N/A</v>
      </c>
      <c r="K224" s="10" t="e">
        <f>VLOOKUP(Tabla2[[#This Row],[CECO]],Tabla2_17[[CECO]:[F.  ENTREGA]],11,0)</f>
        <v>#N/A</v>
      </c>
      <c r="L224" s="11" t="e">
        <f>Tabla2[[#This Row],[FECHA_INICIO]]-Tabla2[[#This Row],[FECHA_OC]]</f>
        <v>#N/A</v>
      </c>
      <c r="M224" s="10" t="e">
        <f>VLOOKUP(Tabla2[[#This Row],[CECO]],Tabla2_17[[CECO]:[F.  ENTREGA]],12,0)</f>
        <v>#N/A</v>
      </c>
      <c r="N224" s="13"/>
      <c r="O224" s="10"/>
      <c r="P224" s="15"/>
      <c r="Q224" s="10"/>
      <c r="R224" s="15"/>
      <c r="S224" s="11" t="e">
        <f>Tabla2[[#This Row],[DIA_ENTREGADO]]-Tabla2[[#This Row],[FECHA_INICIO]]</f>
        <v>#N/A</v>
      </c>
      <c r="T224" s="17"/>
      <c r="U224" s="18" t="e">
        <f>Tabla2[[#This Row],[FECHA_ENTREGA]]-Tabla2[[#This Row],[DIA_ENTREGADO]]</f>
        <v>#N/A</v>
      </c>
      <c r="V224" s="4" t="e">
        <f t="shared" si="7"/>
        <v>#N/A</v>
      </c>
    </row>
    <row r="225" spans="2:22" x14ac:dyDescent="0.25">
      <c r="B225" s="7"/>
      <c r="C225" s="5"/>
      <c r="D225" s="7"/>
      <c r="E225" s="7"/>
      <c r="F225" s="8"/>
      <c r="G225" s="1" t="e">
        <f>VLOOKUP(Tabla2[[#This Row],[CECO]],Tabla2_17[[CECO]:[F.  ENTREGA]],2,0)</f>
        <v>#N/A</v>
      </c>
      <c r="H225" s="9" t="e">
        <f>VLOOKUP(Tabla2[[#This Row],[CECO]],Tabla2_17[[CECO]:[F.  ENTREGA]],3,0)</f>
        <v>#N/A</v>
      </c>
      <c r="I225" s="9" t="e">
        <f>VLOOKUP(Tabla2[[#This Row],[CECO]],Tabla2_17[[CECO]:[F.  ENTREGA]],4,0)</f>
        <v>#N/A</v>
      </c>
      <c r="J225" s="10" t="e">
        <f>VLOOKUP(Tabla2[[#This Row],[CECO]],Tabla2_17[[CECO]:[F.  ENTREGA]],10,0)</f>
        <v>#N/A</v>
      </c>
      <c r="K225" s="10" t="e">
        <f>VLOOKUP(Tabla2[[#This Row],[CECO]],Tabla2_17[[CECO]:[F.  ENTREGA]],11,0)</f>
        <v>#N/A</v>
      </c>
      <c r="L225" s="11" t="e">
        <f>Tabla2[[#This Row],[FECHA_INICIO]]-Tabla2[[#This Row],[FECHA_OC]]</f>
        <v>#N/A</v>
      </c>
      <c r="M225" s="10" t="e">
        <f>VLOOKUP(Tabla2[[#This Row],[CECO]],Tabla2_17[[CECO]:[F.  ENTREGA]],12,0)</f>
        <v>#N/A</v>
      </c>
      <c r="N225" s="13"/>
      <c r="O225" s="10"/>
      <c r="P225" s="15"/>
      <c r="Q225" s="10"/>
      <c r="R225" s="15"/>
      <c r="S225" s="11" t="e">
        <f>Tabla2[[#This Row],[DIA_ENTREGADO]]-Tabla2[[#This Row],[FECHA_INICIO]]</f>
        <v>#N/A</v>
      </c>
      <c r="T225" s="17"/>
      <c r="U225" s="18" t="e">
        <f>Tabla2[[#This Row],[FECHA_ENTREGA]]-Tabla2[[#This Row],[DIA_ENTREGADO]]</f>
        <v>#N/A</v>
      </c>
      <c r="V225" s="4" t="e">
        <f t="shared" si="7"/>
        <v>#N/A</v>
      </c>
    </row>
    <row r="226" spans="2:22" x14ac:dyDescent="0.25">
      <c r="B226" s="7"/>
      <c r="C226" s="5"/>
      <c r="D226" s="7"/>
      <c r="E226" s="7"/>
      <c r="F226" s="8"/>
      <c r="G226" s="1" t="e">
        <f>VLOOKUP(Tabla2[[#This Row],[CECO]],Tabla2_17[[CECO]:[F.  ENTREGA]],2,0)</f>
        <v>#N/A</v>
      </c>
      <c r="H226" s="9" t="e">
        <f>VLOOKUP(Tabla2[[#This Row],[CECO]],Tabla2_17[[CECO]:[F.  ENTREGA]],3,0)</f>
        <v>#N/A</v>
      </c>
      <c r="I226" s="9" t="e">
        <f>VLOOKUP(Tabla2[[#This Row],[CECO]],Tabla2_17[[CECO]:[F.  ENTREGA]],4,0)</f>
        <v>#N/A</v>
      </c>
      <c r="J226" s="10" t="e">
        <f>VLOOKUP(Tabla2[[#This Row],[CECO]],Tabla2_17[[CECO]:[F.  ENTREGA]],10,0)</f>
        <v>#N/A</v>
      </c>
      <c r="K226" s="10" t="e">
        <f>VLOOKUP(Tabla2[[#This Row],[CECO]],Tabla2_17[[CECO]:[F.  ENTREGA]],11,0)</f>
        <v>#N/A</v>
      </c>
      <c r="L226" s="11" t="e">
        <f>Tabla2[[#This Row],[FECHA_INICIO]]-Tabla2[[#This Row],[FECHA_OC]]</f>
        <v>#N/A</v>
      </c>
      <c r="M226" s="10" t="e">
        <f>VLOOKUP(Tabla2[[#This Row],[CECO]],Tabla2_17[[CECO]:[F.  ENTREGA]],12,0)</f>
        <v>#N/A</v>
      </c>
      <c r="N226" s="13"/>
      <c r="O226" s="10"/>
      <c r="P226" s="15"/>
      <c r="Q226" s="10"/>
      <c r="R226" s="15"/>
      <c r="S226" s="11" t="e">
        <f>Tabla2[[#This Row],[DIA_ENTREGADO]]-Tabla2[[#This Row],[FECHA_INICIO]]</f>
        <v>#N/A</v>
      </c>
      <c r="T226" s="17"/>
      <c r="U226" s="18" t="e">
        <f>Tabla2[[#This Row],[FECHA_ENTREGA]]-Tabla2[[#This Row],[DIA_ENTREGADO]]</f>
        <v>#N/A</v>
      </c>
      <c r="V226" s="4" t="e">
        <f t="shared" si="7"/>
        <v>#N/A</v>
      </c>
    </row>
    <row r="227" spans="2:22" x14ac:dyDescent="0.25">
      <c r="B227" s="7"/>
      <c r="C227" s="5"/>
      <c r="D227" s="7"/>
      <c r="E227" s="7"/>
      <c r="F227" s="8"/>
      <c r="G227" s="1" t="e">
        <f>VLOOKUP(Tabla2[[#This Row],[CECO]],Tabla2_17[[CECO]:[F.  ENTREGA]],2,0)</f>
        <v>#N/A</v>
      </c>
      <c r="H227" s="9" t="e">
        <f>VLOOKUP(Tabla2[[#This Row],[CECO]],Tabla2_17[[CECO]:[F.  ENTREGA]],3,0)</f>
        <v>#N/A</v>
      </c>
      <c r="I227" s="9" t="e">
        <f>VLOOKUP(Tabla2[[#This Row],[CECO]],Tabla2_17[[CECO]:[F.  ENTREGA]],4,0)</f>
        <v>#N/A</v>
      </c>
      <c r="J227" s="10" t="e">
        <f>VLOOKUP(Tabla2[[#This Row],[CECO]],Tabla2_17[[CECO]:[F.  ENTREGA]],10,0)</f>
        <v>#N/A</v>
      </c>
      <c r="K227" s="10" t="e">
        <f>VLOOKUP(Tabla2[[#This Row],[CECO]],Tabla2_17[[CECO]:[F.  ENTREGA]],11,0)</f>
        <v>#N/A</v>
      </c>
      <c r="L227" s="11" t="e">
        <f>Tabla2[[#This Row],[FECHA_INICIO]]-Tabla2[[#This Row],[FECHA_OC]]</f>
        <v>#N/A</v>
      </c>
      <c r="M227" s="10" t="e">
        <f>VLOOKUP(Tabla2[[#This Row],[CECO]],Tabla2_17[[CECO]:[F.  ENTREGA]],12,0)</f>
        <v>#N/A</v>
      </c>
      <c r="N227" s="13"/>
      <c r="O227" s="10"/>
      <c r="P227" s="15"/>
      <c r="Q227" s="10"/>
      <c r="R227" s="15"/>
      <c r="S227" s="11" t="e">
        <f>Tabla2[[#This Row],[DIA_ENTREGADO]]-Tabla2[[#This Row],[FECHA_INICIO]]</f>
        <v>#N/A</v>
      </c>
      <c r="T227" s="17"/>
      <c r="U227" s="18" t="e">
        <f>Tabla2[[#This Row],[FECHA_ENTREGA]]-Tabla2[[#This Row],[DIA_ENTREGADO]]</f>
        <v>#N/A</v>
      </c>
      <c r="V227" s="4" t="e">
        <f t="shared" si="7"/>
        <v>#N/A</v>
      </c>
    </row>
    <row r="228" spans="2:22" x14ac:dyDescent="0.25">
      <c r="B228" s="7"/>
      <c r="C228" s="5"/>
      <c r="D228" s="7"/>
      <c r="E228" s="7"/>
      <c r="F228" s="8"/>
      <c r="G228" s="1" t="e">
        <f>VLOOKUP(Tabla2[[#This Row],[CECO]],Tabla2_17[[CECO]:[F.  ENTREGA]],2,0)</f>
        <v>#N/A</v>
      </c>
      <c r="H228" s="9" t="e">
        <f>VLOOKUP(Tabla2[[#This Row],[CECO]],Tabla2_17[[CECO]:[F.  ENTREGA]],3,0)</f>
        <v>#N/A</v>
      </c>
      <c r="I228" s="9" t="e">
        <f>VLOOKUP(Tabla2[[#This Row],[CECO]],Tabla2_17[[CECO]:[F.  ENTREGA]],4,0)</f>
        <v>#N/A</v>
      </c>
      <c r="J228" s="10" t="e">
        <f>VLOOKUP(Tabla2[[#This Row],[CECO]],Tabla2_17[[CECO]:[F.  ENTREGA]],10,0)</f>
        <v>#N/A</v>
      </c>
      <c r="K228" s="10" t="e">
        <f>VLOOKUP(Tabla2[[#This Row],[CECO]],Tabla2_17[[CECO]:[F.  ENTREGA]],11,0)</f>
        <v>#N/A</v>
      </c>
      <c r="L228" s="11" t="e">
        <f>Tabla2[[#This Row],[FECHA_INICIO]]-Tabla2[[#This Row],[FECHA_OC]]</f>
        <v>#N/A</v>
      </c>
      <c r="M228" s="10" t="e">
        <f>VLOOKUP(Tabla2[[#This Row],[CECO]],Tabla2_17[[CECO]:[F.  ENTREGA]],12,0)</f>
        <v>#N/A</v>
      </c>
      <c r="N228" s="13"/>
      <c r="O228" s="10"/>
      <c r="P228" s="15"/>
      <c r="Q228" s="10"/>
      <c r="R228" s="15"/>
      <c r="S228" s="11" t="e">
        <f>Tabla2[[#This Row],[DIA_ENTREGADO]]-Tabla2[[#This Row],[FECHA_INICIO]]</f>
        <v>#N/A</v>
      </c>
      <c r="T228" s="17"/>
      <c r="U228" s="18" t="e">
        <f>Tabla2[[#This Row],[FECHA_ENTREGA]]-Tabla2[[#This Row],[DIA_ENTREGADO]]</f>
        <v>#N/A</v>
      </c>
      <c r="V228" s="4" t="e">
        <f t="shared" si="7"/>
        <v>#N/A</v>
      </c>
    </row>
    <row r="229" spans="2:22" x14ac:dyDescent="0.25">
      <c r="B229" s="7"/>
      <c r="C229" s="5"/>
      <c r="D229" s="7"/>
      <c r="E229" s="7"/>
      <c r="F229" s="8"/>
      <c r="G229" s="1" t="e">
        <f>VLOOKUP(Tabla2[[#This Row],[CECO]],Tabla2_17[[CECO]:[F.  ENTREGA]],2,0)</f>
        <v>#N/A</v>
      </c>
      <c r="H229" s="9" t="e">
        <f>VLOOKUP(Tabla2[[#This Row],[CECO]],Tabla2_17[[CECO]:[F.  ENTREGA]],3,0)</f>
        <v>#N/A</v>
      </c>
      <c r="I229" s="9" t="e">
        <f>VLOOKUP(Tabla2[[#This Row],[CECO]],Tabla2_17[[CECO]:[F.  ENTREGA]],4,0)</f>
        <v>#N/A</v>
      </c>
      <c r="J229" s="10" t="e">
        <f>VLOOKUP(Tabla2[[#This Row],[CECO]],Tabla2_17[[CECO]:[F.  ENTREGA]],10,0)</f>
        <v>#N/A</v>
      </c>
      <c r="K229" s="10" t="e">
        <f>VLOOKUP(Tabla2[[#This Row],[CECO]],Tabla2_17[[CECO]:[F.  ENTREGA]],11,0)</f>
        <v>#N/A</v>
      </c>
      <c r="L229" s="11" t="e">
        <f>Tabla2[[#This Row],[FECHA_INICIO]]-Tabla2[[#This Row],[FECHA_OC]]</f>
        <v>#N/A</v>
      </c>
      <c r="M229" s="10" t="e">
        <f>VLOOKUP(Tabla2[[#This Row],[CECO]],Tabla2_17[[CECO]:[F.  ENTREGA]],12,0)</f>
        <v>#N/A</v>
      </c>
      <c r="N229" s="13"/>
      <c r="O229" s="10"/>
      <c r="P229" s="15"/>
      <c r="Q229" s="10"/>
      <c r="R229" s="15"/>
      <c r="S229" s="11" t="e">
        <f>Tabla2[[#This Row],[DIA_ENTREGADO]]-Tabla2[[#This Row],[FECHA_INICIO]]</f>
        <v>#N/A</v>
      </c>
      <c r="T229" s="17"/>
      <c r="U229" s="18" t="e">
        <f>Tabla2[[#This Row],[FECHA_ENTREGA]]-Tabla2[[#This Row],[DIA_ENTREGADO]]</f>
        <v>#N/A</v>
      </c>
      <c r="V229" s="4" t="e">
        <f t="shared" si="7"/>
        <v>#N/A</v>
      </c>
    </row>
    <row r="230" spans="2:22" x14ac:dyDescent="0.25">
      <c r="B230" s="7"/>
      <c r="C230" s="5"/>
      <c r="D230" s="7"/>
      <c r="E230" s="7"/>
      <c r="F230" s="8"/>
      <c r="G230" s="1" t="e">
        <f>VLOOKUP(Tabla2[[#This Row],[CECO]],Tabla2_17[[CECO]:[F.  ENTREGA]],2,0)</f>
        <v>#N/A</v>
      </c>
      <c r="H230" s="9" t="e">
        <f>VLOOKUP(Tabla2[[#This Row],[CECO]],Tabla2_17[[CECO]:[F.  ENTREGA]],3,0)</f>
        <v>#N/A</v>
      </c>
      <c r="I230" s="9" t="e">
        <f>VLOOKUP(Tabla2[[#This Row],[CECO]],Tabla2_17[[CECO]:[F.  ENTREGA]],4,0)</f>
        <v>#N/A</v>
      </c>
      <c r="J230" s="10" t="e">
        <f>VLOOKUP(Tabla2[[#This Row],[CECO]],Tabla2_17[[CECO]:[F.  ENTREGA]],10,0)</f>
        <v>#N/A</v>
      </c>
      <c r="K230" s="10" t="e">
        <f>VLOOKUP(Tabla2[[#This Row],[CECO]],Tabla2_17[[CECO]:[F.  ENTREGA]],11,0)</f>
        <v>#N/A</v>
      </c>
      <c r="L230" s="11" t="e">
        <f>Tabla2[[#This Row],[FECHA_INICIO]]-Tabla2[[#This Row],[FECHA_OC]]</f>
        <v>#N/A</v>
      </c>
      <c r="M230" s="10" t="e">
        <f>VLOOKUP(Tabla2[[#This Row],[CECO]],Tabla2_17[[CECO]:[F.  ENTREGA]],12,0)</f>
        <v>#N/A</v>
      </c>
      <c r="N230" s="13"/>
      <c r="O230" s="10"/>
      <c r="P230" s="15"/>
      <c r="Q230" s="10"/>
      <c r="R230" s="15"/>
      <c r="S230" s="11" t="e">
        <f>Tabla2[[#This Row],[DIA_ENTREGADO]]-Tabla2[[#This Row],[FECHA_INICIO]]</f>
        <v>#N/A</v>
      </c>
      <c r="T230" s="17"/>
      <c r="U230" s="18" t="e">
        <f>Tabla2[[#This Row],[FECHA_ENTREGA]]-Tabla2[[#This Row],[DIA_ENTREGADO]]</f>
        <v>#N/A</v>
      </c>
      <c r="V230" s="4" t="e">
        <f t="shared" si="7"/>
        <v>#N/A</v>
      </c>
    </row>
    <row r="231" spans="2:22" x14ac:dyDescent="0.25">
      <c r="B231" s="7"/>
      <c r="C231" s="5"/>
      <c r="D231" s="7"/>
      <c r="E231" s="7"/>
      <c r="F231" s="8"/>
      <c r="G231" s="1" t="e">
        <f>VLOOKUP(Tabla2[[#This Row],[CECO]],Tabla2_17[[CECO]:[F.  ENTREGA]],2,0)</f>
        <v>#N/A</v>
      </c>
      <c r="H231" s="9" t="e">
        <f>VLOOKUP(Tabla2[[#This Row],[CECO]],Tabla2_17[[CECO]:[F.  ENTREGA]],3,0)</f>
        <v>#N/A</v>
      </c>
      <c r="I231" s="9" t="e">
        <f>VLOOKUP(Tabla2[[#This Row],[CECO]],Tabla2_17[[CECO]:[F.  ENTREGA]],4,0)</f>
        <v>#N/A</v>
      </c>
      <c r="J231" s="10" t="e">
        <f>VLOOKUP(Tabla2[[#This Row],[CECO]],Tabla2_17[[CECO]:[F.  ENTREGA]],10,0)</f>
        <v>#N/A</v>
      </c>
      <c r="K231" s="10" t="e">
        <f>VLOOKUP(Tabla2[[#This Row],[CECO]],Tabla2_17[[CECO]:[F.  ENTREGA]],11,0)</f>
        <v>#N/A</v>
      </c>
      <c r="L231" s="11" t="e">
        <f>Tabla2[[#This Row],[FECHA_INICIO]]-Tabla2[[#This Row],[FECHA_OC]]</f>
        <v>#N/A</v>
      </c>
      <c r="M231" s="10" t="e">
        <f>VLOOKUP(Tabla2[[#This Row],[CECO]],Tabla2_17[[CECO]:[F.  ENTREGA]],12,0)</f>
        <v>#N/A</v>
      </c>
      <c r="N231" s="13"/>
      <c r="O231" s="10"/>
      <c r="P231" s="15"/>
      <c r="Q231" s="10"/>
      <c r="R231" s="15"/>
      <c r="S231" s="11" t="e">
        <f>Tabla2[[#This Row],[DIA_ENTREGADO]]-Tabla2[[#This Row],[FECHA_INICIO]]</f>
        <v>#N/A</v>
      </c>
      <c r="T231" s="17"/>
      <c r="U231" s="18" t="e">
        <f>Tabla2[[#This Row],[FECHA_ENTREGA]]-Tabla2[[#This Row],[DIA_ENTREGADO]]</f>
        <v>#N/A</v>
      </c>
      <c r="V231" s="4" t="e">
        <f t="shared" si="7"/>
        <v>#N/A</v>
      </c>
    </row>
    <row r="232" spans="2:22" x14ac:dyDescent="0.25">
      <c r="B232" s="7"/>
      <c r="C232" s="5"/>
      <c r="D232" s="7"/>
      <c r="E232" s="7"/>
      <c r="F232" s="8"/>
      <c r="G232" s="1" t="e">
        <f>VLOOKUP(Tabla2[[#This Row],[CECO]],Tabla2_17[[CECO]:[F.  ENTREGA]],2,0)</f>
        <v>#N/A</v>
      </c>
      <c r="H232" s="9" t="e">
        <f>VLOOKUP(Tabla2[[#This Row],[CECO]],Tabla2_17[[CECO]:[F.  ENTREGA]],3,0)</f>
        <v>#N/A</v>
      </c>
      <c r="I232" s="9" t="e">
        <f>VLOOKUP(Tabla2[[#This Row],[CECO]],Tabla2_17[[CECO]:[F.  ENTREGA]],4,0)</f>
        <v>#N/A</v>
      </c>
      <c r="J232" s="10" t="e">
        <f>VLOOKUP(Tabla2[[#This Row],[CECO]],Tabla2_17[[CECO]:[F.  ENTREGA]],10,0)</f>
        <v>#N/A</v>
      </c>
      <c r="K232" s="10" t="e">
        <f>VLOOKUP(Tabla2[[#This Row],[CECO]],Tabla2_17[[CECO]:[F.  ENTREGA]],11,0)</f>
        <v>#N/A</v>
      </c>
      <c r="L232" s="11" t="e">
        <f>Tabla2[[#This Row],[FECHA_INICIO]]-Tabla2[[#This Row],[FECHA_OC]]</f>
        <v>#N/A</v>
      </c>
      <c r="M232" s="10" t="e">
        <f>VLOOKUP(Tabla2[[#This Row],[CECO]],Tabla2_17[[CECO]:[F.  ENTREGA]],12,0)</f>
        <v>#N/A</v>
      </c>
      <c r="N232" s="13"/>
      <c r="O232" s="10"/>
      <c r="P232" s="15"/>
      <c r="Q232" s="10"/>
      <c r="R232" s="15"/>
      <c r="S232" s="11" t="e">
        <f>Tabla2[[#This Row],[DIA_ENTREGADO]]-Tabla2[[#This Row],[FECHA_INICIO]]</f>
        <v>#N/A</v>
      </c>
      <c r="T232" s="17"/>
      <c r="U232" s="18" t="e">
        <f>Tabla2[[#This Row],[FECHA_ENTREGA]]-Tabla2[[#This Row],[DIA_ENTREGADO]]</f>
        <v>#N/A</v>
      </c>
      <c r="V232" s="4" t="e">
        <f t="shared" si="7"/>
        <v>#N/A</v>
      </c>
    </row>
    <row r="233" spans="2:22" x14ac:dyDescent="0.25">
      <c r="B233" s="7"/>
      <c r="C233" s="5"/>
      <c r="D233" s="7"/>
      <c r="E233" s="7"/>
      <c r="F233" s="8"/>
      <c r="G233" s="1" t="e">
        <f>VLOOKUP(Tabla2[[#This Row],[CECO]],Tabla2_17[[CECO]:[F.  ENTREGA]],2,0)</f>
        <v>#N/A</v>
      </c>
      <c r="H233" s="9" t="e">
        <f>VLOOKUP(Tabla2[[#This Row],[CECO]],Tabla2_17[[CECO]:[F.  ENTREGA]],3,0)</f>
        <v>#N/A</v>
      </c>
      <c r="I233" s="9" t="e">
        <f>VLOOKUP(Tabla2[[#This Row],[CECO]],Tabla2_17[[CECO]:[F.  ENTREGA]],4,0)</f>
        <v>#N/A</v>
      </c>
      <c r="J233" s="10" t="e">
        <f>VLOOKUP(Tabla2[[#This Row],[CECO]],Tabla2_17[[CECO]:[F.  ENTREGA]],10,0)</f>
        <v>#N/A</v>
      </c>
      <c r="K233" s="10" t="e">
        <f>VLOOKUP(Tabla2[[#This Row],[CECO]],Tabla2_17[[CECO]:[F.  ENTREGA]],11,0)</f>
        <v>#N/A</v>
      </c>
      <c r="L233" s="11" t="e">
        <f>Tabla2[[#This Row],[FECHA_INICIO]]-Tabla2[[#This Row],[FECHA_OC]]</f>
        <v>#N/A</v>
      </c>
      <c r="M233" s="10" t="e">
        <f>VLOOKUP(Tabla2[[#This Row],[CECO]],Tabla2_17[[CECO]:[F.  ENTREGA]],12,0)</f>
        <v>#N/A</v>
      </c>
      <c r="N233" s="13"/>
      <c r="O233" s="10"/>
      <c r="P233" s="15"/>
      <c r="Q233" s="10"/>
      <c r="R233" s="15"/>
      <c r="S233" s="11" t="e">
        <f>Tabla2[[#This Row],[DIA_ENTREGADO]]-Tabla2[[#This Row],[FECHA_INICIO]]</f>
        <v>#N/A</v>
      </c>
      <c r="T233" s="17"/>
      <c r="U233" s="18" t="e">
        <f>Tabla2[[#This Row],[FECHA_ENTREGA]]-Tabla2[[#This Row],[DIA_ENTREGADO]]</f>
        <v>#N/A</v>
      </c>
      <c r="V233" s="4" t="e">
        <f t="shared" si="7"/>
        <v>#N/A</v>
      </c>
    </row>
    <row r="234" spans="2:22" x14ac:dyDescent="0.25">
      <c r="B234" s="7"/>
      <c r="C234" s="5"/>
      <c r="D234" s="7"/>
      <c r="E234" s="7"/>
      <c r="F234" s="8"/>
      <c r="G234" s="1" t="e">
        <f>VLOOKUP(Tabla2[[#This Row],[CECO]],Tabla2_17[[CECO]:[F.  ENTREGA]],2,0)</f>
        <v>#N/A</v>
      </c>
      <c r="H234" s="9" t="e">
        <f>VLOOKUP(Tabla2[[#This Row],[CECO]],Tabla2_17[[CECO]:[F.  ENTREGA]],3,0)</f>
        <v>#N/A</v>
      </c>
      <c r="I234" s="9" t="e">
        <f>VLOOKUP(Tabla2[[#This Row],[CECO]],Tabla2_17[[CECO]:[F.  ENTREGA]],4,0)</f>
        <v>#N/A</v>
      </c>
      <c r="J234" s="10" t="e">
        <f>VLOOKUP(Tabla2[[#This Row],[CECO]],Tabla2_17[[CECO]:[F.  ENTREGA]],10,0)</f>
        <v>#N/A</v>
      </c>
      <c r="K234" s="10" t="e">
        <f>VLOOKUP(Tabla2[[#This Row],[CECO]],Tabla2_17[[CECO]:[F.  ENTREGA]],11,0)</f>
        <v>#N/A</v>
      </c>
      <c r="L234" s="11" t="e">
        <f>Tabla2[[#This Row],[FECHA_INICIO]]-Tabla2[[#This Row],[FECHA_OC]]</f>
        <v>#N/A</v>
      </c>
      <c r="M234" s="10" t="e">
        <f>VLOOKUP(Tabla2[[#This Row],[CECO]],Tabla2_17[[CECO]:[F.  ENTREGA]],12,0)</f>
        <v>#N/A</v>
      </c>
      <c r="N234" s="13"/>
      <c r="O234" s="10"/>
      <c r="P234" s="15"/>
      <c r="Q234" s="10"/>
      <c r="R234" s="15"/>
      <c r="S234" s="11" t="e">
        <f>Tabla2[[#This Row],[DIA_ENTREGADO]]-Tabla2[[#This Row],[FECHA_INICIO]]</f>
        <v>#N/A</v>
      </c>
      <c r="T234" s="17"/>
      <c r="U234" s="18" t="e">
        <f>Tabla2[[#This Row],[FECHA_ENTREGA]]-Tabla2[[#This Row],[DIA_ENTREGADO]]</f>
        <v>#N/A</v>
      </c>
      <c r="V234" s="4" t="e">
        <f t="shared" si="7"/>
        <v>#N/A</v>
      </c>
    </row>
    <row r="235" spans="2:22" x14ac:dyDescent="0.25">
      <c r="B235" s="7"/>
      <c r="C235" s="5"/>
      <c r="D235" s="7"/>
      <c r="E235" s="7"/>
      <c r="F235" s="8"/>
      <c r="G235" s="1" t="e">
        <f>VLOOKUP(Tabla2[[#This Row],[CECO]],Tabla2_17[[CECO]:[F.  ENTREGA]],2,0)</f>
        <v>#N/A</v>
      </c>
      <c r="H235" s="9" t="e">
        <f>VLOOKUP(Tabla2[[#This Row],[CECO]],Tabla2_17[[CECO]:[F.  ENTREGA]],3,0)</f>
        <v>#N/A</v>
      </c>
      <c r="I235" s="9" t="e">
        <f>VLOOKUP(Tabla2[[#This Row],[CECO]],Tabla2_17[[CECO]:[F.  ENTREGA]],4,0)</f>
        <v>#N/A</v>
      </c>
      <c r="J235" s="10" t="e">
        <f>VLOOKUP(Tabla2[[#This Row],[CECO]],Tabla2_17[[CECO]:[F.  ENTREGA]],10,0)</f>
        <v>#N/A</v>
      </c>
      <c r="K235" s="10" t="e">
        <f>VLOOKUP(Tabla2[[#This Row],[CECO]],Tabla2_17[[CECO]:[F.  ENTREGA]],11,0)</f>
        <v>#N/A</v>
      </c>
      <c r="L235" s="11" t="e">
        <f>Tabla2[[#This Row],[FECHA_INICIO]]-Tabla2[[#This Row],[FECHA_OC]]</f>
        <v>#N/A</v>
      </c>
      <c r="M235" s="10" t="e">
        <f>VLOOKUP(Tabla2[[#This Row],[CECO]],Tabla2_17[[CECO]:[F.  ENTREGA]],12,0)</f>
        <v>#N/A</v>
      </c>
      <c r="N235" s="13"/>
      <c r="O235" s="10"/>
      <c r="P235" s="15"/>
      <c r="Q235" s="10"/>
      <c r="R235" s="15"/>
      <c r="S235" s="11" t="e">
        <f>Tabla2[[#This Row],[DIA_ENTREGADO]]-Tabla2[[#This Row],[FECHA_INICIO]]</f>
        <v>#N/A</v>
      </c>
      <c r="T235" s="17"/>
      <c r="U235" s="18" t="e">
        <f>Tabla2[[#This Row],[FECHA_ENTREGA]]-Tabla2[[#This Row],[DIA_ENTREGADO]]</f>
        <v>#N/A</v>
      </c>
      <c r="V235" s="4" t="e">
        <f t="shared" si="7"/>
        <v>#N/A</v>
      </c>
    </row>
    <row r="236" spans="2:22" x14ac:dyDescent="0.25">
      <c r="B236" s="7"/>
      <c r="C236" s="5"/>
      <c r="D236" s="7"/>
      <c r="E236" s="7"/>
      <c r="F236" s="8"/>
      <c r="G236" s="1" t="e">
        <f>VLOOKUP(Tabla2[[#This Row],[CECO]],Tabla2_17[[CECO]:[F.  ENTREGA]],2,0)</f>
        <v>#N/A</v>
      </c>
      <c r="H236" s="9" t="e">
        <f>VLOOKUP(Tabla2[[#This Row],[CECO]],Tabla2_17[[CECO]:[F.  ENTREGA]],3,0)</f>
        <v>#N/A</v>
      </c>
      <c r="I236" s="9" t="e">
        <f>VLOOKUP(Tabla2[[#This Row],[CECO]],Tabla2_17[[CECO]:[F.  ENTREGA]],4,0)</f>
        <v>#N/A</v>
      </c>
      <c r="J236" s="10" t="e">
        <f>VLOOKUP(Tabla2[[#This Row],[CECO]],Tabla2_17[[CECO]:[F.  ENTREGA]],10,0)</f>
        <v>#N/A</v>
      </c>
      <c r="K236" s="10" t="e">
        <f>VLOOKUP(Tabla2[[#This Row],[CECO]],Tabla2_17[[CECO]:[F.  ENTREGA]],11,0)</f>
        <v>#N/A</v>
      </c>
      <c r="L236" s="11" t="e">
        <f>Tabla2[[#This Row],[FECHA_INICIO]]-Tabla2[[#This Row],[FECHA_OC]]</f>
        <v>#N/A</v>
      </c>
      <c r="M236" s="10" t="e">
        <f>VLOOKUP(Tabla2[[#This Row],[CECO]],Tabla2_17[[CECO]:[F.  ENTREGA]],12,0)</f>
        <v>#N/A</v>
      </c>
      <c r="N236" s="13"/>
      <c r="O236" s="10"/>
      <c r="P236" s="15"/>
      <c r="Q236" s="10"/>
      <c r="R236" s="15"/>
      <c r="S236" s="11" t="e">
        <f>Tabla2[[#This Row],[DIA_ENTREGADO]]-Tabla2[[#This Row],[FECHA_INICIO]]</f>
        <v>#N/A</v>
      </c>
      <c r="T236" s="17"/>
      <c r="U236" s="18" t="e">
        <f>Tabla2[[#This Row],[FECHA_ENTREGA]]-Tabla2[[#This Row],[DIA_ENTREGADO]]</f>
        <v>#N/A</v>
      </c>
      <c r="V236" s="4" t="e">
        <f t="shared" si="7"/>
        <v>#N/A</v>
      </c>
    </row>
    <row r="237" spans="2:22" x14ac:dyDescent="0.25">
      <c r="B237" s="7"/>
      <c r="C237" s="5"/>
      <c r="D237" s="7"/>
      <c r="E237" s="7"/>
      <c r="F237" s="8"/>
      <c r="G237" s="1" t="e">
        <f>VLOOKUP(Tabla2[[#This Row],[CECO]],Tabla2_17[[CECO]:[F.  ENTREGA]],2,0)</f>
        <v>#N/A</v>
      </c>
      <c r="H237" s="9" t="e">
        <f>VLOOKUP(Tabla2[[#This Row],[CECO]],Tabla2_17[[CECO]:[F.  ENTREGA]],3,0)</f>
        <v>#N/A</v>
      </c>
      <c r="I237" s="9" t="e">
        <f>VLOOKUP(Tabla2[[#This Row],[CECO]],Tabla2_17[[CECO]:[F.  ENTREGA]],4,0)</f>
        <v>#N/A</v>
      </c>
      <c r="J237" s="10" t="e">
        <f>VLOOKUP(Tabla2[[#This Row],[CECO]],Tabla2_17[[CECO]:[F.  ENTREGA]],10,0)</f>
        <v>#N/A</v>
      </c>
      <c r="K237" s="10" t="e">
        <f>VLOOKUP(Tabla2[[#This Row],[CECO]],Tabla2_17[[CECO]:[F.  ENTREGA]],11,0)</f>
        <v>#N/A</v>
      </c>
      <c r="L237" s="11" t="e">
        <f>Tabla2[[#This Row],[FECHA_INICIO]]-Tabla2[[#This Row],[FECHA_OC]]</f>
        <v>#N/A</v>
      </c>
      <c r="M237" s="10" t="e">
        <f>VLOOKUP(Tabla2[[#This Row],[CECO]],Tabla2_17[[CECO]:[F.  ENTREGA]],12,0)</f>
        <v>#N/A</v>
      </c>
      <c r="N237" s="13"/>
      <c r="O237" s="10"/>
      <c r="P237" s="15"/>
      <c r="Q237" s="10"/>
      <c r="R237" s="15"/>
      <c r="S237" s="11" t="e">
        <f>Tabla2[[#This Row],[DIA_ENTREGADO]]-Tabla2[[#This Row],[FECHA_INICIO]]</f>
        <v>#N/A</v>
      </c>
      <c r="T237" s="17"/>
      <c r="U237" s="18" t="e">
        <f>Tabla2[[#This Row],[FECHA_ENTREGA]]-Tabla2[[#This Row],[DIA_ENTREGADO]]</f>
        <v>#N/A</v>
      </c>
      <c r="V237" s="4" t="e">
        <f t="shared" si="7"/>
        <v>#N/A</v>
      </c>
    </row>
    <row r="238" spans="2:22" x14ac:dyDescent="0.25">
      <c r="B238" s="7"/>
      <c r="C238" s="5"/>
      <c r="D238" s="7"/>
      <c r="E238" s="7"/>
      <c r="F238" s="8"/>
      <c r="G238" s="1" t="e">
        <f>VLOOKUP(Tabla2[[#This Row],[CECO]],Tabla2_17[[CECO]:[F.  ENTREGA]],2,0)</f>
        <v>#N/A</v>
      </c>
      <c r="H238" s="9" t="e">
        <f>VLOOKUP(Tabla2[[#This Row],[CECO]],Tabla2_17[[CECO]:[F.  ENTREGA]],3,0)</f>
        <v>#N/A</v>
      </c>
      <c r="I238" s="9" t="e">
        <f>VLOOKUP(Tabla2[[#This Row],[CECO]],Tabla2_17[[CECO]:[F.  ENTREGA]],4,0)</f>
        <v>#N/A</v>
      </c>
      <c r="J238" s="10" t="e">
        <f>VLOOKUP(Tabla2[[#This Row],[CECO]],Tabla2_17[[CECO]:[F.  ENTREGA]],10,0)</f>
        <v>#N/A</v>
      </c>
      <c r="K238" s="10" t="e">
        <f>VLOOKUP(Tabla2[[#This Row],[CECO]],Tabla2_17[[CECO]:[F.  ENTREGA]],11,0)</f>
        <v>#N/A</v>
      </c>
      <c r="L238" s="11" t="e">
        <f>Tabla2[[#This Row],[FECHA_INICIO]]-Tabla2[[#This Row],[FECHA_OC]]</f>
        <v>#N/A</v>
      </c>
      <c r="M238" s="10" t="e">
        <f>VLOOKUP(Tabla2[[#This Row],[CECO]],Tabla2_17[[CECO]:[F.  ENTREGA]],12,0)</f>
        <v>#N/A</v>
      </c>
      <c r="N238" s="13"/>
      <c r="O238" s="10"/>
      <c r="P238" s="15"/>
      <c r="Q238" s="10"/>
      <c r="R238" s="15"/>
      <c r="S238" s="11" t="e">
        <f>Tabla2[[#This Row],[DIA_ENTREGADO]]-Tabla2[[#This Row],[FECHA_INICIO]]</f>
        <v>#N/A</v>
      </c>
      <c r="T238" s="17"/>
      <c r="U238" s="18" t="e">
        <f>Tabla2[[#This Row],[FECHA_ENTREGA]]-Tabla2[[#This Row],[DIA_ENTREGADO]]</f>
        <v>#N/A</v>
      </c>
      <c r="V238" s="4" t="e">
        <f t="shared" ref="V238:V301" si="8">IF(U238&lt;T238,"Retrasado","Correcto")</f>
        <v>#N/A</v>
      </c>
    </row>
    <row r="239" spans="2:22" x14ac:dyDescent="0.25">
      <c r="B239" s="7"/>
      <c r="C239" s="5"/>
      <c r="D239" s="7"/>
      <c r="E239" s="7"/>
      <c r="F239" s="8"/>
      <c r="G239" s="1" t="e">
        <f>VLOOKUP(Tabla2[[#This Row],[CECO]],Tabla2_17[[CECO]:[F.  ENTREGA]],2,0)</f>
        <v>#N/A</v>
      </c>
      <c r="H239" s="9" t="e">
        <f>VLOOKUP(Tabla2[[#This Row],[CECO]],Tabla2_17[[CECO]:[F.  ENTREGA]],3,0)</f>
        <v>#N/A</v>
      </c>
      <c r="I239" s="9" t="e">
        <f>VLOOKUP(Tabla2[[#This Row],[CECO]],Tabla2_17[[CECO]:[F.  ENTREGA]],4,0)</f>
        <v>#N/A</v>
      </c>
      <c r="J239" s="10" t="e">
        <f>VLOOKUP(Tabla2[[#This Row],[CECO]],Tabla2_17[[CECO]:[F.  ENTREGA]],10,0)</f>
        <v>#N/A</v>
      </c>
      <c r="K239" s="10" t="e">
        <f>VLOOKUP(Tabla2[[#This Row],[CECO]],Tabla2_17[[CECO]:[F.  ENTREGA]],11,0)</f>
        <v>#N/A</v>
      </c>
      <c r="L239" s="11" t="e">
        <f>Tabla2[[#This Row],[FECHA_INICIO]]-Tabla2[[#This Row],[FECHA_OC]]</f>
        <v>#N/A</v>
      </c>
      <c r="M239" s="10" t="e">
        <f>VLOOKUP(Tabla2[[#This Row],[CECO]],Tabla2_17[[CECO]:[F.  ENTREGA]],12,0)</f>
        <v>#N/A</v>
      </c>
      <c r="N239" s="13"/>
      <c r="O239" s="10"/>
      <c r="P239" s="15"/>
      <c r="Q239" s="10"/>
      <c r="R239" s="15"/>
      <c r="S239" s="11" t="e">
        <f>Tabla2[[#This Row],[DIA_ENTREGADO]]-Tabla2[[#This Row],[FECHA_INICIO]]</f>
        <v>#N/A</v>
      </c>
      <c r="T239" s="17"/>
      <c r="U239" s="18" t="e">
        <f>Tabla2[[#This Row],[FECHA_ENTREGA]]-Tabla2[[#This Row],[DIA_ENTREGADO]]</f>
        <v>#N/A</v>
      </c>
      <c r="V239" s="4" t="e">
        <f t="shared" si="8"/>
        <v>#N/A</v>
      </c>
    </row>
    <row r="240" spans="2:22" x14ac:dyDescent="0.25">
      <c r="B240" s="7"/>
      <c r="C240" s="5"/>
      <c r="D240" s="7"/>
      <c r="E240" s="7"/>
      <c r="F240" s="8"/>
      <c r="G240" s="1" t="e">
        <f>VLOOKUP(Tabla2[[#This Row],[CECO]],Tabla2_17[[CECO]:[F.  ENTREGA]],2,0)</f>
        <v>#N/A</v>
      </c>
      <c r="H240" s="9" t="e">
        <f>VLOOKUP(Tabla2[[#This Row],[CECO]],Tabla2_17[[CECO]:[F.  ENTREGA]],3,0)</f>
        <v>#N/A</v>
      </c>
      <c r="I240" s="9" t="e">
        <f>VLOOKUP(Tabla2[[#This Row],[CECO]],Tabla2_17[[CECO]:[F.  ENTREGA]],4,0)</f>
        <v>#N/A</v>
      </c>
      <c r="J240" s="10" t="e">
        <f>VLOOKUP(Tabla2[[#This Row],[CECO]],Tabla2_17[[CECO]:[F.  ENTREGA]],10,0)</f>
        <v>#N/A</v>
      </c>
      <c r="K240" s="10" t="e">
        <f>VLOOKUP(Tabla2[[#This Row],[CECO]],Tabla2_17[[CECO]:[F.  ENTREGA]],11,0)</f>
        <v>#N/A</v>
      </c>
      <c r="L240" s="11" t="e">
        <f>Tabla2[[#This Row],[FECHA_INICIO]]-Tabla2[[#This Row],[FECHA_OC]]</f>
        <v>#N/A</v>
      </c>
      <c r="M240" s="10" t="e">
        <f>VLOOKUP(Tabla2[[#This Row],[CECO]],Tabla2_17[[CECO]:[F.  ENTREGA]],12,0)</f>
        <v>#N/A</v>
      </c>
      <c r="N240" s="13"/>
      <c r="O240" s="10"/>
      <c r="P240" s="15"/>
      <c r="Q240" s="10"/>
      <c r="R240" s="15"/>
      <c r="S240" s="11" t="e">
        <f>Tabla2[[#This Row],[DIA_ENTREGADO]]-Tabla2[[#This Row],[FECHA_INICIO]]</f>
        <v>#N/A</v>
      </c>
      <c r="T240" s="17"/>
      <c r="U240" s="18" t="e">
        <f>Tabla2[[#This Row],[FECHA_ENTREGA]]-Tabla2[[#This Row],[DIA_ENTREGADO]]</f>
        <v>#N/A</v>
      </c>
      <c r="V240" s="4" t="e">
        <f t="shared" si="8"/>
        <v>#N/A</v>
      </c>
    </row>
    <row r="241" spans="2:22" x14ac:dyDescent="0.25">
      <c r="B241" s="7"/>
      <c r="C241" s="5"/>
      <c r="D241" s="7"/>
      <c r="E241" s="7"/>
      <c r="F241" s="8"/>
      <c r="G241" s="1" t="e">
        <f>VLOOKUP(Tabla2[[#This Row],[CECO]],Tabla2_17[[CECO]:[F.  ENTREGA]],2,0)</f>
        <v>#N/A</v>
      </c>
      <c r="H241" s="9" t="e">
        <f>VLOOKUP(Tabla2[[#This Row],[CECO]],Tabla2_17[[CECO]:[F.  ENTREGA]],3,0)</f>
        <v>#N/A</v>
      </c>
      <c r="I241" s="9" t="e">
        <f>VLOOKUP(Tabla2[[#This Row],[CECO]],Tabla2_17[[CECO]:[F.  ENTREGA]],4,0)</f>
        <v>#N/A</v>
      </c>
      <c r="J241" s="10" t="e">
        <f>VLOOKUP(Tabla2[[#This Row],[CECO]],Tabla2_17[[CECO]:[F.  ENTREGA]],10,0)</f>
        <v>#N/A</v>
      </c>
      <c r="K241" s="10" t="e">
        <f>VLOOKUP(Tabla2[[#This Row],[CECO]],Tabla2_17[[CECO]:[F.  ENTREGA]],11,0)</f>
        <v>#N/A</v>
      </c>
      <c r="L241" s="11" t="e">
        <f>Tabla2[[#This Row],[FECHA_INICIO]]-Tabla2[[#This Row],[FECHA_OC]]</f>
        <v>#N/A</v>
      </c>
      <c r="M241" s="10" t="e">
        <f>VLOOKUP(Tabla2[[#This Row],[CECO]],Tabla2_17[[CECO]:[F.  ENTREGA]],12,0)</f>
        <v>#N/A</v>
      </c>
      <c r="N241" s="13"/>
      <c r="O241" s="10"/>
      <c r="P241" s="15"/>
      <c r="Q241" s="10"/>
      <c r="R241" s="15"/>
      <c r="S241" s="11" t="e">
        <f>Tabla2[[#This Row],[DIA_ENTREGADO]]-Tabla2[[#This Row],[FECHA_INICIO]]</f>
        <v>#N/A</v>
      </c>
      <c r="T241" s="17"/>
      <c r="U241" s="18" t="e">
        <f>Tabla2[[#This Row],[FECHA_ENTREGA]]-Tabla2[[#This Row],[DIA_ENTREGADO]]</f>
        <v>#N/A</v>
      </c>
      <c r="V241" s="4" t="e">
        <f t="shared" si="8"/>
        <v>#N/A</v>
      </c>
    </row>
    <row r="242" spans="2:22" x14ac:dyDescent="0.25">
      <c r="B242" s="7"/>
      <c r="C242" s="5"/>
      <c r="D242" s="7"/>
      <c r="E242" s="7"/>
      <c r="F242" s="8"/>
      <c r="G242" s="1" t="e">
        <f>VLOOKUP(Tabla2[[#This Row],[CECO]],Tabla2_17[[CECO]:[F.  ENTREGA]],2,0)</f>
        <v>#N/A</v>
      </c>
      <c r="H242" s="9" t="e">
        <f>VLOOKUP(Tabla2[[#This Row],[CECO]],Tabla2_17[[CECO]:[F.  ENTREGA]],3,0)</f>
        <v>#N/A</v>
      </c>
      <c r="I242" s="9" t="e">
        <f>VLOOKUP(Tabla2[[#This Row],[CECO]],Tabla2_17[[CECO]:[F.  ENTREGA]],4,0)</f>
        <v>#N/A</v>
      </c>
      <c r="J242" s="10" t="e">
        <f>VLOOKUP(Tabla2[[#This Row],[CECO]],Tabla2_17[[CECO]:[F.  ENTREGA]],10,0)</f>
        <v>#N/A</v>
      </c>
      <c r="K242" s="10" t="e">
        <f>VLOOKUP(Tabla2[[#This Row],[CECO]],Tabla2_17[[CECO]:[F.  ENTREGA]],11,0)</f>
        <v>#N/A</v>
      </c>
      <c r="L242" s="11" t="e">
        <f>Tabla2[[#This Row],[FECHA_INICIO]]-Tabla2[[#This Row],[FECHA_OC]]</f>
        <v>#N/A</v>
      </c>
      <c r="M242" s="10" t="e">
        <f>VLOOKUP(Tabla2[[#This Row],[CECO]],Tabla2_17[[CECO]:[F.  ENTREGA]],12,0)</f>
        <v>#N/A</v>
      </c>
      <c r="N242" s="13"/>
      <c r="O242" s="10"/>
      <c r="P242" s="15"/>
      <c r="Q242" s="10"/>
      <c r="R242" s="15"/>
      <c r="S242" s="11" t="e">
        <f>Tabla2[[#This Row],[DIA_ENTREGADO]]-Tabla2[[#This Row],[FECHA_INICIO]]</f>
        <v>#N/A</v>
      </c>
      <c r="T242" s="17"/>
      <c r="U242" s="18" t="e">
        <f>Tabla2[[#This Row],[FECHA_ENTREGA]]-Tabla2[[#This Row],[DIA_ENTREGADO]]</f>
        <v>#N/A</v>
      </c>
      <c r="V242" s="4" t="e">
        <f t="shared" si="8"/>
        <v>#N/A</v>
      </c>
    </row>
    <row r="243" spans="2:22" x14ac:dyDescent="0.25">
      <c r="B243" s="7"/>
      <c r="C243" s="5"/>
      <c r="D243" s="7"/>
      <c r="E243" s="7"/>
      <c r="F243" s="8"/>
      <c r="G243" s="1" t="e">
        <f>VLOOKUP(Tabla2[[#This Row],[CECO]],Tabla2_17[[CECO]:[F.  ENTREGA]],2,0)</f>
        <v>#N/A</v>
      </c>
      <c r="H243" s="9" t="e">
        <f>VLOOKUP(Tabla2[[#This Row],[CECO]],Tabla2_17[[CECO]:[F.  ENTREGA]],3,0)</f>
        <v>#N/A</v>
      </c>
      <c r="I243" s="9" t="e">
        <f>VLOOKUP(Tabla2[[#This Row],[CECO]],Tabla2_17[[CECO]:[F.  ENTREGA]],4,0)</f>
        <v>#N/A</v>
      </c>
      <c r="J243" s="10" t="e">
        <f>VLOOKUP(Tabla2[[#This Row],[CECO]],Tabla2_17[[CECO]:[F.  ENTREGA]],10,0)</f>
        <v>#N/A</v>
      </c>
      <c r="K243" s="10" t="e">
        <f>VLOOKUP(Tabla2[[#This Row],[CECO]],Tabla2_17[[CECO]:[F.  ENTREGA]],11,0)</f>
        <v>#N/A</v>
      </c>
      <c r="L243" s="11" t="e">
        <f>Tabla2[[#This Row],[FECHA_INICIO]]-Tabla2[[#This Row],[FECHA_OC]]</f>
        <v>#N/A</v>
      </c>
      <c r="M243" s="10" t="e">
        <f>VLOOKUP(Tabla2[[#This Row],[CECO]],Tabla2_17[[CECO]:[F.  ENTREGA]],12,0)</f>
        <v>#N/A</v>
      </c>
      <c r="N243" s="13"/>
      <c r="O243" s="10"/>
      <c r="P243" s="15"/>
      <c r="Q243" s="10"/>
      <c r="R243" s="15"/>
      <c r="S243" s="11" t="e">
        <f>Tabla2[[#This Row],[DIA_ENTREGADO]]-Tabla2[[#This Row],[FECHA_INICIO]]</f>
        <v>#N/A</v>
      </c>
      <c r="T243" s="17"/>
      <c r="U243" s="18" t="e">
        <f>Tabla2[[#This Row],[FECHA_ENTREGA]]-Tabla2[[#This Row],[DIA_ENTREGADO]]</f>
        <v>#N/A</v>
      </c>
      <c r="V243" s="4" t="e">
        <f t="shared" si="8"/>
        <v>#N/A</v>
      </c>
    </row>
    <row r="244" spans="2:22" x14ac:dyDescent="0.25">
      <c r="B244" s="7"/>
      <c r="C244" s="5"/>
      <c r="D244" s="7"/>
      <c r="E244" s="7"/>
      <c r="F244" s="8"/>
      <c r="G244" s="1" t="e">
        <f>VLOOKUP(Tabla2[[#This Row],[CECO]],Tabla2_17[[CECO]:[F.  ENTREGA]],2,0)</f>
        <v>#N/A</v>
      </c>
      <c r="H244" s="9" t="e">
        <f>VLOOKUP(Tabla2[[#This Row],[CECO]],Tabla2_17[[CECO]:[F.  ENTREGA]],3,0)</f>
        <v>#N/A</v>
      </c>
      <c r="I244" s="9" t="e">
        <f>VLOOKUP(Tabla2[[#This Row],[CECO]],Tabla2_17[[CECO]:[F.  ENTREGA]],4,0)</f>
        <v>#N/A</v>
      </c>
      <c r="J244" s="10" t="e">
        <f>VLOOKUP(Tabla2[[#This Row],[CECO]],Tabla2_17[[CECO]:[F.  ENTREGA]],10,0)</f>
        <v>#N/A</v>
      </c>
      <c r="K244" s="10" t="e">
        <f>VLOOKUP(Tabla2[[#This Row],[CECO]],Tabla2_17[[CECO]:[F.  ENTREGA]],11,0)</f>
        <v>#N/A</v>
      </c>
      <c r="L244" s="11" t="e">
        <f>Tabla2[[#This Row],[FECHA_INICIO]]-Tabla2[[#This Row],[FECHA_OC]]</f>
        <v>#N/A</v>
      </c>
      <c r="M244" s="10" t="e">
        <f>VLOOKUP(Tabla2[[#This Row],[CECO]],Tabla2_17[[CECO]:[F.  ENTREGA]],12,0)</f>
        <v>#N/A</v>
      </c>
      <c r="N244" s="13"/>
      <c r="O244" s="10"/>
      <c r="P244" s="15"/>
      <c r="Q244" s="10"/>
      <c r="R244" s="15"/>
      <c r="S244" s="11" t="e">
        <f>Tabla2[[#This Row],[DIA_ENTREGADO]]-Tabla2[[#This Row],[FECHA_INICIO]]</f>
        <v>#N/A</v>
      </c>
      <c r="T244" s="17"/>
      <c r="U244" s="18" t="e">
        <f>Tabla2[[#This Row],[FECHA_ENTREGA]]-Tabla2[[#This Row],[DIA_ENTREGADO]]</f>
        <v>#N/A</v>
      </c>
      <c r="V244" s="4" t="e">
        <f t="shared" si="8"/>
        <v>#N/A</v>
      </c>
    </row>
    <row r="245" spans="2:22" x14ac:dyDescent="0.25">
      <c r="B245" s="7"/>
      <c r="C245" s="5"/>
      <c r="D245" s="7"/>
      <c r="E245" s="7"/>
      <c r="F245" s="8"/>
      <c r="G245" s="1" t="e">
        <f>VLOOKUP(Tabla2[[#This Row],[CECO]],Tabla2_17[[CECO]:[F.  ENTREGA]],2,0)</f>
        <v>#N/A</v>
      </c>
      <c r="H245" s="9" t="e">
        <f>VLOOKUP(Tabla2[[#This Row],[CECO]],Tabla2_17[[CECO]:[F.  ENTREGA]],3,0)</f>
        <v>#N/A</v>
      </c>
      <c r="I245" s="9" t="e">
        <f>VLOOKUP(Tabla2[[#This Row],[CECO]],Tabla2_17[[CECO]:[F.  ENTREGA]],4,0)</f>
        <v>#N/A</v>
      </c>
      <c r="J245" s="10" t="e">
        <f>VLOOKUP(Tabla2[[#This Row],[CECO]],Tabla2_17[[CECO]:[F.  ENTREGA]],10,0)</f>
        <v>#N/A</v>
      </c>
      <c r="K245" s="10" t="e">
        <f>VLOOKUP(Tabla2[[#This Row],[CECO]],Tabla2_17[[CECO]:[F.  ENTREGA]],11,0)</f>
        <v>#N/A</v>
      </c>
      <c r="L245" s="11" t="e">
        <f>Tabla2[[#This Row],[FECHA_INICIO]]-Tabla2[[#This Row],[FECHA_OC]]</f>
        <v>#N/A</v>
      </c>
      <c r="M245" s="10" t="e">
        <f>VLOOKUP(Tabla2[[#This Row],[CECO]],Tabla2_17[[CECO]:[F.  ENTREGA]],12,0)</f>
        <v>#N/A</v>
      </c>
      <c r="N245" s="13"/>
      <c r="O245" s="10"/>
      <c r="P245" s="15"/>
      <c r="Q245" s="10"/>
      <c r="R245" s="15"/>
      <c r="S245" s="11" t="e">
        <f>Tabla2[[#This Row],[DIA_ENTREGADO]]-Tabla2[[#This Row],[FECHA_INICIO]]</f>
        <v>#N/A</v>
      </c>
      <c r="T245" s="17"/>
      <c r="U245" s="18" t="e">
        <f>Tabla2[[#This Row],[FECHA_ENTREGA]]-Tabla2[[#This Row],[DIA_ENTREGADO]]</f>
        <v>#N/A</v>
      </c>
      <c r="V245" s="4" t="e">
        <f t="shared" si="8"/>
        <v>#N/A</v>
      </c>
    </row>
    <row r="246" spans="2:22" x14ac:dyDescent="0.25">
      <c r="B246" s="7"/>
      <c r="C246" s="5"/>
      <c r="D246" s="7"/>
      <c r="E246" s="7"/>
      <c r="F246" s="8"/>
      <c r="G246" s="1" t="e">
        <f>VLOOKUP(Tabla2[[#This Row],[CECO]],Tabla2_17[[CECO]:[F.  ENTREGA]],2,0)</f>
        <v>#N/A</v>
      </c>
      <c r="H246" s="9" t="e">
        <f>VLOOKUP(Tabla2[[#This Row],[CECO]],Tabla2_17[[CECO]:[F.  ENTREGA]],3,0)</f>
        <v>#N/A</v>
      </c>
      <c r="I246" s="9" t="e">
        <f>VLOOKUP(Tabla2[[#This Row],[CECO]],Tabla2_17[[CECO]:[F.  ENTREGA]],4,0)</f>
        <v>#N/A</v>
      </c>
      <c r="J246" s="10" t="e">
        <f>VLOOKUP(Tabla2[[#This Row],[CECO]],Tabla2_17[[CECO]:[F.  ENTREGA]],10,0)</f>
        <v>#N/A</v>
      </c>
      <c r="K246" s="10" t="e">
        <f>VLOOKUP(Tabla2[[#This Row],[CECO]],Tabla2_17[[CECO]:[F.  ENTREGA]],11,0)</f>
        <v>#N/A</v>
      </c>
      <c r="L246" s="11" t="e">
        <f>Tabla2[[#This Row],[FECHA_INICIO]]-Tabla2[[#This Row],[FECHA_OC]]</f>
        <v>#N/A</v>
      </c>
      <c r="M246" s="10" t="e">
        <f>VLOOKUP(Tabla2[[#This Row],[CECO]],Tabla2_17[[CECO]:[F.  ENTREGA]],12,0)</f>
        <v>#N/A</v>
      </c>
      <c r="N246" s="13"/>
      <c r="O246" s="10"/>
      <c r="P246" s="15"/>
      <c r="Q246" s="10"/>
      <c r="R246" s="15"/>
      <c r="S246" s="11" t="e">
        <f>Tabla2[[#This Row],[DIA_ENTREGADO]]-Tabla2[[#This Row],[FECHA_INICIO]]</f>
        <v>#N/A</v>
      </c>
      <c r="T246" s="17"/>
      <c r="U246" s="18" t="e">
        <f>Tabla2[[#This Row],[FECHA_ENTREGA]]-Tabla2[[#This Row],[DIA_ENTREGADO]]</f>
        <v>#N/A</v>
      </c>
      <c r="V246" s="4" t="e">
        <f t="shared" si="8"/>
        <v>#N/A</v>
      </c>
    </row>
    <row r="247" spans="2:22" x14ac:dyDescent="0.25">
      <c r="B247" s="7"/>
      <c r="C247" s="5"/>
      <c r="D247" s="7"/>
      <c r="E247" s="7"/>
      <c r="F247" s="8"/>
      <c r="G247" s="1" t="e">
        <f>VLOOKUP(Tabla2[[#This Row],[CECO]],Tabla2_17[[CECO]:[F.  ENTREGA]],2,0)</f>
        <v>#N/A</v>
      </c>
      <c r="H247" s="9" t="e">
        <f>VLOOKUP(Tabla2[[#This Row],[CECO]],Tabla2_17[[CECO]:[F.  ENTREGA]],3,0)</f>
        <v>#N/A</v>
      </c>
      <c r="I247" s="9" t="e">
        <f>VLOOKUP(Tabla2[[#This Row],[CECO]],Tabla2_17[[CECO]:[F.  ENTREGA]],4,0)</f>
        <v>#N/A</v>
      </c>
      <c r="J247" s="10" t="e">
        <f>VLOOKUP(Tabla2[[#This Row],[CECO]],Tabla2_17[[CECO]:[F.  ENTREGA]],10,0)</f>
        <v>#N/A</v>
      </c>
      <c r="K247" s="10" t="e">
        <f>VLOOKUP(Tabla2[[#This Row],[CECO]],Tabla2_17[[CECO]:[F.  ENTREGA]],11,0)</f>
        <v>#N/A</v>
      </c>
      <c r="L247" s="11" t="e">
        <f>Tabla2[[#This Row],[FECHA_INICIO]]-Tabla2[[#This Row],[FECHA_OC]]</f>
        <v>#N/A</v>
      </c>
      <c r="M247" s="10" t="e">
        <f>VLOOKUP(Tabla2[[#This Row],[CECO]],Tabla2_17[[CECO]:[F.  ENTREGA]],12,0)</f>
        <v>#N/A</v>
      </c>
      <c r="N247" s="13"/>
      <c r="O247" s="10"/>
      <c r="P247" s="15"/>
      <c r="Q247" s="10"/>
      <c r="R247" s="15"/>
      <c r="S247" s="11" t="e">
        <f>Tabla2[[#This Row],[DIA_ENTREGADO]]-Tabla2[[#This Row],[FECHA_INICIO]]</f>
        <v>#N/A</v>
      </c>
      <c r="T247" s="17"/>
      <c r="U247" s="18" t="e">
        <f>Tabla2[[#This Row],[FECHA_ENTREGA]]-Tabla2[[#This Row],[DIA_ENTREGADO]]</f>
        <v>#N/A</v>
      </c>
      <c r="V247" s="4" t="e">
        <f t="shared" si="8"/>
        <v>#N/A</v>
      </c>
    </row>
    <row r="248" spans="2:22" x14ac:dyDescent="0.25">
      <c r="B248" s="7"/>
      <c r="C248" s="5"/>
      <c r="D248" s="7"/>
      <c r="E248" s="7"/>
      <c r="F248" s="8"/>
      <c r="G248" s="1" t="e">
        <f>VLOOKUP(Tabla2[[#This Row],[CECO]],Tabla2_17[[CECO]:[F.  ENTREGA]],2,0)</f>
        <v>#N/A</v>
      </c>
      <c r="H248" s="9" t="e">
        <f>VLOOKUP(Tabla2[[#This Row],[CECO]],Tabla2_17[[CECO]:[F.  ENTREGA]],3,0)</f>
        <v>#N/A</v>
      </c>
      <c r="I248" s="9" t="e">
        <f>VLOOKUP(Tabla2[[#This Row],[CECO]],Tabla2_17[[CECO]:[F.  ENTREGA]],4,0)</f>
        <v>#N/A</v>
      </c>
      <c r="J248" s="10" t="e">
        <f>VLOOKUP(Tabla2[[#This Row],[CECO]],Tabla2_17[[CECO]:[F.  ENTREGA]],10,0)</f>
        <v>#N/A</v>
      </c>
      <c r="K248" s="10" t="e">
        <f>VLOOKUP(Tabla2[[#This Row],[CECO]],Tabla2_17[[CECO]:[F.  ENTREGA]],11,0)</f>
        <v>#N/A</v>
      </c>
      <c r="L248" s="11" t="e">
        <f>Tabla2[[#This Row],[FECHA_INICIO]]-Tabla2[[#This Row],[FECHA_OC]]</f>
        <v>#N/A</v>
      </c>
      <c r="M248" s="10" t="e">
        <f>VLOOKUP(Tabla2[[#This Row],[CECO]],Tabla2_17[[CECO]:[F.  ENTREGA]],12,0)</f>
        <v>#N/A</v>
      </c>
      <c r="N248" s="13"/>
      <c r="O248" s="10"/>
      <c r="P248" s="15"/>
      <c r="Q248" s="10"/>
      <c r="R248" s="15"/>
      <c r="S248" s="11" t="e">
        <f>Tabla2[[#This Row],[DIA_ENTREGADO]]-Tabla2[[#This Row],[FECHA_INICIO]]</f>
        <v>#N/A</v>
      </c>
      <c r="T248" s="17"/>
      <c r="U248" s="18" t="e">
        <f>Tabla2[[#This Row],[FECHA_ENTREGA]]-Tabla2[[#This Row],[DIA_ENTREGADO]]</f>
        <v>#N/A</v>
      </c>
      <c r="V248" s="4" t="e">
        <f t="shared" si="8"/>
        <v>#N/A</v>
      </c>
    </row>
    <row r="249" spans="2:22" x14ac:dyDescent="0.25">
      <c r="B249" s="7"/>
      <c r="C249" s="5"/>
      <c r="D249" s="7"/>
      <c r="E249" s="7"/>
      <c r="F249" s="8"/>
      <c r="G249" s="1" t="e">
        <f>VLOOKUP(Tabla2[[#This Row],[CECO]],Tabla2_17[[CECO]:[F.  ENTREGA]],2,0)</f>
        <v>#N/A</v>
      </c>
      <c r="H249" s="9" t="e">
        <f>VLOOKUP(Tabla2[[#This Row],[CECO]],Tabla2_17[[CECO]:[F.  ENTREGA]],3,0)</f>
        <v>#N/A</v>
      </c>
      <c r="I249" s="9" t="e">
        <f>VLOOKUP(Tabla2[[#This Row],[CECO]],Tabla2_17[[CECO]:[F.  ENTREGA]],4,0)</f>
        <v>#N/A</v>
      </c>
      <c r="J249" s="10" t="e">
        <f>VLOOKUP(Tabla2[[#This Row],[CECO]],Tabla2_17[[CECO]:[F.  ENTREGA]],10,0)</f>
        <v>#N/A</v>
      </c>
      <c r="K249" s="10" t="e">
        <f>VLOOKUP(Tabla2[[#This Row],[CECO]],Tabla2_17[[CECO]:[F.  ENTREGA]],11,0)</f>
        <v>#N/A</v>
      </c>
      <c r="L249" s="11" t="e">
        <f>Tabla2[[#This Row],[FECHA_INICIO]]-Tabla2[[#This Row],[FECHA_OC]]</f>
        <v>#N/A</v>
      </c>
      <c r="M249" s="10" t="e">
        <f>VLOOKUP(Tabla2[[#This Row],[CECO]],Tabla2_17[[CECO]:[F.  ENTREGA]],12,0)</f>
        <v>#N/A</v>
      </c>
      <c r="N249" s="13"/>
      <c r="O249" s="10"/>
      <c r="P249" s="15"/>
      <c r="Q249" s="10"/>
      <c r="R249" s="15"/>
      <c r="S249" s="11" t="e">
        <f>Tabla2[[#This Row],[DIA_ENTREGADO]]-Tabla2[[#This Row],[FECHA_INICIO]]</f>
        <v>#N/A</v>
      </c>
      <c r="T249" s="17"/>
      <c r="U249" s="18" t="e">
        <f>Tabla2[[#This Row],[FECHA_ENTREGA]]-Tabla2[[#This Row],[DIA_ENTREGADO]]</f>
        <v>#N/A</v>
      </c>
      <c r="V249" s="4" t="e">
        <f t="shared" si="8"/>
        <v>#N/A</v>
      </c>
    </row>
    <row r="250" spans="2:22" x14ac:dyDescent="0.25">
      <c r="B250" s="7"/>
      <c r="C250" s="5"/>
      <c r="D250" s="7"/>
      <c r="E250" s="7"/>
      <c r="F250" s="8"/>
      <c r="G250" s="1" t="e">
        <f>VLOOKUP(Tabla2[[#This Row],[CECO]],Tabla2_17[[CECO]:[F.  ENTREGA]],2,0)</f>
        <v>#N/A</v>
      </c>
      <c r="H250" s="9" t="e">
        <f>VLOOKUP(Tabla2[[#This Row],[CECO]],Tabla2_17[[CECO]:[F.  ENTREGA]],3,0)</f>
        <v>#N/A</v>
      </c>
      <c r="I250" s="9" t="e">
        <f>VLOOKUP(Tabla2[[#This Row],[CECO]],Tabla2_17[[CECO]:[F.  ENTREGA]],4,0)</f>
        <v>#N/A</v>
      </c>
      <c r="J250" s="10" t="e">
        <f>VLOOKUP(Tabla2[[#This Row],[CECO]],Tabla2_17[[CECO]:[F.  ENTREGA]],10,0)</f>
        <v>#N/A</v>
      </c>
      <c r="K250" s="10" t="e">
        <f>VLOOKUP(Tabla2[[#This Row],[CECO]],Tabla2_17[[CECO]:[F.  ENTREGA]],11,0)</f>
        <v>#N/A</v>
      </c>
      <c r="L250" s="11" t="e">
        <f>Tabla2[[#This Row],[FECHA_INICIO]]-Tabla2[[#This Row],[FECHA_OC]]</f>
        <v>#N/A</v>
      </c>
      <c r="M250" s="10" t="e">
        <f>VLOOKUP(Tabla2[[#This Row],[CECO]],Tabla2_17[[CECO]:[F.  ENTREGA]],12,0)</f>
        <v>#N/A</v>
      </c>
      <c r="N250" s="13"/>
      <c r="O250" s="10"/>
      <c r="P250" s="15"/>
      <c r="Q250" s="10"/>
      <c r="R250" s="15"/>
      <c r="S250" s="11" t="e">
        <f>Tabla2[[#This Row],[DIA_ENTREGADO]]-Tabla2[[#This Row],[FECHA_INICIO]]</f>
        <v>#N/A</v>
      </c>
      <c r="T250" s="17"/>
      <c r="U250" s="18" t="e">
        <f>Tabla2[[#This Row],[FECHA_ENTREGA]]-Tabla2[[#This Row],[DIA_ENTREGADO]]</f>
        <v>#N/A</v>
      </c>
      <c r="V250" s="4" t="e">
        <f t="shared" si="8"/>
        <v>#N/A</v>
      </c>
    </row>
    <row r="251" spans="2:22" x14ac:dyDescent="0.25">
      <c r="B251" s="7"/>
      <c r="C251" s="5"/>
      <c r="D251" s="7"/>
      <c r="E251" s="7"/>
      <c r="F251" s="8"/>
      <c r="G251" s="1" t="e">
        <f>VLOOKUP(Tabla2[[#This Row],[CECO]],Tabla2_17[[CECO]:[F.  ENTREGA]],2,0)</f>
        <v>#N/A</v>
      </c>
      <c r="H251" s="9" t="e">
        <f>VLOOKUP(Tabla2[[#This Row],[CECO]],Tabla2_17[[CECO]:[F.  ENTREGA]],3,0)</f>
        <v>#N/A</v>
      </c>
      <c r="I251" s="9" t="e">
        <f>VLOOKUP(Tabla2[[#This Row],[CECO]],Tabla2_17[[CECO]:[F.  ENTREGA]],4,0)</f>
        <v>#N/A</v>
      </c>
      <c r="J251" s="10" t="e">
        <f>VLOOKUP(Tabla2[[#This Row],[CECO]],Tabla2_17[[CECO]:[F.  ENTREGA]],10,0)</f>
        <v>#N/A</v>
      </c>
      <c r="K251" s="10" t="e">
        <f>VLOOKUP(Tabla2[[#This Row],[CECO]],Tabla2_17[[CECO]:[F.  ENTREGA]],11,0)</f>
        <v>#N/A</v>
      </c>
      <c r="L251" s="11" t="e">
        <f>Tabla2[[#This Row],[FECHA_INICIO]]-Tabla2[[#This Row],[FECHA_OC]]</f>
        <v>#N/A</v>
      </c>
      <c r="M251" s="10" t="e">
        <f>VLOOKUP(Tabla2[[#This Row],[CECO]],Tabla2_17[[CECO]:[F.  ENTREGA]],12,0)</f>
        <v>#N/A</v>
      </c>
      <c r="N251" s="13"/>
      <c r="O251" s="10"/>
      <c r="P251" s="15"/>
      <c r="Q251" s="10"/>
      <c r="R251" s="15"/>
      <c r="S251" s="11" t="e">
        <f>Tabla2[[#This Row],[DIA_ENTREGADO]]-Tabla2[[#This Row],[FECHA_INICIO]]</f>
        <v>#N/A</v>
      </c>
      <c r="T251" s="17"/>
      <c r="U251" s="18" t="e">
        <f>Tabla2[[#This Row],[FECHA_ENTREGA]]-Tabla2[[#This Row],[DIA_ENTREGADO]]</f>
        <v>#N/A</v>
      </c>
      <c r="V251" s="4" t="e">
        <f t="shared" si="8"/>
        <v>#N/A</v>
      </c>
    </row>
    <row r="252" spans="2:22" x14ac:dyDescent="0.25">
      <c r="B252" s="7"/>
      <c r="C252" s="5"/>
      <c r="D252" s="7"/>
      <c r="E252" s="7"/>
      <c r="F252" s="8"/>
      <c r="G252" s="1" t="e">
        <f>VLOOKUP(Tabla2[[#This Row],[CECO]],Tabla2_17[[CECO]:[F.  ENTREGA]],2,0)</f>
        <v>#N/A</v>
      </c>
      <c r="H252" s="9" t="e">
        <f>VLOOKUP(Tabla2[[#This Row],[CECO]],Tabla2_17[[CECO]:[F.  ENTREGA]],3,0)</f>
        <v>#N/A</v>
      </c>
      <c r="I252" s="9" t="e">
        <f>VLOOKUP(Tabla2[[#This Row],[CECO]],Tabla2_17[[CECO]:[F.  ENTREGA]],4,0)</f>
        <v>#N/A</v>
      </c>
      <c r="J252" s="10" t="e">
        <f>VLOOKUP(Tabla2[[#This Row],[CECO]],Tabla2_17[[CECO]:[F.  ENTREGA]],10,0)</f>
        <v>#N/A</v>
      </c>
      <c r="K252" s="10" t="e">
        <f>VLOOKUP(Tabla2[[#This Row],[CECO]],Tabla2_17[[CECO]:[F.  ENTREGA]],11,0)</f>
        <v>#N/A</v>
      </c>
      <c r="L252" s="11" t="e">
        <f>Tabla2[[#This Row],[FECHA_INICIO]]-Tabla2[[#This Row],[FECHA_OC]]</f>
        <v>#N/A</v>
      </c>
      <c r="M252" s="10" t="e">
        <f>VLOOKUP(Tabla2[[#This Row],[CECO]],Tabla2_17[[CECO]:[F.  ENTREGA]],12,0)</f>
        <v>#N/A</v>
      </c>
      <c r="N252" s="13"/>
      <c r="O252" s="10"/>
      <c r="P252" s="15"/>
      <c r="Q252" s="10"/>
      <c r="R252" s="15"/>
      <c r="S252" s="11" t="e">
        <f>Tabla2[[#This Row],[DIA_ENTREGADO]]-Tabla2[[#This Row],[FECHA_INICIO]]</f>
        <v>#N/A</v>
      </c>
      <c r="T252" s="17"/>
      <c r="U252" s="18" t="e">
        <f>Tabla2[[#This Row],[FECHA_ENTREGA]]-Tabla2[[#This Row],[DIA_ENTREGADO]]</f>
        <v>#N/A</v>
      </c>
      <c r="V252" s="4" t="e">
        <f t="shared" si="8"/>
        <v>#N/A</v>
      </c>
    </row>
    <row r="253" spans="2:22" x14ac:dyDescent="0.25">
      <c r="B253" s="7"/>
      <c r="C253" s="5"/>
      <c r="D253" s="7"/>
      <c r="E253" s="7"/>
      <c r="F253" s="8"/>
      <c r="G253" s="1" t="e">
        <f>VLOOKUP(Tabla2[[#This Row],[CECO]],Tabla2_17[[CECO]:[F.  ENTREGA]],2,0)</f>
        <v>#N/A</v>
      </c>
      <c r="H253" s="9" t="e">
        <f>VLOOKUP(Tabla2[[#This Row],[CECO]],Tabla2_17[[CECO]:[F.  ENTREGA]],3,0)</f>
        <v>#N/A</v>
      </c>
      <c r="I253" s="9" t="e">
        <f>VLOOKUP(Tabla2[[#This Row],[CECO]],Tabla2_17[[CECO]:[F.  ENTREGA]],4,0)</f>
        <v>#N/A</v>
      </c>
      <c r="J253" s="10" t="e">
        <f>VLOOKUP(Tabla2[[#This Row],[CECO]],Tabla2_17[[CECO]:[F.  ENTREGA]],10,0)</f>
        <v>#N/A</v>
      </c>
      <c r="K253" s="10" t="e">
        <f>VLOOKUP(Tabla2[[#This Row],[CECO]],Tabla2_17[[CECO]:[F.  ENTREGA]],11,0)</f>
        <v>#N/A</v>
      </c>
      <c r="L253" s="11" t="e">
        <f>Tabla2[[#This Row],[FECHA_INICIO]]-Tabla2[[#This Row],[FECHA_OC]]</f>
        <v>#N/A</v>
      </c>
      <c r="M253" s="10" t="e">
        <f>VLOOKUP(Tabla2[[#This Row],[CECO]],Tabla2_17[[CECO]:[F.  ENTREGA]],12,0)</f>
        <v>#N/A</v>
      </c>
      <c r="N253" s="13"/>
      <c r="O253" s="10"/>
      <c r="P253" s="15"/>
      <c r="Q253" s="10"/>
      <c r="R253" s="15"/>
      <c r="S253" s="11" t="e">
        <f>Tabla2[[#This Row],[DIA_ENTREGADO]]-Tabla2[[#This Row],[FECHA_INICIO]]</f>
        <v>#N/A</v>
      </c>
      <c r="T253" s="17"/>
      <c r="U253" s="18" t="e">
        <f>Tabla2[[#This Row],[FECHA_ENTREGA]]-Tabla2[[#This Row],[DIA_ENTREGADO]]</f>
        <v>#N/A</v>
      </c>
      <c r="V253" s="4" t="e">
        <f t="shared" si="8"/>
        <v>#N/A</v>
      </c>
    </row>
    <row r="254" spans="2:22" x14ac:dyDescent="0.25">
      <c r="B254" s="7"/>
      <c r="C254" s="5"/>
      <c r="D254" s="7"/>
      <c r="E254" s="7"/>
      <c r="F254" s="8"/>
      <c r="G254" s="1" t="e">
        <f>VLOOKUP(Tabla2[[#This Row],[CECO]],Tabla2_17[[CECO]:[F.  ENTREGA]],2,0)</f>
        <v>#N/A</v>
      </c>
      <c r="H254" s="9" t="e">
        <f>VLOOKUP(Tabla2[[#This Row],[CECO]],Tabla2_17[[CECO]:[F.  ENTREGA]],3,0)</f>
        <v>#N/A</v>
      </c>
      <c r="I254" s="9" t="e">
        <f>VLOOKUP(Tabla2[[#This Row],[CECO]],Tabla2_17[[CECO]:[F.  ENTREGA]],4,0)</f>
        <v>#N/A</v>
      </c>
      <c r="J254" s="10" t="e">
        <f>VLOOKUP(Tabla2[[#This Row],[CECO]],Tabla2_17[[CECO]:[F.  ENTREGA]],10,0)</f>
        <v>#N/A</v>
      </c>
      <c r="K254" s="10" t="e">
        <f>VLOOKUP(Tabla2[[#This Row],[CECO]],Tabla2_17[[CECO]:[F.  ENTREGA]],11,0)</f>
        <v>#N/A</v>
      </c>
      <c r="L254" s="11" t="e">
        <f>Tabla2[[#This Row],[FECHA_INICIO]]-Tabla2[[#This Row],[FECHA_OC]]</f>
        <v>#N/A</v>
      </c>
      <c r="M254" s="10" t="e">
        <f>VLOOKUP(Tabla2[[#This Row],[CECO]],Tabla2_17[[CECO]:[F.  ENTREGA]],12,0)</f>
        <v>#N/A</v>
      </c>
      <c r="N254" s="13"/>
      <c r="O254" s="10"/>
      <c r="P254" s="15"/>
      <c r="Q254" s="10"/>
      <c r="R254" s="15"/>
      <c r="S254" s="11" t="e">
        <f>Tabla2[[#This Row],[DIA_ENTREGADO]]-Tabla2[[#This Row],[FECHA_INICIO]]</f>
        <v>#N/A</v>
      </c>
      <c r="T254" s="17"/>
      <c r="U254" s="18" t="e">
        <f>Tabla2[[#This Row],[FECHA_ENTREGA]]-Tabla2[[#This Row],[DIA_ENTREGADO]]</f>
        <v>#N/A</v>
      </c>
      <c r="V254" s="4" t="e">
        <f t="shared" si="8"/>
        <v>#N/A</v>
      </c>
    </row>
    <row r="255" spans="2:22" x14ac:dyDescent="0.25">
      <c r="B255" s="7"/>
      <c r="C255" s="5"/>
      <c r="D255" s="7"/>
      <c r="E255" s="7"/>
      <c r="F255" s="8"/>
      <c r="G255" s="1" t="e">
        <f>VLOOKUP(Tabla2[[#This Row],[CECO]],Tabla2_17[[CECO]:[F.  ENTREGA]],2,0)</f>
        <v>#N/A</v>
      </c>
      <c r="H255" s="9" t="e">
        <f>VLOOKUP(Tabla2[[#This Row],[CECO]],Tabla2_17[[CECO]:[F.  ENTREGA]],3,0)</f>
        <v>#N/A</v>
      </c>
      <c r="I255" s="9" t="e">
        <f>VLOOKUP(Tabla2[[#This Row],[CECO]],Tabla2_17[[CECO]:[F.  ENTREGA]],4,0)</f>
        <v>#N/A</v>
      </c>
      <c r="J255" s="10" t="e">
        <f>VLOOKUP(Tabla2[[#This Row],[CECO]],Tabla2_17[[CECO]:[F.  ENTREGA]],10,0)</f>
        <v>#N/A</v>
      </c>
      <c r="K255" s="10" t="e">
        <f>VLOOKUP(Tabla2[[#This Row],[CECO]],Tabla2_17[[CECO]:[F.  ENTREGA]],11,0)</f>
        <v>#N/A</v>
      </c>
      <c r="L255" s="11" t="e">
        <f>Tabla2[[#This Row],[FECHA_INICIO]]-Tabla2[[#This Row],[FECHA_OC]]</f>
        <v>#N/A</v>
      </c>
      <c r="M255" s="10" t="e">
        <f>VLOOKUP(Tabla2[[#This Row],[CECO]],Tabla2_17[[CECO]:[F.  ENTREGA]],12,0)</f>
        <v>#N/A</v>
      </c>
      <c r="N255" s="13"/>
      <c r="O255" s="10"/>
      <c r="P255" s="15"/>
      <c r="Q255" s="10"/>
      <c r="R255" s="15"/>
      <c r="S255" s="11" t="e">
        <f>Tabla2[[#This Row],[DIA_ENTREGADO]]-Tabla2[[#This Row],[FECHA_INICIO]]</f>
        <v>#N/A</v>
      </c>
      <c r="T255" s="17"/>
      <c r="U255" s="18" t="e">
        <f>Tabla2[[#This Row],[FECHA_ENTREGA]]-Tabla2[[#This Row],[DIA_ENTREGADO]]</f>
        <v>#N/A</v>
      </c>
      <c r="V255" s="4" t="e">
        <f t="shared" si="8"/>
        <v>#N/A</v>
      </c>
    </row>
    <row r="256" spans="2:22" x14ac:dyDescent="0.25">
      <c r="B256" s="7"/>
      <c r="C256" s="5"/>
      <c r="D256" s="7"/>
      <c r="E256" s="7"/>
      <c r="F256" s="8"/>
      <c r="G256" s="1" t="e">
        <f>VLOOKUP(Tabla2[[#This Row],[CECO]],Tabla2_17[[CECO]:[F.  ENTREGA]],2,0)</f>
        <v>#N/A</v>
      </c>
      <c r="H256" s="9" t="e">
        <f>VLOOKUP(Tabla2[[#This Row],[CECO]],Tabla2_17[[CECO]:[F.  ENTREGA]],3,0)</f>
        <v>#N/A</v>
      </c>
      <c r="I256" s="9" t="e">
        <f>VLOOKUP(Tabla2[[#This Row],[CECO]],Tabla2_17[[CECO]:[F.  ENTREGA]],4,0)</f>
        <v>#N/A</v>
      </c>
      <c r="J256" s="10" t="e">
        <f>VLOOKUP(Tabla2[[#This Row],[CECO]],Tabla2_17[[CECO]:[F.  ENTREGA]],10,0)</f>
        <v>#N/A</v>
      </c>
      <c r="K256" s="10" t="e">
        <f>VLOOKUP(Tabla2[[#This Row],[CECO]],Tabla2_17[[CECO]:[F.  ENTREGA]],11,0)</f>
        <v>#N/A</v>
      </c>
      <c r="L256" s="11" t="e">
        <f>Tabla2[[#This Row],[FECHA_INICIO]]-Tabla2[[#This Row],[FECHA_OC]]</f>
        <v>#N/A</v>
      </c>
      <c r="M256" s="10" t="e">
        <f>VLOOKUP(Tabla2[[#This Row],[CECO]],Tabla2_17[[CECO]:[F.  ENTREGA]],12,0)</f>
        <v>#N/A</v>
      </c>
      <c r="N256" s="13"/>
      <c r="O256" s="10"/>
      <c r="P256" s="15"/>
      <c r="Q256" s="10"/>
      <c r="R256" s="15"/>
      <c r="S256" s="11" t="e">
        <f>Tabla2[[#This Row],[DIA_ENTREGADO]]-Tabla2[[#This Row],[FECHA_INICIO]]</f>
        <v>#N/A</v>
      </c>
      <c r="T256" s="17"/>
      <c r="U256" s="18" t="e">
        <f>Tabla2[[#This Row],[FECHA_ENTREGA]]-Tabla2[[#This Row],[DIA_ENTREGADO]]</f>
        <v>#N/A</v>
      </c>
      <c r="V256" s="4" t="e">
        <f t="shared" si="8"/>
        <v>#N/A</v>
      </c>
    </row>
    <row r="257" spans="2:22" x14ac:dyDescent="0.25">
      <c r="B257" s="7"/>
      <c r="C257" s="5"/>
      <c r="D257" s="7"/>
      <c r="E257" s="7"/>
      <c r="F257" s="8"/>
      <c r="G257" s="1" t="e">
        <f>VLOOKUP(Tabla2[[#This Row],[CECO]],Tabla2_17[[CECO]:[F.  ENTREGA]],2,0)</f>
        <v>#N/A</v>
      </c>
      <c r="H257" s="9" t="e">
        <f>VLOOKUP(Tabla2[[#This Row],[CECO]],Tabla2_17[[CECO]:[F.  ENTREGA]],3,0)</f>
        <v>#N/A</v>
      </c>
      <c r="I257" s="9" t="e">
        <f>VLOOKUP(Tabla2[[#This Row],[CECO]],Tabla2_17[[CECO]:[F.  ENTREGA]],4,0)</f>
        <v>#N/A</v>
      </c>
      <c r="J257" s="10" t="e">
        <f>VLOOKUP(Tabla2[[#This Row],[CECO]],Tabla2_17[[CECO]:[F.  ENTREGA]],10,0)</f>
        <v>#N/A</v>
      </c>
      <c r="K257" s="10" t="e">
        <f>VLOOKUP(Tabla2[[#This Row],[CECO]],Tabla2_17[[CECO]:[F.  ENTREGA]],11,0)</f>
        <v>#N/A</v>
      </c>
      <c r="L257" s="11" t="e">
        <f>Tabla2[[#This Row],[FECHA_INICIO]]-Tabla2[[#This Row],[FECHA_OC]]</f>
        <v>#N/A</v>
      </c>
      <c r="M257" s="10" t="e">
        <f>VLOOKUP(Tabla2[[#This Row],[CECO]],Tabla2_17[[CECO]:[F.  ENTREGA]],12,0)</f>
        <v>#N/A</v>
      </c>
      <c r="N257" s="13"/>
      <c r="O257" s="10"/>
      <c r="P257" s="15"/>
      <c r="Q257" s="10"/>
      <c r="R257" s="15"/>
      <c r="S257" s="11" t="e">
        <f>Tabla2[[#This Row],[DIA_ENTREGADO]]-Tabla2[[#This Row],[FECHA_INICIO]]</f>
        <v>#N/A</v>
      </c>
      <c r="T257" s="17"/>
      <c r="U257" s="18" t="e">
        <f>Tabla2[[#This Row],[FECHA_ENTREGA]]-Tabla2[[#This Row],[DIA_ENTREGADO]]</f>
        <v>#N/A</v>
      </c>
      <c r="V257" s="4" t="e">
        <f t="shared" si="8"/>
        <v>#N/A</v>
      </c>
    </row>
    <row r="258" spans="2:22" x14ac:dyDescent="0.25">
      <c r="B258" s="7"/>
      <c r="C258" s="5"/>
      <c r="D258" s="7"/>
      <c r="E258" s="7"/>
      <c r="F258" s="8"/>
      <c r="G258" s="1" t="e">
        <f>VLOOKUP(Tabla2[[#This Row],[CECO]],Tabla2_17[[CECO]:[F.  ENTREGA]],2,0)</f>
        <v>#N/A</v>
      </c>
      <c r="H258" s="9" t="e">
        <f>VLOOKUP(Tabla2[[#This Row],[CECO]],Tabla2_17[[CECO]:[F.  ENTREGA]],3,0)</f>
        <v>#N/A</v>
      </c>
      <c r="I258" s="9" t="e">
        <f>VLOOKUP(Tabla2[[#This Row],[CECO]],Tabla2_17[[CECO]:[F.  ENTREGA]],4,0)</f>
        <v>#N/A</v>
      </c>
      <c r="J258" s="10" t="e">
        <f>VLOOKUP(Tabla2[[#This Row],[CECO]],Tabla2_17[[CECO]:[F.  ENTREGA]],10,0)</f>
        <v>#N/A</v>
      </c>
      <c r="K258" s="10" t="e">
        <f>VLOOKUP(Tabla2[[#This Row],[CECO]],Tabla2_17[[CECO]:[F.  ENTREGA]],11,0)</f>
        <v>#N/A</v>
      </c>
      <c r="L258" s="11" t="e">
        <f>Tabla2[[#This Row],[FECHA_INICIO]]-Tabla2[[#This Row],[FECHA_OC]]</f>
        <v>#N/A</v>
      </c>
      <c r="M258" s="10" t="e">
        <f>VLOOKUP(Tabla2[[#This Row],[CECO]],Tabla2_17[[CECO]:[F.  ENTREGA]],12,0)</f>
        <v>#N/A</v>
      </c>
      <c r="N258" s="13"/>
      <c r="O258" s="10"/>
      <c r="P258" s="15"/>
      <c r="Q258" s="10"/>
      <c r="R258" s="15"/>
      <c r="S258" s="11" t="e">
        <f>Tabla2[[#This Row],[DIA_ENTREGADO]]-Tabla2[[#This Row],[FECHA_INICIO]]</f>
        <v>#N/A</v>
      </c>
      <c r="T258" s="17"/>
      <c r="U258" s="18" t="e">
        <f>Tabla2[[#This Row],[FECHA_ENTREGA]]-Tabla2[[#This Row],[DIA_ENTREGADO]]</f>
        <v>#N/A</v>
      </c>
      <c r="V258" s="4" t="e">
        <f t="shared" si="8"/>
        <v>#N/A</v>
      </c>
    </row>
    <row r="259" spans="2:22" x14ac:dyDescent="0.25">
      <c r="B259" s="7"/>
      <c r="C259" s="5"/>
      <c r="D259" s="7"/>
      <c r="E259" s="7"/>
      <c r="F259" s="8"/>
      <c r="G259" s="1" t="e">
        <f>VLOOKUP(Tabla2[[#This Row],[CECO]],Tabla2_17[[CECO]:[F.  ENTREGA]],2,0)</f>
        <v>#N/A</v>
      </c>
      <c r="H259" s="9" t="e">
        <f>VLOOKUP(Tabla2[[#This Row],[CECO]],Tabla2_17[[CECO]:[F.  ENTREGA]],3,0)</f>
        <v>#N/A</v>
      </c>
      <c r="I259" s="9" t="e">
        <f>VLOOKUP(Tabla2[[#This Row],[CECO]],Tabla2_17[[CECO]:[F.  ENTREGA]],4,0)</f>
        <v>#N/A</v>
      </c>
      <c r="J259" s="10" t="e">
        <f>VLOOKUP(Tabla2[[#This Row],[CECO]],Tabla2_17[[CECO]:[F.  ENTREGA]],10,0)</f>
        <v>#N/A</v>
      </c>
      <c r="K259" s="10" t="e">
        <f>VLOOKUP(Tabla2[[#This Row],[CECO]],Tabla2_17[[CECO]:[F.  ENTREGA]],11,0)</f>
        <v>#N/A</v>
      </c>
      <c r="L259" s="11" t="e">
        <f>Tabla2[[#This Row],[FECHA_INICIO]]-Tabla2[[#This Row],[FECHA_OC]]</f>
        <v>#N/A</v>
      </c>
      <c r="M259" s="10" t="e">
        <f>VLOOKUP(Tabla2[[#This Row],[CECO]],Tabla2_17[[CECO]:[F.  ENTREGA]],12,0)</f>
        <v>#N/A</v>
      </c>
      <c r="N259" s="13"/>
      <c r="O259" s="10"/>
      <c r="P259" s="15"/>
      <c r="Q259" s="10"/>
      <c r="R259" s="15"/>
      <c r="S259" s="11" t="e">
        <f>Tabla2[[#This Row],[DIA_ENTREGADO]]-Tabla2[[#This Row],[FECHA_INICIO]]</f>
        <v>#N/A</v>
      </c>
      <c r="T259" s="17"/>
      <c r="U259" s="18" t="e">
        <f>Tabla2[[#This Row],[FECHA_ENTREGA]]-Tabla2[[#This Row],[DIA_ENTREGADO]]</f>
        <v>#N/A</v>
      </c>
      <c r="V259" s="4" t="e">
        <f t="shared" si="8"/>
        <v>#N/A</v>
      </c>
    </row>
    <row r="260" spans="2:22" x14ac:dyDescent="0.25">
      <c r="B260" s="7"/>
      <c r="C260" s="5"/>
      <c r="D260" s="7"/>
      <c r="E260" s="7"/>
      <c r="F260" s="8"/>
      <c r="G260" s="1" t="e">
        <f>VLOOKUP(Tabla2[[#This Row],[CECO]],Tabla2_17[[CECO]:[F.  ENTREGA]],2,0)</f>
        <v>#N/A</v>
      </c>
      <c r="H260" s="9" t="e">
        <f>VLOOKUP(Tabla2[[#This Row],[CECO]],Tabla2_17[[CECO]:[F.  ENTREGA]],3,0)</f>
        <v>#N/A</v>
      </c>
      <c r="I260" s="9" t="e">
        <f>VLOOKUP(Tabla2[[#This Row],[CECO]],Tabla2_17[[CECO]:[F.  ENTREGA]],4,0)</f>
        <v>#N/A</v>
      </c>
      <c r="J260" s="10" t="e">
        <f>VLOOKUP(Tabla2[[#This Row],[CECO]],Tabla2_17[[CECO]:[F.  ENTREGA]],10,0)</f>
        <v>#N/A</v>
      </c>
      <c r="K260" s="10" t="e">
        <f>VLOOKUP(Tabla2[[#This Row],[CECO]],Tabla2_17[[CECO]:[F.  ENTREGA]],11,0)</f>
        <v>#N/A</v>
      </c>
      <c r="L260" s="11" t="e">
        <f>Tabla2[[#This Row],[FECHA_INICIO]]-Tabla2[[#This Row],[FECHA_OC]]</f>
        <v>#N/A</v>
      </c>
      <c r="M260" s="10" t="e">
        <f>VLOOKUP(Tabla2[[#This Row],[CECO]],Tabla2_17[[CECO]:[F.  ENTREGA]],12,0)</f>
        <v>#N/A</v>
      </c>
      <c r="N260" s="13"/>
      <c r="O260" s="10"/>
      <c r="P260" s="15"/>
      <c r="Q260" s="10"/>
      <c r="R260" s="15"/>
      <c r="S260" s="11" t="e">
        <f>Tabla2[[#This Row],[DIA_ENTREGADO]]-Tabla2[[#This Row],[FECHA_INICIO]]</f>
        <v>#N/A</v>
      </c>
      <c r="T260" s="17"/>
      <c r="U260" s="18" t="e">
        <f>Tabla2[[#This Row],[FECHA_ENTREGA]]-Tabla2[[#This Row],[DIA_ENTREGADO]]</f>
        <v>#N/A</v>
      </c>
      <c r="V260" s="4" t="e">
        <f t="shared" si="8"/>
        <v>#N/A</v>
      </c>
    </row>
    <row r="261" spans="2:22" x14ac:dyDescent="0.25">
      <c r="B261" s="7"/>
      <c r="C261" s="5"/>
      <c r="D261" s="7"/>
      <c r="E261" s="7"/>
      <c r="F261" s="8"/>
      <c r="G261" s="1" t="e">
        <f>VLOOKUP(Tabla2[[#This Row],[CECO]],Tabla2_17[[CECO]:[F.  ENTREGA]],2,0)</f>
        <v>#N/A</v>
      </c>
      <c r="H261" s="9" t="e">
        <f>VLOOKUP(Tabla2[[#This Row],[CECO]],Tabla2_17[[CECO]:[F.  ENTREGA]],3,0)</f>
        <v>#N/A</v>
      </c>
      <c r="I261" s="9" t="e">
        <f>VLOOKUP(Tabla2[[#This Row],[CECO]],Tabla2_17[[CECO]:[F.  ENTREGA]],4,0)</f>
        <v>#N/A</v>
      </c>
      <c r="J261" s="10" t="e">
        <f>VLOOKUP(Tabla2[[#This Row],[CECO]],Tabla2_17[[CECO]:[F.  ENTREGA]],10,0)</f>
        <v>#N/A</v>
      </c>
      <c r="K261" s="10" t="e">
        <f>VLOOKUP(Tabla2[[#This Row],[CECO]],Tabla2_17[[CECO]:[F.  ENTREGA]],11,0)</f>
        <v>#N/A</v>
      </c>
      <c r="L261" s="11" t="e">
        <f>Tabla2[[#This Row],[FECHA_INICIO]]-Tabla2[[#This Row],[FECHA_OC]]</f>
        <v>#N/A</v>
      </c>
      <c r="M261" s="10" t="e">
        <f>VLOOKUP(Tabla2[[#This Row],[CECO]],Tabla2_17[[CECO]:[F.  ENTREGA]],12,0)</f>
        <v>#N/A</v>
      </c>
      <c r="N261" s="13"/>
      <c r="O261" s="10"/>
      <c r="P261" s="15"/>
      <c r="Q261" s="10"/>
      <c r="R261" s="15"/>
      <c r="S261" s="11" t="e">
        <f>Tabla2[[#This Row],[DIA_ENTREGADO]]-Tabla2[[#This Row],[FECHA_INICIO]]</f>
        <v>#N/A</v>
      </c>
      <c r="T261" s="17"/>
      <c r="U261" s="18" t="e">
        <f>Tabla2[[#This Row],[FECHA_ENTREGA]]-Tabla2[[#This Row],[DIA_ENTREGADO]]</f>
        <v>#N/A</v>
      </c>
      <c r="V261" s="4" t="e">
        <f t="shared" si="8"/>
        <v>#N/A</v>
      </c>
    </row>
    <row r="262" spans="2:22" x14ac:dyDescent="0.25">
      <c r="B262" s="7"/>
      <c r="C262" s="5"/>
      <c r="D262" s="7"/>
      <c r="E262" s="7"/>
      <c r="F262" s="8"/>
      <c r="G262" s="1" t="e">
        <f>VLOOKUP(Tabla2[[#This Row],[CECO]],Tabla2_17[[CECO]:[F.  ENTREGA]],2,0)</f>
        <v>#N/A</v>
      </c>
      <c r="H262" s="9" t="e">
        <f>VLOOKUP(Tabla2[[#This Row],[CECO]],Tabla2_17[[CECO]:[F.  ENTREGA]],3,0)</f>
        <v>#N/A</v>
      </c>
      <c r="I262" s="9" t="e">
        <f>VLOOKUP(Tabla2[[#This Row],[CECO]],Tabla2_17[[CECO]:[F.  ENTREGA]],4,0)</f>
        <v>#N/A</v>
      </c>
      <c r="J262" s="10" t="e">
        <f>VLOOKUP(Tabla2[[#This Row],[CECO]],Tabla2_17[[CECO]:[F.  ENTREGA]],10,0)</f>
        <v>#N/A</v>
      </c>
      <c r="K262" s="10" t="e">
        <f>VLOOKUP(Tabla2[[#This Row],[CECO]],Tabla2_17[[CECO]:[F.  ENTREGA]],11,0)</f>
        <v>#N/A</v>
      </c>
      <c r="L262" s="11" t="e">
        <f>Tabla2[[#This Row],[FECHA_INICIO]]-Tabla2[[#This Row],[FECHA_OC]]</f>
        <v>#N/A</v>
      </c>
      <c r="M262" s="10" t="e">
        <f>VLOOKUP(Tabla2[[#This Row],[CECO]],Tabla2_17[[CECO]:[F.  ENTREGA]],12,0)</f>
        <v>#N/A</v>
      </c>
      <c r="N262" s="13"/>
      <c r="O262" s="10"/>
      <c r="P262" s="15"/>
      <c r="Q262" s="10"/>
      <c r="R262" s="15"/>
      <c r="S262" s="11" t="e">
        <f>Tabla2[[#This Row],[DIA_ENTREGADO]]-Tabla2[[#This Row],[FECHA_INICIO]]</f>
        <v>#N/A</v>
      </c>
      <c r="T262" s="17"/>
      <c r="U262" s="18" t="e">
        <f>Tabla2[[#This Row],[FECHA_ENTREGA]]-Tabla2[[#This Row],[DIA_ENTREGADO]]</f>
        <v>#N/A</v>
      </c>
      <c r="V262" s="4" t="e">
        <f t="shared" si="8"/>
        <v>#N/A</v>
      </c>
    </row>
    <row r="263" spans="2:22" x14ac:dyDescent="0.25">
      <c r="B263" s="7"/>
      <c r="C263" s="5"/>
      <c r="D263" s="7"/>
      <c r="E263" s="7"/>
      <c r="F263" s="8"/>
      <c r="G263" s="1" t="e">
        <f>VLOOKUP(Tabla2[[#This Row],[CECO]],Tabla2_17[[CECO]:[F.  ENTREGA]],2,0)</f>
        <v>#N/A</v>
      </c>
      <c r="H263" s="9" t="e">
        <f>VLOOKUP(Tabla2[[#This Row],[CECO]],Tabla2_17[[CECO]:[F.  ENTREGA]],3,0)</f>
        <v>#N/A</v>
      </c>
      <c r="I263" s="9" t="e">
        <f>VLOOKUP(Tabla2[[#This Row],[CECO]],Tabla2_17[[CECO]:[F.  ENTREGA]],4,0)</f>
        <v>#N/A</v>
      </c>
      <c r="J263" s="10" t="e">
        <f>VLOOKUP(Tabla2[[#This Row],[CECO]],Tabla2_17[[CECO]:[F.  ENTREGA]],10,0)</f>
        <v>#N/A</v>
      </c>
      <c r="K263" s="10" t="e">
        <f>VLOOKUP(Tabla2[[#This Row],[CECO]],Tabla2_17[[CECO]:[F.  ENTREGA]],11,0)</f>
        <v>#N/A</v>
      </c>
      <c r="L263" s="11" t="e">
        <f>Tabla2[[#This Row],[FECHA_INICIO]]-Tabla2[[#This Row],[FECHA_OC]]</f>
        <v>#N/A</v>
      </c>
      <c r="M263" s="10" t="e">
        <f>VLOOKUP(Tabla2[[#This Row],[CECO]],Tabla2_17[[CECO]:[F.  ENTREGA]],12,0)</f>
        <v>#N/A</v>
      </c>
      <c r="N263" s="13"/>
      <c r="O263" s="10"/>
      <c r="P263" s="15"/>
      <c r="Q263" s="10"/>
      <c r="R263" s="15"/>
      <c r="S263" s="11" t="e">
        <f>Tabla2[[#This Row],[DIA_ENTREGADO]]-Tabla2[[#This Row],[FECHA_INICIO]]</f>
        <v>#N/A</v>
      </c>
      <c r="T263" s="17"/>
      <c r="U263" s="18" t="e">
        <f>Tabla2[[#This Row],[FECHA_ENTREGA]]-Tabla2[[#This Row],[DIA_ENTREGADO]]</f>
        <v>#N/A</v>
      </c>
      <c r="V263" s="4" t="e">
        <f t="shared" si="8"/>
        <v>#N/A</v>
      </c>
    </row>
    <row r="264" spans="2:22" x14ac:dyDescent="0.25">
      <c r="B264" s="7"/>
      <c r="C264" s="5"/>
      <c r="D264" s="7"/>
      <c r="E264" s="7"/>
      <c r="F264" s="8"/>
      <c r="G264" s="1" t="e">
        <f>VLOOKUP(Tabla2[[#This Row],[CECO]],Tabla2_17[[CECO]:[F.  ENTREGA]],2,0)</f>
        <v>#N/A</v>
      </c>
      <c r="H264" s="9" t="e">
        <f>VLOOKUP(Tabla2[[#This Row],[CECO]],Tabla2_17[[CECO]:[F.  ENTREGA]],3,0)</f>
        <v>#N/A</v>
      </c>
      <c r="I264" s="9" t="e">
        <f>VLOOKUP(Tabla2[[#This Row],[CECO]],Tabla2_17[[CECO]:[F.  ENTREGA]],4,0)</f>
        <v>#N/A</v>
      </c>
      <c r="J264" s="10" t="e">
        <f>VLOOKUP(Tabla2[[#This Row],[CECO]],Tabla2_17[[CECO]:[F.  ENTREGA]],10,0)</f>
        <v>#N/A</v>
      </c>
      <c r="K264" s="10" t="e">
        <f>VLOOKUP(Tabla2[[#This Row],[CECO]],Tabla2_17[[CECO]:[F.  ENTREGA]],11,0)</f>
        <v>#N/A</v>
      </c>
      <c r="L264" s="11" t="e">
        <f>Tabla2[[#This Row],[FECHA_INICIO]]-Tabla2[[#This Row],[FECHA_OC]]</f>
        <v>#N/A</v>
      </c>
      <c r="M264" s="10" t="e">
        <f>VLOOKUP(Tabla2[[#This Row],[CECO]],Tabla2_17[[CECO]:[F.  ENTREGA]],12,0)</f>
        <v>#N/A</v>
      </c>
      <c r="N264" s="13"/>
      <c r="O264" s="10"/>
      <c r="P264" s="15"/>
      <c r="Q264" s="10"/>
      <c r="R264" s="15"/>
      <c r="S264" s="11" t="e">
        <f>Tabla2[[#This Row],[DIA_ENTREGADO]]-Tabla2[[#This Row],[FECHA_INICIO]]</f>
        <v>#N/A</v>
      </c>
      <c r="T264" s="17"/>
      <c r="U264" s="18" t="e">
        <f>Tabla2[[#This Row],[FECHA_ENTREGA]]-Tabla2[[#This Row],[DIA_ENTREGADO]]</f>
        <v>#N/A</v>
      </c>
      <c r="V264" s="4" t="e">
        <f t="shared" si="8"/>
        <v>#N/A</v>
      </c>
    </row>
    <row r="265" spans="2:22" x14ac:dyDescent="0.25">
      <c r="B265" s="7"/>
      <c r="C265" s="5"/>
      <c r="D265" s="7"/>
      <c r="E265" s="7"/>
      <c r="F265" s="8"/>
      <c r="G265" s="1" t="e">
        <f>VLOOKUP(Tabla2[[#This Row],[CECO]],Tabla2_17[[CECO]:[F.  ENTREGA]],2,0)</f>
        <v>#N/A</v>
      </c>
      <c r="H265" s="9" t="e">
        <f>VLOOKUP(Tabla2[[#This Row],[CECO]],Tabla2_17[[CECO]:[F.  ENTREGA]],3,0)</f>
        <v>#N/A</v>
      </c>
      <c r="I265" s="9" t="e">
        <f>VLOOKUP(Tabla2[[#This Row],[CECO]],Tabla2_17[[CECO]:[F.  ENTREGA]],4,0)</f>
        <v>#N/A</v>
      </c>
      <c r="J265" s="10" t="e">
        <f>VLOOKUP(Tabla2[[#This Row],[CECO]],Tabla2_17[[CECO]:[F.  ENTREGA]],10,0)</f>
        <v>#N/A</v>
      </c>
      <c r="K265" s="10" t="e">
        <f>VLOOKUP(Tabla2[[#This Row],[CECO]],Tabla2_17[[CECO]:[F.  ENTREGA]],11,0)</f>
        <v>#N/A</v>
      </c>
      <c r="L265" s="11" t="e">
        <f>Tabla2[[#This Row],[FECHA_INICIO]]-Tabla2[[#This Row],[FECHA_OC]]</f>
        <v>#N/A</v>
      </c>
      <c r="M265" s="10" t="e">
        <f>VLOOKUP(Tabla2[[#This Row],[CECO]],Tabla2_17[[CECO]:[F.  ENTREGA]],12,0)</f>
        <v>#N/A</v>
      </c>
      <c r="N265" s="13"/>
      <c r="O265" s="10"/>
      <c r="P265" s="15"/>
      <c r="Q265" s="10"/>
      <c r="R265" s="15"/>
      <c r="S265" s="11" t="e">
        <f>Tabla2[[#This Row],[DIA_ENTREGADO]]-Tabla2[[#This Row],[FECHA_INICIO]]</f>
        <v>#N/A</v>
      </c>
      <c r="T265" s="17"/>
      <c r="U265" s="18" t="e">
        <f>Tabla2[[#This Row],[FECHA_ENTREGA]]-Tabla2[[#This Row],[DIA_ENTREGADO]]</f>
        <v>#N/A</v>
      </c>
      <c r="V265" s="4" t="e">
        <f t="shared" si="8"/>
        <v>#N/A</v>
      </c>
    </row>
    <row r="266" spans="2:22" x14ac:dyDescent="0.25">
      <c r="B266" s="7"/>
      <c r="C266" s="5"/>
      <c r="D266" s="7"/>
      <c r="E266" s="7"/>
      <c r="F266" s="8"/>
      <c r="G266" s="1" t="e">
        <f>VLOOKUP(Tabla2[[#This Row],[CECO]],Tabla2_17[[CECO]:[F.  ENTREGA]],2,0)</f>
        <v>#N/A</v>
      </c>
      <c r="H266" s="9" t="e">
        <f>VLOOKUP(Tabla2[[#This Row],[CECO]],Tabla2_17[[CECO]:[F.  ENTREGA]],3,0)</f>
        <v>#N/A</v>
      </c>
      <c r="I266" s="9" t="e">
        <f>VLOOKUP(Tabla2[[#This Row],[CECO]],Tabla2_17[[CECO]:[F.  ENTREGA]],4,0)</f>
        <v>#N/A</v>
      </c>
      <c r="J266" s="10" t="e">
        <f>VLOOKUP(Tabla2[[#This Row],[CECO]],Tabla2_17[[CECO]:[F.  ENTREGA]],10,0)</f>
        <v>#N/A</v>
      </c>
      <c r="K266" s="10" t="e">
        <f>VLOOKUP(Tabla2[[#This Row],[CECO]],Tabla2_17[[CECO]:[F.  ENTREGA]],11,0)</f>
        <v>#N/A</v>
      </c>
      <c r="L266" s="11" t="e">
        <f>Tabla2[[#This Row],[FECHA_INICIO]]-Tabla2[[#This Row],[FECHA_OC]]</f>
        <v>#N/A</v>
      </c>
      <c r="M266" s="10" t="e">
        <f>VLOOKUP(Tabla2[[#This Row],[CECO]],Tabla2_17[[CECO]:[F.  ENTREGA]],12,0)</f>
        <v>#N/A</v>
      </c>
      <c r="N266" s="13"/>
      <c r="O266" s="10"/>
      <c r="P266" s="15"/>
      <c r="Q266" s="10"/>
      <c r="R266" s="15"/>
      <c r="S266" s="11" t="e">
        <f>Tabla2[[#This Row],[DIA_ENTREGADO]]-Tabla2[[#This Row],[FECHA_INICIO]]</f>
        <v>#N/A</v>
      </c>
      <c r="T266" s="17"/>
      <c r="U266" s="18" t="e">
        <f>Tabla2[[#This Row],[FECHA_ENTREGA]]-Tabla2[[#This Row],[DIA_ENTREGADO]]</f>
        <v>#N/A</v>
      </c>
      <c r="V266" s="4" t="e">
        <f t="shared" si="8"/>
        <v>#N/A</v>
      </c>
    </row>
    <row r="267" spans="2:22" x14ac:dyDescent="0.25">
      <c r="B267" s="7"/>
      <c r="C267" s="5"/>
      <c r="D267" s="7"/>
      <c r="E267" s="7"/>
      <c r="F267" s="8"/>
      <c r="G267" s="1" t="e">
        <f>VLOOKUP(Tabla2[[#This Row],[CECO]],Tabla2_17[[CECO]:[F.  ENTREGA]],2,0)</f>
        <v>#N/A</v>
      </c>
      <c r="H267" s="9" t="e">
        <f>VLOOKUP(Tabla2[[#This Row],[CECO]],Tabla2_17[[CECO]:[F.  ENTREGA]],3,0)</f>
        <v>#N/A</v>
      </c>
      <c r="I267" s="9" t="e">
        <f>VLOOKUP(Tabla2[[#This Row],[CECO]],Tabla2_17[[CECO]:[F.  ENTREGA]],4,0)</f>
        <v>#N/A</v>
      </c>
      <c r="J267" s="10" t="e">
        <f>VLOOKUP(Tabla2[[#This Row],[CECO]],Tabla2_17[[CECO]:[F.  ENTREGA]],10,0)</f>
        <v>#N/A</v>
      </c>
      <c r="K267" s="10" t="e">
        <f>VLOOKUP(Tabla2[[#This Row],[CECO]],Tabla2_17[[CECO]:[F.  ENTREGA]],11,0)</f>
        <v>#N/A</v>
      </c>
      <c r="L267" s="11" t="e">
        <f>Tabla2[[#This Row],[FECHA_INICIO]]-Tabla2[[#This Row],[FECHA_OC]]</f>
        <v>#N/A</v>
      </c>
      <c r="M267" s="10" t="e">
        <f>VLOOKUP(Tabla2[[#This Row],[CECO]],Tabla2_17[[CECO]:[F.  ENTREGA]],12,0)</f>
        <v>#N/A</v>
      </c>
      <c r="N267" s="13"/>
      <c r="O267" s="10"/>
      <c r="P267" s="15"/>
      <c r="Q267" s="10"/>
      <c r="R267" s="15"/>
      <c r="S267" s="11" t="e">
        <f>Tabla2[[#This Row],[DIA_ENTREGADO]]-Tabla2[[#This Row],[FECHA_INICIO]]</f>
        <v>#N/A</v>
      </c>
      <c r="T267" s="17"/>
      <c r="U267" s="18" t="e">
        <f>Tabla2[[#This Row],[FECHA_ENTREGA]]-Tabla2[[#This Row],[DIA_ENTREGADO]]</f>
        <v>#N/A</v>
      </c>
      <c r="V267" s="4" t="e">
        <f t="shared" si="8"/>
        <v>#N/A</v>
      </c>
    </row>
    <row r="268" spans="2:22" x14ac:dyDescent="0.25">
      <c r="B268" s="7"/>
      <c r="C268" s="5"/>
      <c r="D268" s="7"/>
      <c r="E268" s="7"/>
      <c r="F268" s="8"/>
      <c r="G268" s="1" t="e">
        <f>VLOOKUP(Tabla2[[#This Row],[CECO]],Tabla2_17[[CECO]:[F.  ENTREGA]],2,0)</f>
        <v>#N/A</v>
      </c>
      <c r="H268" s="9" t="e">
        <f>VLOOKUP(Tabla2[[#This Row],[CECO]],Tabla2_17[[CECO]:[F.  ENTREGA]],3,0)</f>
        <v>#N/A</v>
      </c>
      <c r="I268" s="9" t="e">
        <f>VLOOKUP(Tabla2[[#This Row],[CECO]],Tabla2_17[[CECO]:[F.  ENTREGA]],4,0)</f>
        <v>#N/A</v>
      </c>
      <c r="J268" s="10" t="e">
        <f>VLOOKUP(Tabla2[[#This Row],[CECO]],Tabla2_17[[CECO]:[F.  ENTREGA]],10,0)</f>
        <v>#N/A</v>
      </c>
      <c r="K268" s="10" t="e">
        <f>VLOOKUP(Tabla2[[#This Row],[CECO]],Tabla2_17[[CECO]:[F.  ENTREGA]],11,0)</f>
        <v>#N/A</v>
      </c>
      <c r="L268" s="11" t="e">
        <f>Tabla2[[#This Row],[FECHA_INICIO]]-Tabla2[[#This Row],[FECHA_OC]]</f>
        <v>#N/A</v>
      </c>
      <c r="M268" s="10" t="e">
        <f>VLOOKUP(Tabla2[[#This Row],[CECO]],Tabla2_17[[CECO]:[F.  ENTREGA]],12,0)</f>
        <v>#N/A</v>
      </c>
      <c r="N268" s="13"/>
      <c r="O268" s="10"/>
      <c r="P268" s="15"/>
      <c r="Q268" s="10"/>
      <c r="R268" s="15"/>
      <c r="S268" s="11" t="e">
        <f>Tabla2[[#This Row],[DIA_ENTREGADO]]-Tabla2[[#This Row],[FECHA_INICIO]]</f>
        <v>#N/A</v>
      </c>
      <c r="T268" s="17"/>
      <c r="U268" s="18" t="e">
        <f>Tabla2[[#This Row],[FECHA_ENTREGA]]-Tabla2[[#This Row],[DIA_ENTREGADO]]</f>
        <v>#N/A</v>
      </c>
      <c r="V268" s="4" t="e">
        <f t="shared" si="8"/>
        <v>#N/A</v>
      </c>
    </row>
    <row r="269" spans="2:22" x14ac:dyDescent="0.25">
      <c r="B269" s="7"/>
      <c r="C269" s="5"/>
      <c r="D269" s="7"/>
      <c r="E269" s="7"/>
      <c r="F269" s="8"/>
      <c r="G269" s="1" t="e">
        <f>VLOOKUP(Tabla2[[#This Row],[CECO]],Tabla2_17[[CECO]:[F.  ENTREGA]],2,0)</f>
        <v>#N/A</v>
      </c>
      <c r="H269" s="9" t="e">
        <f>VLOOKUP(Tabla2[[#This Row],[CECO]],Tabla2_17[[CECO]:[F.  ENTREGA]],3,0)</f>
        <v>#N/A</v>
      </c>
      <c r="I269" s="9" t="e">
        <f>VLOOKUP(Tabla2[[#This Row],[CECO]],Tabla2_17[[CECO]:[F.  ENTREGA]],4,0)</f>
        <v>#N/A</v>
      </c>
      <c r="J269" s="10" t="e">
        <f>VLOOKUP(Tabla2[[#This Row],[CECO]],Tabla2_17[[CECO]:[F.  ENTREGA]],10,0)</f>
        <v>#N/A</v>
      </c>
      <c r="K269" s="10" t="e">
        <f>VLOOKUP(Tabla2[[#This Row],[CECO]],Tabla2_17[[CECO]:[F.  ENTREGA]],11,0)</f>
        <v>#N/A</v>
      </c>
      <c r="L269" s="11" t="e">
        <f>Tabla2[[#This Row],[FECHA_INICIO]]-Tabla2[[#This Row],[FECHA_OC]]</f>
        <v>#N/A</v>
      </c>
      <c r="M269" s="10" t="e">
        <f>VLOOKUP(Tabla2[[#This Row],[CECO]],Tabla2_17[[CECO]:[F.  ENTREGA]],12,0)</f>
        <v>#N/A</v>
      </c>
      <c r="N269" s="13"/>
      <c r="O269" s="10"/>
      <c r="P269" s="15"/>
      <c r="Q269" s="10"/>
      <c r="R269" s="15"/>
      <c r="S269" s="11" t="e">
        <f>Tabla2[[#This Row],[DIA_ENTREGADO]]-Tabla2[[#This Row],[FECHA_INICIO]]</f>
        <v>#N/A</v>
      </c>
      <c r="T269" s="17"/>
      <c r="U269" s="18" t="e">
        <f>Tabla2[[#This Row],[FECHA_ENTREGA]]-Tabla2[[#This Row],[DIA_ENTREGADO]]</f>
        <v>#N/A</v>
      </c>
      <c r="V269" s="4" t="e">
        <f t="shared" si="8"/>
        <v>#N/A</v>
      </c>
    </row>
    <row r="270" spans="2:22" x14ac:dyDescent="0.25">
      <c r="B270" s="7"/>
      <c r="C270" s="5"/>
      <c r="D270" s="7"/>
      <c r="E270" s="7"/>
      <c r="F270" s="8"/>
      <c r="G270" s="1" t="e">
        <f>VLOOKUP(Tabla2[[#This Row],[CECO]],Tabla2_17[[CECO]:[F.  ENTREGA]],2,0)</f>
        <v>#N/A</v>
      </c>
      <c r="H270" s="9" t="e">
        <f>VLOOKUP(Tabla2[[#This Row],[CECO]],Tabla2_17[[CECO]:[F.  ENTREGA]],3,0)</f>
        <v>#N/A</v>
      </c>
      <c r="I270" s="9" t="e">
        <f>VLOOKUP(Tabla2[[#This Row],[CECO]],Tabla2_17[[CECO]:[F.  ENTREGA]],4,0)</f>
        <v>#N/A</v>
      </c>
      <c r="J270" s="10" t="e">
        <f>VLOOKUP(Tabla2[[#This Row],[CECO]],Tabla2_17[[CECO]:[F.  ENTREGA]],10,0)</f>
        <v>#N/A</v>
      </c>
      <c r="K270" s="10" t="e">
        <f>VLOOKUP(Tabla2[[#This Row],[CECO]],Tabla2_17[[CECO]:[F.  ENTREGA]],11,0)</f>
        <v>#N/A</v>
      </c>
      <c r="L270" s="11" t="e">
        <f>Tabla2[[#This Row],[FECHA_INICIO]]-Tabla2[[#This Row],[FECHA_OC]]</f>
        <v>#N/A</v>
      </c>
      <c r="M270" s="10" t="e">
        <f>VLOOKUP(Tabla2[[#This Row],[CECO]],Tabla2_17[[CECO]:[F.  ENTREGA]],12,0)</f>
        <v>#N/A</v>
      </c>
      <c r="N270" s="13"/>
      <c r="O270" s="10"/>
      <c r="P270" s="15"/>
      <c r="Q270" s="10"/>
      <c r="R270" s="15"/>
      <c r="S270" s="11" t="e">
        <f>Tabla2[[#This Row],[DIA_ENTREGADO]]-Tabla2[[#This Row],[FECHA_INICIO]]</f>
        <v>#N/A</v>
      </c>
      <c r="T270" s="17"/>
      <c r="U270" s="18" t="e">
        <f>Tabla2[[#This Row],[FECHA_ENTREGA]]-Tabla2[[#This Row],[DIA_ENTREGADO]]</f>
        <v>#N/A</v>
      </c>
      <c r="V270" s="4" t="e">
        <f t="shared" si="8"/>
        <v>#N/A</v>
      </c>
    </row>
    <row r="271" spans="2:22" x14ac:dyDescent="0.25">
      <c r="B271" s="7"/>
      <c r="C271" s="5"/>
      <c r="D271" s="7"/>
      <c r="E271" s="7"/>
      <c r="F271" s="8"/>
      <c r="G271" s="1" t="e">
        <f>VLOOKUP(Tabla2[[#This Row],[CECO]],Tabla2_17[[CECO]:[F.  ENTREGA]],2,0)</f>
        <v>#N/A</v>
      </c>
      <c r="H271" s="9" t="e">
        <f>VLOOKUP(Tabla2[[#This Row],[CECO]],Tabla2_17[[CECO]:[F.  ENTREGA]],3,0)</f>
        <v>#N/A</v>
      </c>
      <c r="I271" s="9" t="e">
        <f>VLOOKUP(Tabla2[[#This Row],[CECO]],Tabla2_17[[CECO]:[F.  ENTREGA]],4,0)</f>
        <v>#N/A</v>
      </c>
      <c r="J271" s="10" t="e">
        <f>VLOOKUP(Tabla2[[#This Row],[CECO]],Tabla2_17[[CECO]:[F.  ENTREGA]],10,0)</f>
        <v>#N/A</v>
      </c>
      <c r="K271" s="10" t="e">
        <f>VLOOKUP(Tabla2[[#This Row],[CECO]],Tabla2_17[[CECO]:[F.  ENTREGA]],11,0)</f>
        <v>#N/A</v>
      </c>
      <c r="L271" s="11" t="e">
        <f>Tabla2[[#This Row],[FECHA_INICIO]]-Tabla2[[#This Row],[FECHA_OC]]</f>
        <v>#N/A</v>
      </c>
      <c r="M271" s="10" t="e">
        <f>VLOOKUP(Tabla2[[#This Row],[CECO]],Tabla2_17[[CECO]:[F.  ENTREGA]],12,0)</f>
        <v>#N/A</v>
      </c>
      <c r="N271" s="13"/>
      <c r="O271" s="10"/>
      <c r="P271" s="15"/>
      <c r="Q271" s="10"/>
      <c r="R271" s="15"/>
      <c r="S271" s="11" t="e">
        <f>Tabla2[[#This Row],[DIA_ENTREGADO]]-Tabla2[[#This Row],[FECHA_INICIO]]</f>
        <v>#N/A</v>
      </c>
      <c r="T271" s="17"/>
      <c r="U271" s="18" t="e">
        <f>Tabla2[[#This Row],[FECHA_ENTREGA]]-Tabla2[[#This Row],[DIA_ENTREGADO]]</f>
        <v>#N/A</v>
      </c>
      <c r="V271" s="4" t="e">
        <f t="shared" si="8"/>
        <v>#N/A</v>
      </c>
    </row>
    <row r="272" spans="2:22" x14ac:dyDescent="0.25">
      <c r="B272" s="7"/>
      <c r="C272" s="5"/>
      <c r="D272" s="7"/>
      <c r="E272" s="7"/>
      <c r="F272" s="8"/>
      <c r="G272" s="1" t="e">
        <f>VLOOKUP(Tabla2[[#This Row],[CECO]],Tabla2_17[[CECO]:[F.  ENTREGA]],2,0)</f>
        <v>#N/A</v>
      </c>
      <c r="H272" s="9" t="e">
        <f>VLOOKUP(Tabla2[[#This Row],[CECO]],Tabla2_17[[CECO]:[F.  ENTREGA]],3,0)</f>
        <v>#N/A</v>
      </c>
      <c r="I272" s="9" t="e">
        <f>VLOOKUP(Tabla2[[#This Row],[CECO]],Tabla2_17[[CECO]:[F.  ENTREGA]],4,0)</f>
        <v>#N/A</v>
      </c>
      <c r="J272" s="10" t="e">
        <f>VLOOKUP(Tabla2[[#This Row],[CECO]],Tabla2_17[[CECO]:[F.  ENTREGA]],10,0)</f>
        <v>#N/A</v>
      </c>
      <c r="K272" s="10" t="e">
        <f>VLOOKUP(Tabla2[[#This Row],[CECO]],Tabla2_17[[CECO]:[F.  ENTREGA]],11,0)</f>
        <v>#N/A</v>
      </c>
      <c r="L272" s="11" t="e">
        <f>Tabla2[[#This Row],[FECHA_INICIO]]-Tabla2[[#This Row],[FECHA_OC]]</f>
        <v>#N/A</v>
      </c>
      <c r="M272" s="10" t="e">
        <f>VLOOKUP(Tabla2[[#This Row],[CECO]],Tabla2_17[[CECO]:[F.  ENTREGA]],12,0)</f>
        <v>#N/A</v>
      </c>
      <c r="N272" s="13"/>
      <c r="O272" s="10"/>
      <c r="P272" s="15"/>
      <c r="Q272" s="10"/>
      <c r="R272" s="15"/>
      <c r="S272" s="11" t="e">
        <f>Tabla2[[#This Row],[DIA_ENTREGADO]]-Tabla2[[#This Row],[FECHA_INICIO]]</f>
        <v>#N/A</v>
      </c>
      <c r="T272" s="17"/>
      <c r="U272" s="18" t="e">
        <f>Tabla2[[#This Row],[FECHA_ENTREGA]]-Tabla2[[#This Row],[DIA_ENTREGADO]]</f>
        <v>#N/A</v>
      </c>
      <c r="V272" s="4" t="e">
        <f t="shared" si="8"/>
        <v>#N/A</v>
      </c>
    </row>
    <row r="273" spans="2:22" x14ac:dyDescent="0.25">
      <c r="B273" s="7"/>
      <c r="C273" s="5"/>
      <c r="D273" s="7"/>
      <c r="E273" s="7"/>
      <c r="F273" s="8"/>
      <c r="G273" s="1" t="e">
        <f>VLOOKUP(Tabla2[[#This Row],[CECO]],Tabla2_17[[CECO]:[F.  ENTREGA]],2,0)</f>
        <v>#N/A</v>
      </c>
      <c r="H273" s="9" t="e">
        <f>VLOOKUP(Tabla2[[#This Row],[CECO]],Tabla2_17[[CECO]:[F.  ENTREGA]],3,0)</f>
        <v>#N/A</v>
      </c>
      <c r="I273" s="9" t="e">
        <f>VLOOKUP(Tabla2[[#This Row],[CECO]],Tabla2_17[[CECO]:[F.  ENTREGA]],4,0)</f>
        <v>#N/A</v>
      </c>
      <c r="J273" s="10" t="e">
        <f>VLOOKUP(Tabla2[[#This Row],[CECO]],Tabla2_17[[CECO]:[F.  ENTREGA]],10,0)</f>
        <v>#N/A</v>
      </c>
      <c r="K273" s="10" t="e">
        <f>VLOOKUP(Tabla2[[#This Row],[CECO]],Tabla2_17[[CECO]:[F.  ENTREGA]],11,0)</f>
        <v>#N/A</v>
      </c>
      <c r="L273" s="11" t="e">
        <f>Tabla2[[#This Row],[FECHA_INICIO]]-Tabla2[[#This Row],[FECHA_OC]]</f>
        <v>#N/A</v>
      </c>
      <c r="M273" s="10" t="e">
        <f>VLOOKUP(Tabla2[[#This Row],[CECO]],Tabla2_17[[CECO]:[F.  ENTREGA]],12,0)</f>
        <v>#N/A</v>
      </c>
      <c r="N273" s="13"/>
      <c r="O273" s="10"/>
      <c r="P273" s="15"/>
      <c r="Q273" s="10"/>
      <c r="R273" s="15"/>
      <c r="S273" s="11" t="e">
        <f>Tabla2[[#This Row],[DIA_ENTREGADO]]-Tabla2[[#This Row],[FECHA_INICIO]]</f>
        <v>#N/A</v>
      </c>
      <c r="T273" s="17"/>
      <c r="U273" s="18" t="e">
        <f>Tabla2[[#This Row],[FECHA_ENTREGA]]-Tabla2[[#This Row],[DIA_ENTREGADO]]</f>
        <v>#N/A</v>
      </c>
      <c r="V273" s="4" t="e">
        <f t="shared" si="8"/>
        <v>#N/A</v>
      </c>
    </row>
    <row r="274" spans="2:22" x14ac:dyDescent="0.25">
      <c r="B274" s="7"/>
      <c r="C274" s="5"/>
      <c r="D274" s="7"/>
      <c r="E274" s="7"/>
      <c r="F274" s="8"/>
      <c r="G274" s="1" t="e">
        <f>VLOOKUP(Tabla2[[#This Row],[CECO]],Tabla2_17[[CECO]:[F.  ENTREGA]],2,0)</f>
        <v>#N/A</v>
      </c>
      <c r="H274" s="9" t="e">
        <f>VLOOKUP(Tabla2[[#This Row],[CECO]],Tabla2_17[[CECO]:[F.  ENTREGA]],3,0)</f>
        <v>#N/A</v>
      </c>
      <c r="I274" s="9" t="e">
        <f>VLOOKUP(Tabla2[[#This Row],[CECO]],Tabla2_17[[CECO]:[F.  ENTREGA]],4,0)</f>
        <v>#N/A</v>
      </c>
      <c r="J274" s="10" t="e">
        <f>VLOOKUP(Tabla2[[#This Row],[CECO]],Tabla2_17[[CECO]:[F.  ENTREGA]],10,0)</f>
        <v>#N/A</v>
      </c>
      <c r="K274" s="10" t="e">
        <f>VLOOKUP(Tabla2[[#This Row],[CECO]],Tabla2_17[[CECO]:[F.  ENTREGA]],11,0)</f>
        <v>#N/A</v>
      </c>
      <c r="L274" s="11" t="e">
        <f>Tabla2[[#This Row],[FECHA_INICIO]]-Tabla2[[#This Row],[FECHA_OC]]</f>
        <v>#N/A</v>
      </c>
      <c r="M274" s="10" t="e">
        <f>VLOOKUP(Tabla2[[#This Row],[CECO]],Tabla2_17[[CECO]:[F.  ENTREGA]],12,0)</f>
        <v>#N/A</v>
      </c>
      <c r="N274" s="13"/>
      <c r="O274" s="10"/>
      <c r="P274" s="15"/>
      <c r="Q274" s="10"/>
      <c r="R274" s="15"/>
      <c r="S274" s="11" t="e">
        <f>Tabla2[[#This Row],[DIA_ENTREGADO]]-Tabla2[[#This Row],[FECHA_INICIO]]</f>
        <v>#N/A</v>
      </c>
      <c r="T274" s="17"/>
      <c r="U274" s="18" t="e">
        <f>Tabla2[[#This Row],[FECHA_ENTREGA]]-Tabla2[[#This Row],[DIA_ENTREGADO]]</f>
        <v>#N/A</v>
      </c>
      <c r="V274" s="4" t="e">
        <f t="shared" si="8"/>
        <v>#N/A</v>
      </c>
    </row>
    <row r="275" spans="2:22" x14ac:dyDescent="0.25">
      <c r="B275" s="7"/>
      <c r="C275" s="5"/>
      <c r="D275" s="7"/>
      <c r="E275" s="7"/>
      <c r="F275" s="8"/>
      <c r="G275" s="1" t="e">
        <f>VLOOKUP(Tabla2[[#This Row],[CECO]],Tabla2_17[[CECO]:[F.  ENTREGA]],2,0)</f>
        <v>#N/A</v>
      </c>
      <c r="H275" s="9" t="e">
        <f>VLOOKUP(Tabla2[[#This Row],[CECO]],Tabla2_17[[CECO]:[F.  ENTREGA]],3,0)</f>
        <v>#N/A</v>
      </c>
      <c r="I275" s="9" t="e">
        <f>VLOOKUP(Tabla2[[#This Row],[CECO]],Tabla2_17[[CECO]:[F.  ENTREGA]],4,0)</f>
        <v>#N/A</v>
      </c>
      <c r="J275" s="10" t="e">
        <f>VLOOKUP(Tabla2[[#This Row],[CECO]],Tabla2_17[[CECO]:[F.  ENTREGA]],10,0)</f>
        <v>#N/A</v>
      </c>
      <c r="K275" s="10" t="e">
        <f>VLOOKUP(Tabla2[[#This Row],[CECO]],Tabla2_17[[CECO]:[F.  ENTREGA]],11,0)</f>
        <v>#N/A</v>
      </c>
      <c r="L275" s="11" t="e">
        <f>Tabla2[[#This Row],[FECHA_INICIO]]-Tabla2[[#This Row],[FECHA_OC]]</f>
        <v>#N/A</v>
      </c>
      <c r="M275" s="10" t="e">
        <f>VLOOKUP(Tabla2[[#This Row],[CECO]],Tabla2_17[[CECO]:[F.  ENTREGA]],12,0)</f>
        <v>#N/A</v>
      </c>
      <c r="N275" s="13"/>
      <c r="O275" s="10"/>
      <c r="P275" s="15"/>
      <c r="Q275" s="10"/>
      <c r="R275" s="15"/>
      <c r="S275" s="11" t="e">
        <f>Tabla2[[#This Row],[DIA_ENTREGADO]]-Tabla2[[#This Row],[FECHA_INICIO]]</f>
        <v>#N/A</v>
      </c>
      <c r="T275" s="17"/>
      <c r="U275" s="18" t="e">
        <f>Tabla2[[#This Row],[FECHA_ENTREGA]]-Tabla2[[#This Row],[DIA_ENTREGADO]]</f>
        <v>#N/A</v>
      </c>
      <c r="V275" s="4" t="e">
        <f t="shared" si="8"/>
        <v>#N/A</v>
      </c>
    </row>
    <row r="276" spans="2:22" x14ac:dyDescent="0.25">
      <c r="B276" s="7"/>
      <c r="C276" s="5"/>
      <c r="D276" s="7"/>
      <c r="E276" s="7"/>
      <c r="F276" s="8"/>
      <c r="G276" s="1" t="e">
        <f>VLOOKUP(Tabla2[[#This Row],[CECO]],Tabla2_17[[CECO]:[F.  ENTREGA]],2,0)</f>
        <v>#N/A</v>
      </c>
      <c r="H276" s="9" t="e">
        <f>VLOOKUP(Tabla2[[#This Row],[CECO]],Tabla2_17[[CECO]:[F.  ENTREGA]],3,0)</f>
        <v>#N/A</v>
      </c>
      <c r="I276" s="9" t="e">
        <f>VLOOKUP(Tabla2[[#This Row],[CECO]],Tabla2_17[[CECO]:[F.  ENTREGA]],4,0)</f>
        <v>#N/A</v>
      </c>
      <c r="J276" s="10" t="e">
        <f>VLOOKUP(Tabla2[[#This Row],[CECO]],Tabla2_17[[CECO]:[F.  ENTREGA]],10,0)</f>
        <v>#N/A</v>
      </c>
      <c r="K276" s="10" t="e">
        <f>VLOOKUP(Tabla2[[#This Row],[CECO]],Tabla2_17[[CECO]:[F.  ENTREGA]],11,0)</f>
        <v>#N/A</v>
      </c>
      <c r="L276" s="11" t="e">
        <f>Tabla2[[#This Row],[FECHA_INICIO]]-Tabla2[[#This Row],[FECHA_OC]]</f>
        <v>#N/A</v>
      </c>
      <c r="M276" s="10" t="e">
        <f>VLOOKUP(Tabla2[[#This Row],[CECO]],Tabla2_17[[CECO]:[F.  ENTREGA]],12,0)</f>
        <v>#N/A</v>
      </c>
      <c r="N276" s="13"/>
      <c r="O276" s="10"/>
      <c r="P276" s="15"/>
      <c r="Q276" s="10"/>
      <c r="R276" s="15"/>
      <c r="S276" s="11" t="e">
        <f>Tabla2[[#This Row],[DIA_ENTREGADO]]-Tabla2[[#This Row],[FECHA_INICIO]]</f>
        <v>#N/A</v>
      </c>
      <c r="T276" s="17"/>
      <c r="U276" s="18" t="e">
        <f>Tabla2[[#This Row],[FECHA_ENTREGA]]-Tabla2[[#This Row],[DIA_ENTREGADO]]</f>
        <v>#N/A</v>
      </c>
      <c r="V276" s="4" t="e">
        <f t="shared" si="8"/>
        <v>#N/A</v>
      </c>
    </row>
    <row r="277" spans="2:22" x14ac:dyDescent="0.25">
      <c r="B277" s="7"/>
      <c r="C277" s="5"/>
      <c r="D277" s="7"/>
      <c r="E277" s="7"/>
      <c r="F277" s="8"/>
      <c r="G277" s="1" t="e">
        <f>VLOOKUP(Tabla2[[#This Row],[CECO]],Tabla2_17[[CECO]:[F.  ENTREGA]],2,0)</f>
        <v>#N/A</v>
      </c>
      <c r="H277" s="9" t="e">
        <f>VLOOKUP(Tabla2[[#This Row],[CECO]],Tabla2_17[[CECO]:[F.  ENTREGA]],3,0)</f>
        <v>#N/A</v>
      </c>
      <c r="I277" s="9" t="e">
        <f>VLOOKUP(Tabla2[[#This Row],[CECO]],Tabla2_17[[CECO]:[F.  ENTREGA]],4,0)</f>
        <v>#N/A</v>
      </c>
      <c r="J277" s="10" t="e">
        <f>VLOOKUP(Tabla2[[#This Row],[CECO]],Tabla2_17[[CECO]:[F.  ENTREGA]],10,0)</f>
        <v>#N/A</v>
      </c>
      <c r="K277" s="10" t="e">
        <f>VLOOKUP(Tabla2[[#This Row],[CECO]],Tabla2_17[[CECO]:[F.  ENTREGA]],11,0)</f>
        <v>#N/A</v>
      </c>
      <c r="L277" s="11" t="e">
        <f>Tabla2[[#This Row],[FECHA_INICIO]]-Tabla2[[#This Row],[FECHA_OC]]</f>
        <v>#N/A</v>
      </c>
      <c r="M277" s="10" t="e">
        <f>VLOOKUP(Tabla2[[#This Row],[CECO]],Tabla2_17[[CECO]:[F.  ENTREGA]],12,0)</f>
        <v>#N/A</v>
      </c>
      <c r="N277" s="13"/>
      <c r="O277" s="10"/>
      <c r="P277" s="15"/>
      <c r="Q277" s="10"/>
      <c r="R277" s="15"/>
      <c r="S277" s="11" t="e">
        <f>Tabla2[[#This Row],[DIA_ENTREGADO]]-Tabla2[[#This Row],[FECHA_INICIO]]</f>
        <v>#N/A</v>
      </c>
      <c r="T277" s="17"/>
      <c r="U277" s="18" t="e">
        <f>Tabla2[[#This Row],[FECHA_ENTREGA]]-Tabla2[[#This Row],[DIA_ENTREGADO]]</f>
        <v>#N/A</v>
      </c>
      <c r="V277" s="4" t="e">
        <f t="shared" si="8"/>
        <v>#N/A</v>
      </c>
    </row>
    <row r="278" spans="2:22" x14ac:dyDescent="0.25">
      <c r="B278" s="7"/>
      <c r="C278" s="5"/>
      <c r="D278" s="7"/>
      <c r="E278" s="7"/>
      <c r="F278" s="8"/>
      <c r="G278" s="1" t="e">
        <f>VLOOKUP(Tabla2[[#This Row],[CECO]],Tabla2_17[[CECO]:[F.  ENTREGA]],2,0)</f>
        <v>#N/A</v>
      </c>
      <c r="H278" s="9" t="e">
        <f>VLOOKUP(Tabla2[[#This Row],[CECO]],Tabla2_17[[CECO]:[F.  ENTREGA]],3,0)</f>
        <v>#N/A</v>
      </c>
      <c r="I278" s="9" t="e">
        <f>VLOOKUP(Tabla2[[#This Row],[CECO]],Tabla2_17[[CECO]:[F.  ENTREGA]],4,0)</f>
        <v>#N/A</v>
      </c>
      <c r="J278" s="10" t="e">
        <f>VLOOKUP(Tabla2[[#This Row],[CECO]],Tabla2_17[[CECO]:[F.  ENTREGA]],10,0)</f>
        <v>#N/A</v>
      </c>
      <c r="K278" s="10" t="e">
        <f>VLOOKUP(Tabla2[[#This Row],[CECO]],Tabla2_17[[CECO]:[F.  ENTREGA]],11,0)</f>
        <v>#N/A</v>
      </c>
      <c r="L278" s="11" t="e">
        <f>Tabla2[[#This Row],[FECHA_INICIO]]-Tabla2[[#This Row],[FECHA_OC]]</f>
        <v>#N/A</v>
      </c>
      <c r="M278" s="10" t="e">
        <f>VLOOKUP(Tabla2[[#This Row],[CECO]],Tabla2_17[[CECO]:[F.  ENTREGA]],12,0)</f>
        <v>#N/A</v>
      </c>
      <c r="N278" s="13"/>
      <c r="O278" s="10"/>
      <c r="P278" s="15"/>
      <c r="Q278" s="10"/>
      <c r="R278" s="15"/>
      <c r="S278" s="11" t="e">
        <f>Tabla2[[#This Row],[DIA_ENTREGADO]]-Tabla2[[#This Row],[FECHA_INICIO]]</f>
        <v>#N/A</v>
      </c>
      <c r="T278" s="17"/>
      <c r="U278" s="18" t="e">
        <f>Tabla2[[#This Row],[FECHA_ENTREGA]]-Tabla2[[#This Row],[DIA_ENTREGADO]]</f>
        <v>#N/A</v>
      </c>
      <c r="V278" s="4" t="e">
        <f t="shared" si="8"/>
        <v>#N/A</v>
      </c>
    </row>
    <row r="279" spans="2:22" x14ac:dyDescent="0.25">
      <c r="B279" s="7"/>
      <c r="C279" s="5"/>
      <c r="D279" s="7"/>
      <c r="E279" s="7"/>
      <c r="F279" s="8"/>
      <c r="G279" s="1" t="e">
        <f>VLOOKUP(Tabla2[[#This Row],[CECO]],Tabla2_17[[CECO]:[F.  ENTREGA]],2,0)</f>
        <v>#N/A</v>
      </c>
      <c r="H279" s="9" t="e">
        <f>VLOOKUP(Tabla2[[#This Row],[CECO]],Tabla2_17[[CECO]:[F.  ENTREGA]],3,0)</f>
        <v>#N/A</v>
      </c>
      <c r="I279" s="9" t="e">
        <f>VLOOKUP(Tabla2[[#This Row],[CECO]],Tabla2_17[[CECO]:[F.  ENTREGA]],4,0)</f>
        <v>#N/A</v>
      </c>
      <c r="J279" s="10" t="e">
        <f>VLOOKUP(Tabla2[[#This Row],[CECO]],Tabla2_17[[CECO]:[F.  ENTREGA]],10,0)</f>
        <v>#N/A</v>
      </c>
      <c r="K279" s="10" t="e">
        <f>VLOOKUP(Tabla2[[#This Row],[CECO]],Tabla2_17[[CECO]:[F.  ENTREGA]],11,0)</f>
        <v>#N/A</v>
      </c>
      <c r="L279" s="11" t="e">
        <f>Tabla2[[#This Row],[FECHA_INICIO]]-Tabla2[[#This Row],[FECHA_OC]]</f>
        <v>#N/A</v>
      </c>
      <c r="M279" s="10" t="e">
        <f>VLOOKUP(Tabla2[[#This Row],[CECO]],Tabla2_17[[CECO]:[F.  ENTREGA]],12,0)</f>
        <v>#N/A</v>
      </c>
      <c r="N279" s="13"/>
      <c r="O279" s="10"/>
      <c r="P279" s="15"/>
      <c r="Q279" s="10"/>
      <c r="R279" s="15"/>
      <c r="S279" s="11" t="e">
        <f>Tabla2[[#This Row],[DIA_ENTREGADO]]-Tabla2[[#This Row],[FECHA_INICIO]]</f>
        <v>#N/A</v>
      </c>
      <c r="T279" s="17"/>
      <c r="U279" s="18" t="e">
        <f>Tabla2[[#This Row],[FECHA_ENTREGA]]-Tabla2[[#This Row],[DIA_ENTREGADO]]</f>
        <v>#N/A</v>
      </c>
      <c r="V279" s="4" t="e">
        <f t="shared" si="8"/>
        <v>#N/A</v>
      </c>
    </row>
    <row r="280" spans="2:22" x14ac:dyDescent="0.25">
      <c r="B280" s="7"/>
      <c r="C280" s="5"/>
      <c r="D280" s="7"/>
      <c r="E280" s="7"/>
      <c r="F280" s="8"/>
      <c r="G280" s="1" t="e">
        <f>VLOOKUP(Tabla2[[#This Row],[CECO]],Tabla2_17[[CECO]:[F.  ENTREGA]],2,0)</f>
        <v>#N/A</v>
      </c>
      <c r="H280" s="9" t="e">
        <f>VLOOKUP(Tabla2[[#This Row],[CECO]],Tabla2_17[[CECO]:[F.  ENTREGA]],3,0)</f>
        <v>#N/A</v>
      </c>
      <c r="I280" s="9" t="e">
        <f>VLOOKUP(Tabla2[[#This Row],[CECO]],Tabla2_17[[CECO]:[F.  ENTREGA]],4,0)</f>
        <v>#N/A</v>
      </c>
      <c r="J280" s="10" t="e">
        <f>VLOOKUP(Tabla2[[#This Row],[CECO]],Tabla2_17[[CECO]:[F.  ENTREGA]],10,0)</f>
        <v>#N/A</v>
      </c>
      <c r="K280" s="10" t="e">
        <f>VLOOKUP(Tabla2[[#This Row],[CECO]],Tabla2_17[[CECO]:[F.  ENTREGA]],11,0)</f>
        <v>#N/A</v>
      </c>
      <c r="L280" s="11" t="e">
        <f>Tabla2[[#This Row],[FECHA_INICIO]]-Tabla2[[#This Row],[FECHA_OC]]</f>
        <v>#N/A</v>
      </c>
      <c r="M280" s="10" t="e">
        <f>VLOOKUP(Tabla2[[#This Row],[CECO]],Tabla2_17[[CECO]:[F.  ENTREGA]],12,0)</f>
        <v>#N/A</v>
      </c>
      <c r="N280" s="13"/>
      <c r="O280" s="10"/>
      <c r="P280" s="15"/>
      <c r="Q280" s="10"/>
      <c r="R280" s="15"/>
      <c r="S280" s="11" t="e">
        <f>Tabla2[[#This Row],[DIA_ENTREGADO]]-Tabla2[[#This Row],[FECHA_INICIO]]</f>
        <v>#N/A</v>
      </c>
      <c r="T280" s="17"/>
      <c r="U280" s="18" t="e">
        <f>Tabla2[[#This Row],[FECHA_ENTREGA]]-Tabla2[[#This Row],[DIA_ENTREGADO]]</f>
        <v>#N/A</v>
      </c>
      <c r="V280" s="4" t="e">
        <f t="shared" si="8"/>
        <v>#N/A</v>
      </c>
    </row>
    <row r="281" spans="2:22" x14ac:dyDescent="0.25">
      <c r="B281" s="7"/>
      <c r="C281" s="5"/>
      <c r="D281" s="7"/>
      <c r="E281" s="7"/>
      <c r="F281" s="8"/>
      <c r="G281" s="1" t="e">
        <f>VLOOKUP(Tabla2[[#This Row],[CECO]],Tabla2_17[[CECO]:[F.  ENTREGA]],2,0)</f>
        <v>#N/A</v>
      </c>
      <c r="H281" s="9" t="e">
        <f>VLOOKUP(Tabla2[[#This Row],[CECO]],Tabla2_17[[CECO]:[F.  ENTREGA]],3,0)</f>
        <v>#N/A</v>
      </c>
      <c r="I281" s="9" t="e">
        <f>VLOOKUP(Tabla2[[#This Row],[CECO]],Tabla2_17[[CECO]:[F.  ENTREGA]],4,0)</f>
        <v>#N/A</v>
      </c>
      <c r="J281" s="10" t="e">
        <f>VLOOKUP(Tabla2[[#This Row],[CECO]],Tabla2_17[[CECO]:[F.  ENTREGA]],10,0)</f>
        <v>#N/A</v>
      </c>
      <c r="K281" s="10" t="e">
        <f>VLOOKUP(Tabla2[[#This Row],[CECO]],Tabla2_17[[CECO]:[F.  ENTREGA]],11,0)</f>
        <v>#N/A</v>
      </c>
      <c r="L281" s="11" t="e">
        <f>Tabla2[[#This Row],[FECHA_INICIO]]-Tabla2[[#This Row],[FECHA_OC]]</f>
        <v>#N/A</v>
      </c>
      <c r="M281" s="10" t="e">
        <f>VLOOKUP(Tabla2[[#This Row],[CECO]],Tabla2_17[[CECO]:[F.  ENTREGA]],12,0)</f>
        <v>#N/A</v>
      </c>
      <c r="N281" s="13"/>
      <c r="O281" s="10"/>
      <c r="P281" s="15"/>
      <c r="Q281" s="10"/>
      <c r="R281" s="15"/>
      <c r="S281" s="11" t="e">
        <f>Tabla2[[#This Row],[DIA_ENTREGADO]]-Tabla2[[#This Row],[FECHA_INICIO]]</f>
        <v>#N/A</v>
      </c>
      <c r="T281" s="17"/>
      <c r="U281" s="18" t="e">
        <f>Tabla2[[#This Row],[FECHA_ENTREGA]]-Tabla2[[#This Row],[DIA_ENTREGADO]]</f>
        <v>#N/A</v>
      </c>
      <c r="V281" s="4" t="e">
        <f t="shared" si="8"/>
        <v>#N/A</v>
      </c>
    </row>
    <row r="282" spans="2:22" x14ac:dyDescent="0.25">
      <c r="B282" s="7"/>
      <c r="C282" s="5"/>
      <c r="D282" s="7"/>
      <c r="E282" s="7"/>
      <c r="F282" s="8"/>
      <c r="G282" s="1" t="e">
        <f>VLOOKUP(Tabla2[[#This Row],[CECO]],Tabla2_17[[CECO]:[F.  ENTREGA]],2,0)</f>
        <v>#N/A</v>
      </c>
      <c r="H282" s="9" t="e">
        <f>VLOOKUP(Tabla2[[#This Row],[CECO]],Tabla2_17[[CECO]:[F.  ENTREGA]],3,0)</f>
        <v>#N/A</v>
      </c>
      <c r="I282" s="9" t="e">
        <f>VLOOKUP(Tabla2[[#This Row],[CECO]],Tabla2_17[[CECO]:[F.  ENTREGA]],4,0)</f>
        <v>#N/A</v>
      </c>
      <c r="J282" s="10" t="e">
        <f>VLOOKUP(Tabla2[[#This Row],[CECO]],Tabla2_17[[CECO]:[F.  ENTREGA]],10,0)</f>
        <v>#N/A</v>
      </c>
      <c r="K282" s="10" t="e">
        <f>VLOOKUP(Tabla2[[#This Row],[CECO]],Tabla2_17[[CECO]:[F.  ENTREGA]],11,0)</f>
        <v>#N/A</v>
      </c>
      <c r="L282" s="11" t="e">
        <f>Tabla2[[#This Row],[FECHA_INICIO]]-Tabla2[[#This Row],[FECHA_OC]]</f>
        <v>#N/A</v>
      </c>
      <c r="M282" s="10" t="e">
        <f>VLOOKUP(Tabla2[[#This Row],[CECO]],Tabla2_17[[CECO]:[F.  ENTREGA]],12,0)</f>
        <v>#N/A</v>
      </c>
      <c r="N282" s="13"/>
      <c r="O282" s="10"/>
      <c r="P282" s="15"/>
      <c r="Q282" s="10"/>
      <c r="R282" s="15"/>
      <c r="S282" s="11" t="e">
        <f>Tabla2[[#This Row],[DIA_ENTREGADO]]-Tabla2[[#This Row],[FECHA_INICIO]]</f>
        <v>#N/A</v>
      </c>
      <c r="T282" s="17"/>
      <c r="U282" s="18" t="e">
        <f>Tabla2[[#This Row],[FECHA_ENTREGA]]-Tabla2[[#This Row],[DIA_ENTREGADO]]</f>
        <v>#N/A</v>
      </c>
      <c r="V282" s="4" t="e">
        <f t="shared" si="8"/>
        <v>#N/A</v>
      </c>
    </row>
    <row r="283" spans="2:22" x14ac:dyDescent="0.25">
      <c r="B283" s="7"/>
      <c r="C283" s="5"/>
      <c r="D283" s="7"/>
      <c r="E283" s="7"/>
      <c r="F283" s="8"/>
      <c r="G283" s="1" t="e">
        <f>VLOOKUP(Tabla2[[#This Row],[CECO]],Tabla2_17[[CECO]:[F.  ENTREGA]],2,0)</f>
        <v>#N/A</v>
      </c>
      <c r="H283" s="9" t="e">
        <f>VLOOKUP(Tabla2[[#This Row],[CECO]],Tabla2_17[[CECO]:[F.  ENTREGA]],3,0)</f>
        <v>#N/A</v>
      </c>
      <c r="I283" s="9" t="e">
        <f>VLOOKUP(Tabla2[[#This Row],[CECO]],Tabla2_17[[CECO]:[F.  ENTREGA]],4,0)</f>
        <v>#N/A</v>
      </c>
      <c r="J283" s="10" t="e">
        <f>VLOOKUP(Tabla2[[#This Row],[CECO]],Tabla2_17[[CECO]:[F.  ENTREGA]],10,0)</f>
        <v>#N/A</v>
      </c>
      <c r="K283" s="10" t="e">
        <f>VLOOKUP(Tabla2[[#This Row],[CECO]],Tabla2_17[[CECO]:[F.  ENTREGA]],11,0)</f>
        <v>#N/A</v>
      </c>
      <c r="L283" s="11" t="e">
        <f>Tabla2[[#This Row],[FECHA_INICIO]]-Tabla2[[#This Row],[FECHA_OC]]</f>
        <v>#N/A</v>
      </c>
      <c r="M283" s="10" t="e">
        <f>VLOOKUP(Tabla2[[#This Row],[CECO]],Tabla2_17[[CECO]:[F.  ENTREGA]],12,0)</f>
        <v>#N/A</v>
      </c>
      <c r="N283" s="13"/>
      <c r="O283" s="10"/>
      <c r="P283" s="15"/>
      <c r="Q283" s="10"/>
      <c r="R283" s="15"/>
      <c r="S283" s="11" t="e">
        <f>Tabla2[[#This Row],[DIA_ENTREGADO]]-Tabla2[[#This Row],[FECHA_INICIO]]</f>
        <v>#N/A</v>
      </c>
      <c r="T283" s="17"/>
      <c r="U283" s="18" t="e">
        <f>Tabla2[[#This Row],[FECHA_ENTREGA]]-Tabla2[[#This Row],[DIA_ENTREGADO]]</f>
        <v>#N/A</v>
      </c>
      <c r="V283" s="4" t="e">
        <f t="shared" si="8"/>
        <v>#N/A</v>
      </c>
    </row>
    <row r="284" spans="2:22" x14ac:dyDescent="0.25">
      <c r="B284" s="7"/>
      <c r="C284" s="5"/>
      <c r="D284" s="7"/>
      <c r="E284" s="7"/>
      <c r="F284" s="8"/>
      <c r="G284" s="1" t="e">
        <f>VLOOKUP(Tabla2[[#This Row],[CECO]],Tabla2_17[[CECO]:[F.  ENTREGA]],2,0)</f>
        <v>#N/A</v>
      </c>
      <c r="H284" s="9" t="e">
        <f>VLOOKUP(Tabla2[[#This Row],[CECO]],Tabla2_17[[CECO]:[F.  ENTREGA]],3,0)</f>
        <v>#N/A</v>
      </c>
      <c r="I284" s="9" t="e">
        <f>VLOOKUP(Tabla2[[#This Row],[CECO]],Tabla2_17[[CECO]:[F.  ENTREGA]],4,0)</f>
        <v>#N/A</v>
      </c>
      <c r="J284" s="10" t="e">
        <f>VLOOKUP(Tabla2[[#This Row],[CECO]],Tabla2_17[[CECO]:[F.  ENTREGA]],10,0)</f>
        <v>#N/A</v>
      </c>
      <c r="K284" s="10" t="e">
        <f>VLOOKUP(Tabla2[[#This Row],[CECO]],Tabla2_17[[CECO]:[F.  ENTREGA]],11,0)</f>
        <v>#N/A</v>
      </c>
      <c r="L284" s="11" t="e">
        <f>Tabla2[[#This Row],[FECHA_INICIO]]-Tabla2[[#This Row],[FECHA_OC]]</f>
        <v>#N/A</v>
      </c>
      <c r="M284" s="10" t="e">
        <f>VLOOKUP(Tabla2[[#This Row],[CECO]],Tabla2_17[[CECO]:[F.  ENTREGA]],12,0)</f>
        <v>#N/A</v>
      </c>
      <c r="N284" s="13"/>
      <c r="O284" s="10"/>
      <c r="P284" s="15"/>
      <c r="Q284" s="10"/>
      <c r="R284" s="15"/>
      <c r="S284" s="11" t="e">
        <f>Tabla2[[#This Row],[DIA_ENTREGADO]]-Tabla2[[#This Row],[FECHA_INICIO]]</f>
        <v>#N/A</v>
      </c>
      <c r="T284" s="17"/>
      <c r="U284" s="18" t="e">
        <f>Tabla2[[#This Row],[FECHA_ENTREGA]]-Tabla2[[#This Row],[DIA_ENTREGADO]]</f>
        <v>#N/A</v>
      </c>
      <c r="V284" s="4" t="e">
        <f t="shared" si="8"/>
        <v>#N/A</v>
      </c>
    </row>
    <row r="285" spans="2:22" x14ac:dyDescent="0.25">
      <c r="B285" s="7"/>
      <c r="C285" s="5"/>
      <c r="D285" s="7"/>
      <c r="E285" s="7"/>
      <c r="F285" s="8"/>
      <c r="G285" s="1" t="e">
        <f>VLOOKUP(Tabla2[[#This Row],[CECO]],Tabla2_17[[CECO]:[F.  ENTREGA]],2,0)</f>
        <v>#N/A</v>
      </c>
      <c r="H285" s="9" t="e">
        <f>VLOOKUP(Tabla2[[#This Row],[CECO]],Tabla2_17[[CECO]:[F.  ENTREGA]],3,0)</f>
        <v>#N/A</v>
      </c>
      <c r="I285" s="9" t="e">
        <f>VLOOKUP(Tabla2[[#This Row],[CECO]],Tabla2_17[[CECO]:[F.  ENTREGA]],4,0)</f>
        <v>#N/A</v>
      </c>
      <c r="J285" s="10" t="e">
        <f>VLOOKUP(Tabla2[[#This Row],[CECO]],Tabla2_17[[CECO]:[F.  ENTREGA]],10,0)</f>
        <v>#N/A</v>
      </c>
      <c r="K285" s="10" t="e">
        <f>VLOOKUP(Tabla2[[#This Row],[CECO]],Tabla2_17[[CECO]:[F.  ENTREGA]],11,0)</f>
        <v>#N/A</v>
      </c>
      <c r="L285" s="11" t="e">
        <f>Tabla2[[#This Row],[FECHA_INICIO]]-Tabla2[[#This Row],[FECHA_OC]]</f>
        <v>#N/A</v>
      </c>
      <c r="M285" s="10" t="e">
        <f>VLOOKUP(Tabla2[[#This Row],[CECO]],Tabla2_17[[CECO]:[F.  ENTREGA]],12,0)</f>
        <v>#N/A</v>
      </c>
      <c r="N285" s="13"/>
      <c r="O285" s="10"/>
      <c r="P285" s="15"/>
      <c r="Q285" s="10"/>
      <c r="R285" s="15"/>
      <c r="S285" s="11" t="e">
        <f>Tabla2[[#This Row],[DIA_ENTREGADO]]-Tabla2[[#This Row],[FECHA_INICIO]]</f>
        <v>#N/A</v>
      </c>
      <c r="T285" s="17"/>
      <c r="U285" s="18" t="e">
        <f>Tabla2[[#This Row],[FECHA_ENTREGA]]-Tabla2[[#This Row],[DIA_ENTREGADO]]</f>
        <v>#N/A</v>
      </c>
      <c r="V285" s="4" t="e">
        <f t="shared" si="8"/>
        <v>#N/A</v>
      </c>
    </row>
    <row r="286" spans="2:22" x14ac:dyDescent="0.25">
      <c r="B286" s="7"/>
      <c r="C286" s="5"/>
      <c r="D286" s="7"/>
      <c r="E286" s="7"/>
      <c r="F286" s="8"/>
      <c r="G286" s="1" t="e">
        <f>VLOOKUP(Tabla2[[#This Row],[CECO]],Tabla2_17[[CECO]:[F.  ENTREGA]],2,0)</f>
        <v>#N/A</v>
      </c>
      <c r="H286" s="9" t="e">
        <f>VLOOKUP(Tabla2[[#This Row],[CECO]],Tabla2_17[[CECO]:[F.  ENTREGA]],3,0)</f>
        <v>#N/A</v>
      </c>
      <c r="I286" s="9" t="e">
        <f>VLOOKUP(Tabla2[[#This Row],[CECO]],Tabla2_17[[CECO]:[F.  ENTREGA]],4,0)</f>
        <v>#N/A</v>
      </c>
      <c r="J286" s="10" t="e">
        <f>VLOOKUP(Tabla2[[#This Row],[CECO]],Tabla2_17[[CECO]:[F.  ENTREGA]],10,0)</f>
        <v>#N/A</v>
      </c>
      <c r="K286" s="10" t="e">
        <f>VLOOKUP(Tabla2[[#This Row],[CECO]],Tabla2_17[[CECO]:[F.  ENTREGA]],11,0)</f>
        <v>#N/A</v>
      </c>
      <c r="L286" s="11" t="e">
        <f>Tabla2[[#This Row],[FECHA_INICIO]]-Tabla2[[#This Row],[FECHA_OC]]</f>
        <v>#N/A</v>
      </c>
      <c r="M286" s="10" t="e">
        <f>VLOOKUP(Tabla2[[#This Row],[CECO]],Tabla2_17[[CECO]:[F.  ENTREGA]],12,0)</f>
        <v>#N/A</v>
      </c>
      <c r="N286" s="13"/>
      <c r="O286" s="10"/>
      <c r="P286" s="15"/>
      <c r="Q286" s="10"/>
      <c r="R286" s="15"/>
      <c r="S286" s="11" t="e">
        <f>Tabla2[[#This Row],[DIA_ENTREGADO]]-Tabla2[[#This Row],[FECHA_INICIO]]</f>
        <v>#N/A</v>
      </c>
      <c r="T286" s="17"/>
      <c r="U286" s="18" t="e">
        <f>Tabla2[[#This Row],[FECHA_ENTREGA]]-Tabla2[[#This Row],[DIA_ENTREGADO]]</f>
        <v>#N/A</v>
      </c>
      <c r="V286" s="4" t="e">
        <f t="shared" si="8"/>
        <v>#N/A</v>
      </c>
    </row>
    <row r="287" spans="2:22" x14ac:dyDescent="0.25">
      <c r="B287" s="7"/>
      <c r="C287" s="5"/>
      <c r="D287" s="7"/>
      <c r="E287" s="7"/>
      <c r="F287" s="8"/>
      <c r="G287" s="1" t="e">
        <f>VLOOKUP(Tabla2[[#This Row],[CECO]],Tabla2_17[[CECO]:[F.  ENTREGA]],2,0)</f>
        <v>#N/A</v>
      </c>
      <c r="H287" s="9" t="e">
        <f>VLOOKUP(Tabla2[[#This Row],[CECO]],Tabla2_17[[CECO]:[F.  ENTREGA]],3,0)</f>
        <v>#N/A</v>
      </c>
      <c r="I287" s="9" t="e">
        <f>VLOOKUP(Tabla2[[#This Row],[CECO]],Tabla2_17[[CECO]:[F.  ENTREGA]],4,0)</f>
        <v>#N/A</v>
      </c>
      <c r="J287" s="10" t="e">
        <f>VLOOKUP(Tabla2[[#This Row],[CECO]],Tabla2_17[[CECO]:[F.  ENTREGA]],10,0)</f>
        <v>#N/A</v>
      </c>
      <c r="K287" s="10" t="e">
        <f>VLOOKUP(Tabla2[[#This Row],[CECO]],Tabla2_17[[CECO]:[F.  ENTREGA]],11,0)</f>
        <v>#N/A</v>
      </c>
      <c r="L287" s="11" t="e">
        <f>Tabla2[[#This Row],[FECHA_INICIO]]-Tabla2[[#This Row],[FECHA_OC]]</f>
        <v>#N/A</v>
      </c>
      <c r="M287" s="10" t="e">
        <f>VLOOKUP(Tabla2[[#This Row],[CECO]],Tabla2_17[[CECO]:[F.  ENTREGA]],12,0)</f>
        <v>#N/A</v>
      </c>
      <c r="N287" s="13"/>
      <c r="O287" s="10"/>
      <c r="P287" s="15"/>
      <c r="Q287" s="10"/>
      <c r="R287" s="15"/>
      <c r="S287" s="11" t="e">
        <f>Tabla2[[#This Row],[DIA_ENTREGADO]]-Tabla2[[#This Row],[FECHA_INICIO]]</f>
        <v>#N/A</v>
      </c>
      <c r="T287" s="17"/>
      <c r="U287" s="18" t="e">
        <f>Tabla2[[#This Row],[FECHA_ENTREGA]]-Tabla2[[#This Row],[DIA_ENTREGADO]]</f>
        <v>#N/A</v>
      </c>
      <c r="V287" s="4" t="e">
        <f t="shared" si="8"/>
        <v>#N/A</v>
      </c>
    </row>
    <row r="288" spans="2:22" x14ac:dyDescent="0.25">
      <c r="B288" s="7"/>
      <c r="C288" s="5"/>
      <c r="D288" s="7"/>
      <c r="E288" s="7"/>
      <c r="F288" s="8"/>
      <c r="G288" s="1" t="e">
        <f>VLOOKUP(Tabla2[[#This Row],[CECO]],Tabla2_17[[CECO]:[F.  ENTREGA]],2,0)</f>
        <v>#N/A</v>
      </c>
      <c r="H288" s="9" t="e">
        <f>VLOOKUP(Tabla2[[#This Row],[CECO]],Tabla2_17[[CECO]:[F.  ENTREGA]],3,0)</f>
        <v>#N/A</v>
      </c>
      <c r="I288" s="9" t="e">
        <f>VLOOKUP(Tabla2[[#This Row],[CECO]],Tabla2_17[[CECO]:[F.  ENTREGA]],4,0)</f>
        <v>#N/A</v>
      </c>
      <c r="J288" s="10" t="e">
        <f>VLOOKUP(Tabla2[[#This Row],[CECO]],Tabla2_17[[CECO]:[F.  ENTREGA]],10,0)</f>
        <v>#N/A</v>
      </c>
      <c r="K288" s="10" t="e">
        <f>VLOOKUP(Tabla2[[#This Row],[CECO]],Tabla2_17[[CECO]:[F.  ENTREGA]],11,0)</f>
        <v>#N/A</v>
      </c>
      <c r="L288" s="11" t="e">
        <f>Tabla2[[#This Row],[FECHA_INICIO]]-Tabla2[[#This Row],[FECHA_OC]]</f>
        <v>#N/A</v>
      </c>
      <c r="M288" s="10" t="e">
        <f>VLOOKUP(Tabla2[[#This Row],[CECO]],Tabla2_17[[CECO]:[F.  ENTREGA]],12,0)</f>
        <v>#N/A</v>
      </c>
      <c r="N288" s="13"/>
      <c r="O288" s="10"/>
      <c r="P288" s="15"/>
      <c r="Q288" s="10"/>
      <c r="R288" s="15"/>
      <c r="S288" s="11" t="e">
        <f>Tabla2[[#This Row],[DIA_ENTREGADO]]-Tabla2[[#This Row],[FECHA_INICIO]]</f>
        <v>#N/A</v>
      </c>
      <c r="T288" s="17"/>
      <c r="U288" s="18" t="e">
        <f>Tabla2[[#This Row],[FECHA_ENTREGA]]-Tabla2[[#This Row],[DIA_ENTREGADO]]</f>
        <v>#N/A</v>
      </c>
      <c r="V288" s="4" t="e">
        <f t="shared" si="8"/>
        <v>#N/A</v>
      </c>
    </row>
    <row r="289" spans="2:22" x14ac:dyDescent="0.25">
      <c r="B289" s="7"/>
      <c r="C289" s="5"/>
      <c r="D289" s="7"/>
      <c r="E289" s="7"/>
      <c r="F289" s="8"/>
      <c r="G289" s="1" t="e">
        <f>VLOOKUP(Tabla2[[#This Row],[CECO]],Tabla2_17[[CECO]:[F.  ENTREGA]],2,0)</f>
        <v>#N/A</v>
      </c>
      <c r="H289" s="9" t="e">
        <f>VLOOKUP(Tabla2[[#This Row],[CECO]],Tabla2_17[[CECO]:[F.  ENTREGA]],3,0)</f>
        <v>#N/A</v>
      </c>
      <c r="I289" s="9" t="e">
        <f>VLOOKUP(Tabla2[[#This Row],[CECO]],Tabla2_17[[CECO]:[F.  ENTREGA]],4,0)</f>
        <v>#N/A</v>
      </c>
      <c r="J289" s="10" t="e">
        <f>VLOOKUP(Tabla2[[#This Row],[CECO]],Tabla2_17[[CECO]:[F.  ENTREGA]],10,0)</f>
        <v>#N/A</v>
      </c>
      <c r="K289" s="10" t="e">
        <f>VLOOKUP(Tabla2[[#This Row],[CECO]],Tabla2_17[[CECO]:[F.  ENTREGA]],11,0)</f>
        <v>#N/A</v>
      </c>
      <c r="L289" s="11" t="e">
        <f>Tabla2[[#This Row],[FECHA_INICIO]]-Tabla2[[#This Row],[FECHA_OC]]</f>
        <v>#N/A</v>
      </c>
      <c r="M289" s="10" t="e">
        <f>VLOOKUP(Tabla2[[#This Row],[CECO]],Tabla2_17[[CECO]:[F.  ENTREGA]],12,0)</f>
        <v>#N/A</v>
      </c>
      <c r="N289" s="13"/>
      <c r="O289" s="10"/>
      <c r="P289" s="15"/>
      <c r="Q289" s="10"/>
      <c r="R289" s="15"/>
      <c r="S289" s="11" t="e">
        <f>Tabla2[[#This Row],[DIA_ENTREGADO]]-Tabla2[[#This Row],[FECHA_INICIO]]</f>
        <v>#N/A</v>
      </c>
      <c r="T289" s="17"/>
      <c r="U289" s="18" t="e">
        <f>Tabla2[[#This Row],[FECHA_ENTREGA]]-Tabla2[[#This Row],[DIA_ENTREGADO]]</f>
        <v>#N/A</v>
      </c>
      <c r="V289" s="4" t="e">
        <f t="shared" si="8"/>
        <v>#N/A</v>
      </c>
    </row>
    <row r="290" spans="2:22" x14ac:dyDescent="0.25">
      <c r="B290" s="7"/>
      <c r="C290" s="5"/>
      <c r="D290" s="7"/>
      <c r="E290" s="7"/>
      <c r="F290" s="8"/>
      <c r="G290" s="1" t="e">
        <f>VLOOKUP(Tabla2[[#This Row],[CECO]],Tabla2_17[[CECO]:[F.  ENTREGA]],2,0)</f>
        <v>#N/A</v>
      </c>
      <c r="H290" s="9" t="e">
        <f>VLOOKUP(Tabla2[[#This Row],[CECO]],Tabla2_17[[CECO]:[F.  ENTREGA]],3,0)</f>
        <v>#N/A</v>
      </c>
      <c r="I290" s="9" t="e">
        <f>VLOOKUP(Tabla2[[#This Row],[CECO]],Tabla2_17[[CECO]:[F.  ENTREGA]],4,0)</f>
        <v>#N/A</v>
      </c>
      <c r="J290" s="10" t="e">
        <f>VLOOKUP(Tabla2[[#This Row],[CECO]],Tabla2_17[[CECO]:[F.  ENTREGA]],10,0)</f>
        <v>#N/A</v>
      </c>
      <c r="K290" s="10" t="e">
        <f>VLOOKUP(Tabla2[[#This Row],[CECO]],Tabla2_17[[CECO]:[F.  ENTREGA]],11,0)</f>
        <v>#N/A</v>
      </c>
      <c r="L290" s="11" t="e">
        <f>Tabla2[[#This Row],[FECHA_INICIO]]-Tabla2[[#This Row],[FECHA_OC]]</f>
        <v>#N/A</v>
      </c>
      <c r="M290" s="10" t="e">
        <f>VLOOKUP(Tabla2[[#This Row],[CECO]],Tabla2_17[[CECO]:[F.  ENTREGA]],12,0)</f>
        <v>#N/A</v>
      </c>
      <c r="N290" s="13"/>
      <c r="O290" s="10"/>
      <c r="P290" s="15"/>
      <c r="Q290" s="10"/>
      <c r="R290" s="15"/>
      <c r="S290" s="11" t="e">
        <f>Tabla2[[#This Row],[DIA_ENTREGADO]]-Tabla2[[#This Row],[FECHA_INICIO]]</f>
        <v>#N/A</v>
      </c>
      <c r="T290" s="17"/>
      <c r="U290" s="18" t="e">
        <f>Tabla2[[#This Row],[FECHA_ENTREGA]]-Tabla2[[#This Row],[DIA_ENTREGADO]]</f>
        <v>#N/A</v>
      </c>
      <c r="V290" s="4" t="e">
        <f t="shared" si="8"/>
        <v>#N/A</v>
      </c>
    </row>
    <row r="291" spans="2:22" x14ac:dyDescent="0.25">
      <c r="B291" s="7"/>
      <c r="C291" s="5"/>
      <c r="D291" s="7"/>
      <c r="E291" s="7"/>
      <c r="F291" s="8"/>
      <c r="G291" s="1" t="e">
        <f>VLOOKUP(Tabla2[[#This Row],[CECO]],Tabla2_17[[CECO]:[F.  ENTREGA]],2,0)</f>
        <v>#N/A</v>
      </c>
      <c r="H291" s="9" t="e">
        <f>VLOOKUP(Tabla2[[#This Row],[CECO]],Tabla2_17[[CECO]:[F.  ENTREGA]],3,0)</f>
        <v>#N/A</v>
      </c>
      <c r="I291" s="9" t="e">
        <f>VLOOKUP(Tabla2[[#This Row],[CECO]],Tabla2_17[[CECO]:[F.  ENTREGA]],4,0)</f>
        <v>#N/A</v>
      </c>
      <c r="J291" s="10" t="e">
        <f>VLOOKUP(Tabla2[[#This Row],[CECO]],Tabla2_17[[CECO]:[F.  ENTREGA]],10,0)</f>
        <v>#N/A</v>
      </c>
      <c r="K291" s="10" t="e">
        <f>VLOOKUP(Tabla2[[#This Row],[CECO]],Tabla2_17[[CECO]:[F.  ENTREGA]],11,0)</f>
        <v>#N/A</v>
      </c>
      <c r="L291" s="11" t="e">
        <f>Tabla2[[#This Row],[FECHA_INICIO]]-Tabla2[[#This Row],[FECHA_OC]]</f>
        <v>#N/A</v>
      </c>
      <c r="M291" s="10" t="e">
        <f>VLOOKUP(Tabla2[[#This Row],[CECO]],Tabla2_17[[CECO]:[F.  ENTREGA]],12,0)</f>
        <v>#N/A</v>
      </c>
      <c r="N291" s="13"/>
      <c r="O291" s="10"/>
      <c r="P291" s="15"/>
      <c r="Q291" s="10"/>
      <c r="R291" s="15"/>
      <c r="S291" s="11" t="e">
        <f>Tabla2[[#This Row],[DIA_ENTREGADO]]-Tabla2[[#This Row],[FECHA_INICIO]]</f>
        <v>#N/A</v>
      </c>
      <c r="T291" s="17"/>
      <c r="U291" s="18" t="e">
        <f>Tabla2[[#This Row],[FECHA_ENTREGA]]-Tabla2[[#This Row],[DIA_ENTREGADO]]</f>
        <v>#N/A</v>
      </c>
      <c r="V291" s="4" t="e">
        <f t="shared" si="8"/>
        <v>#N/A</v>
      </c>
    </row>
    <row r="292" spans="2:22" x14ac:dyDescent="0.25">
      <c r="B292" s="7"/>
      <c r="C292" s="5"/>
      <c r="D292" s="7"/>
      <c r="E292" s="7"/>
      <c r="F292" s="8"/>
      <c r="G292" s="1" t="e">
        <f>VLOOKUP(Tabla2[[#This Row],[CECO]],Tabla2_17[[CECO]:[F.  ENTREGA]],2,0)</f>
        <v>#N/A</v>
      </c>
      <c r="H292" s="9" t="e">
        <f>VLOOKUP(Tabla2[[#This Row],[CECO]],Tabla2_17[[CECO]:[F.  ENTREGA]],3,0)</f>
        <v>#N/A</v>
      </c>
      <c r="I292" s="9" t="e">
        <f>VLOOKUP(Tabla2[[#This Row],[CECO]],Tabla2_17[[CECO]:[F.  ENTREGA]],4,0)</f>
        <v>#N/A</v>
      </c>
      <c r="J292" s="10" t="e">
        <f>VLOOKUP(Tabla2[[#This Row],[CECO]],Tabla2_17[[CECO]:[F.  ENTREGA]],10,0)</f>
        <v>#N/A</v>
      </c>
      <c r="K292" s="10" t="e">
        <f>VLOOKUP(Tabla2[[#This Row],[CECO]],Tabla2_17[[CECO]:[F.  ENTREGA]],11,0)</f>
        <v>#N/A</v>
      </c>
      <c r="L292" s="11" t="e">
        <f>Tabla2[[#This Row],[FECHA_INICIO]]-Tabla2[[#This Row],[FECHA_OC]]</f>
        <v>#N/A</v>
      </c>
      <c r="M292" s="10" t="e">
        <f>VLOOKUP(Tabla2[[#This Row],[CECO]],Tabla2_17[[CECO]:[F.  ENTREGA]],12,0)</f>
        <v>#N/A</v>
      </c>
      <c r="N292" s="13"/>
      <c r="O292" s="10"/>
      <c r="P292" s="15"/>
      <c r="Q292" s="10"/>
      <c r="R292" s="15"/>
      <c r="S292" s="11" t="e">
        <f>Tabla2[[#This Row],[DIA_ENTREGADO]]-Tabla2[[#This Row],[FECHA_INICIO]]</f>
        <v>#N/A</v>
      </c>
      <c r="T292" s="17"/>
      <c r="U292" s="18" t="e">
        <f>Tabla2[[#This Row],[FECHA_ENTREGA]]-Tabla2[[#This Row],[DIA_ENTREGADO]]</f>
        <v>#N/A</v>
      </c>
      <c r="V292" s="4" t="e">
        <f t="shared" si="8"/>
        <v>#N/A</v>
      </c>
    </row>
    <row r="293" spans="2:22" x14ac:dyDescent="0.25">
      <c r="B293" s="7"/>
      <c r="C293" s="5"/>
      <c r="D293" s="7"/>
      <c r="E293" s="7"/>
      <c r="F293" s="8"/>
      <c r="G293" s="1" t="e">
        <f>VLOOKUP(Tabla2[[#This Row],[CECO]],Tabla2_17[[CECO]:[F.  ENTREGA]],2,0)</f>
        <v>#N/A</v>
      </c>
      <c r="H293" s="9" t="e">
        <f>VLOOKUP(Tabla2[[#This Row],[CECO]],Tabla2_17[[CECO]:[F.  ENTREGA]],3,0)</f>
        <v>#N/A</v>
      </c>
      <c r="I293" s="9" t="e">
        <f>VLOOKUP(Tabla2[[#This Row],[CECO]],Tabla2_17[[CECO]:[F.  ENTREGA]],4,0)</f>
        <v>#N/A</v>
      </c>
      <c r="J293" s="10" t="e">
        <f>VLOOKUP(Tabla2[[#This Row],[CECO]],Tabla2_17[[CECO]:[F.  ENTREGA]],10,0)</f>
        <v>#N/A</v>
      </c>
      <c r="K293" s="10" t="e">
        <f>VLOOKUP(Tabla2[[#This Row],[CECO]],Tabla2_17[[CECO]:[F.  ENTREGA]],11,0)</f>
        <v>#N/A</v>
      </c>
      <c r="L293" s="11" t="e">
        <f>Tabla2[[#This Row],[FECHA_INICIO]]-Tabla2[[#This Row],[FECHA_OC]]</f>
        <v>#N/A</v>
      </c>
      <c r="M293" s="10" t="e">
        <f>VLOOKUP(Tabla2[[#This Row],[CECO]],Tabla2_17[[CECO]:[F.  ENTREGA]],12,0)</f>
        <v>#N/A</v>
      </c>
      <c r="N293" s="13"/>
      <c r="O293" s="10"/>
      <c r="P293" s="15"/>
      <c r="Q293" s="10"/>
      <c r="R293" s="15"/>
      <c r="S293" s="11" t="e">
        <f>Tabla2[[#This Row],[DIA_ENTREGADO]]-Tabla2[[#This Row],[FECHA_INICIO]]</f>
        <v>#N/A</v>
      </c>
      <c r="T293" s="17"/>
      <c r="U293" s="18" t="e">
        <f>Tabla2[[#This Row],[FECHA_ENTREGA]]-Tabla2[[#This Row],[DIA_ENTREGADO]]</f>
        <v>#N/A</v>
      </c>
      <c r="V293" s="4" t="e">
        <f t="shared" si="8"/>
        <v>#N/A</v>
      </c>
    </row>
    <row r="294" spans="2:22" x14ac:dyDescent="0.25">
      <c r="B294" s="7"/>
      <c r="C294" s="5"/>
      <c r="D294" s="7"/>
      <c r="E294" s="7"/>
      <c r="F294" s="8"/>
      <c r="G294" s="1" t="e">
        <f>VLOOKUP(Tabla2[[#This Row],[CECO]],Tabla2_17[[CECO]:[F.  ENTREGA]],2,0)</f>
        <v>#N/A</v>
      </c>
      <c r="H294" s="9" t="e">
        <f>VLOOKUP(Tabla2[[#This Row],[CECO]],Tabla2_17[[CECO]:[F.  ENTREGA]],3,0)</f>
        <v>#N/A</v>
      </c>
      <c r="I294" s="9" t="e">
        <f>VLOOKUP(Tabla2[[#This Row],[CECO]],Tabla2_17[[CECO]:[F.  ENTREGA]],4,0)</f>
        <v>#N/A</v>
      </c>
      <c r="J294" s="10" t="e">
        <f>VLOOKUP(Tabla2[[#This Row],[CECO]],Tabla2_17[[CECO]:[F.  ENTREGA]],10,0)</f>
        <v>#N/A</v>
      </c>
      <c r="K294" s="10" t="e">
        <f>VLOOKUP(Tabla2[[#This Row],[CECO]],Tabla2_17[[CECO]:[F.  ENTREGA]],11,0)</f>
        <v>#N/A</v>
      </c>
      <c r="L294" s="11" t="e">
        <f>Tabla2[[#This Row],[FECHA_INICIO]]-Tabla2[[#This Row],[FECHA_OC]]</f>
        <v>#N/A</v>
      </c>
      <c r="M294" s="10" t="e">
        <f>VLOOKUP(Tabla2[[#This Row],[CECO]],Tabla2_17[[CECO]:[F.  ENTREGA]],12,0)</f>
        <v>#N/A</v>
      </c>
      <c r="N294" s="13"/>
      <c r="O294" s="10"/>
      <c r="P294" s="15"/>
      <c r="Q294" s="10"/>
      <c r="R294" s="15"/>
      <c r="S294" s="11" t="e">
        <f>Tabla2[[#This Row],[DIA_ENTREGADO]]-Tabla2[[#This Row],[FECHA_INICIO]]</f>
        <v>#N/A</v>
      </c>
      <c r="T294" s="17"/>
      <c r="U294" s="18" t="e">
        <f>Tabla2[[#This Row],[FECHA_ENTREGA]]-Tabla2[[#This Row],[DIA_ENTREGADO]]</f>
        <v>#N/A</v>
      </c>
      <c r="V294" s="4" t="e">
        <f t="shared" si="8"/>
        <v>#N/A</v>
      </c>
    </row>
    <row r="295" spans="2:22" x14ac:dyDescent="0.25">
      <c r="B295" s="7"/>
      <c r="C295" s="5"/>
      <c r="D295" s="7"/>
      <c r="E295" s="7"/>
      <c r="F295" s="8"/>
      <c r="G295" s="1" t="e">
        <f>VLOOKUP(Tabla2[[#This Row],[CECO]],Tabla2_17[[CECO]:[F.  ENTREGA]],2,0)</f>
        <v>#N/A</v>
      </c>
      <c r="H295" s="9" t="e">
        <f>VLOOKUP(Tabla2[[#This Row],[CECO]],Tabla2_17[[CECO]:[F.  ENTREGA]],3,0)</f>
        <v>#N/A</v>
      </c>
      <c r="I295" s="9" t="e">
        <f>VLOOKUP(Tabla2[[#This Row],[CECO]],Tabla2_17[[CECO]:[F.  ENTREGA]],4,0)</f>
        <v>#N/A</v>
      </c>
      <c r="J295" s="10" t="e">
        <f>VLOOKUP(Tabla2[[#This Row],[CECO]],Tabla2_17[[CECO]:[F.  ENTREGA]],10,0)</f>
        <v>#N/A</v>
      </c>
      <c r="K295" s="10" t="e">
        <f>VLOOKUP(Tabla2[[#This Row],[CECO]],Tabla2_17[[CECO]:[F.  ENTREGA]],11,0)</f>
        <v>#N/A</v>
      </c>
      <c r="L295" s="11" t="e">
        <f>Tabla2[[#This Row],[FECHA_INICIO]]-Tabla2[[#This Row],[FECHA_OC]]</f>
        <v>#N/A</v>
      </c>
      <c r="M295" s="10" t="e">
        <f>VLOOKUP(Tabla2[[#This Row],[CECO]],Tabla2_17[[CECO]:[F.  ENTREGA]],12,0)</f>
        <v>#N/A</v>
      </c>
      <c r="N295" s="13"/>
      <c r="O295" s="10"/>
      <c r="P295" s="15"/>
      <c r="Q295" s="10"/>
      <c r="R295" s="15"/>
      <c r="S295" s="11" t="e">
        <f>Tabla2[[#This Row],[DIA_ENTREGADO]]-Tabla2[[#This Row],[FECHA_INICIO]]</f>
        <v>#N/A</v>
      </c>
      <c r="T295" s="17"/>
      <c r="U295" s="18" t="e">
        <f>Tabla2[[#This Row],[FECHA_ENTREGA]]-Tabla2[[#This Row],[DIA_ENTREGADO]]</f>
        <v>#N/A</v>
      </c>
      <c r="V295" s="4" t="e">
        <f t="shared" si="8"/>
        <v>#N/A</v>
      </c>
    </row>
    <row r="296" spans="2:22" x14ac:dyDescent="0.25">
      <c r="B296" s="7"/>
      <c r="C296" s="5"/>
      <c r="D296" s="7"/>
      <c r="E296" s="7"/>
      <c r="F296" s="8"/>
      <c r="G296" s="1" t="e">
        <f>VLOOKUP(Tabla2[[#This Row],[CECO]],Tabla2_17[[CECO]:[F.  ENTREGA]],2,0)</f>
        <v>#N/A</v>
      </c>
      <c r="H296" s="9" t="e">
        <f>VLOOKUP(Tabla2[[#This Row],[CECO]],Tabla2_17[[CECO]:[F.  ENTREGA]],3,0)</f>
        <v>#N/A</v>
      </c>
      <c r="I296" s="9" t="e">
        <f>VLOOKUP(Tabla2[[#This Row],[CECO]],Tabla2_17[[CECO]:[F.  ENTREGA]],4,0)</f>
        <v>#N/A</v>
      </c>
      <c r="J296" s="10" t="e">
        <f>VLOOKUP(Tabla2[[#This Row],[CECO]],Tabla2_17[[CECO]:[F.  ENTREGA]],10,0)</f>
        <v>#N/A</v>
      </c>
      <c r="K296" s="10" t="e">
        <f>VLOOKUP(Tabla2[[#This Row],[CECO]],Tabla2_17[[CECO]:[F.  ENTREGA]],11,0)</f>
        <v>#N/A</v>
      </c>
      <c r="L296" s="11" t="e">
        <f>Tabla2[[#This Row],[FECHA_INICIO]]-Tabla2[[#This Row],[FECHA_OC]]</f>
        <v>#N/A</v>
      </c>
      <c r="M296" s="10" t="e">
        <f>VLOOKUP(Tabla2[[#This Row],[CECO]],Tabla2_17[[CECO]:[F.  ENTREGA]],12,0)</f>
        <v>#N/A</v>
      </c>
      <c r="N296" s="13"/>
      <c r="O296" s="10"/>
      <c r="P296" s="15"/>
      <c r="Q296" s="10"/>
      <c r="R296" s="15"/>
      <c r="S296" s="11" t="e">
        <f>Tabla2[[#This Row],[DIA_ENTREGADO]]-Tabla2[[#This Row],[FECHA_INICIO]]</f>
        <v>#N/A</v>
      </c>
      <c r="T296" s="17"/>
      <c r="U296" s="18" t="e">
        <f>Tabla2[[#This Row],[FECHA_ENTREGA]]-Tabla2[[#This Row],[DIA_ENTREGADO]]</f>
        <v>#N/A</v>
      </c>
      <c r="V296" s="4" t="e">
        <f t="shared" si="8"/>
        <v>#N/A</v>
      </c>
    </row>
    <row r="297" spans="2:22" x14ac:dyDescent="0.25">
      <c r="B297" s="7"/>
      <c r="C297" s="5"/>
      <c r="D297" s="7"/>
      <c r="E297" s="7"/>
      <c r="F297" s="8"/>
      <c r="G297" s="1" t="e">
        <f>VLOOKUP(Tabla2[[#This Row],[CECO]],Tabla2_17[[CECO]:[F.  ENTREGA]],2,0)</f>
        <v>#N/A</v>
      </c>
      <c r="H297" s="9" t="e">
        <f>VLOOKUP(Tabla2[[#This Row],[CECO]],Tabla2_17[[CECO]:[F.  ENTREGA]],3,0)</f>
        <v>#N/A</v>
      </c>
      <c r="I297" s="9" t="e">
        <f>VLOOKUP(Tabla2[[#This Row],[CECO]],Tabla2_17[[CECO]:[F.  ENTREGA]],4,0)</f>
        <v>#N/A</v>
      </c>
      <c r="J297" s="10" t="e">
        <f>VLOOKUP(Tabla2[[#This Row],[CECO]],Tabla2_17[[CECO]:[F.  ENTREGA]],10,0)</f>
        <v>#N/A</v>
      </c>
      <c r="K297" s="10" t="e">
        <f>VLOOKUP(Tabla2[[#This Row],[CECO]],Tabla2_17[[CECO]:[F.  ENTREGA]],11,0)</f>
        <v>#N/A</v>
      </c>
      <c r="L297" s="11" t="e">
        <f>Tabla2[[#This Row],[FECHA_INICIO]]-Tabla2[[#This Row],[FECHA_OC]]</f>
        <v>#N/A</v>
      </c>
      <c r="M297" s="10" t="e">
        <f>VLOOKUP(Tabla2[[#This Row],[CECO]],Tabla2_17[[CECO]:[F.  ENTREGA]],12,0)</f>
        <v>#N/A</v>
      </c>
      <c r="N297" s="13"/>
      <c r="O297" s="10"/>
      <c r="P297" s="15"/>
      <c r="Q297" s="10"/>
      <c r="R297" s="15"/>
      <c r="S297" s="11" t="e">
        <f>Tabla2[[#This Row],[DIA_ENTREGADO]]-Tabla2[[#This Row],[FECHA_INICIO]]</f>
        <v>#N/A</v>
      </c>
      <c r="T297" s="17"/>
      <c r="U297" s="18" t="e">
        <f>Tabla2[[#This Row],[FECHA_ENTREGA]]-Tabla2[[#This Row],[DIA_ENTREGADO]]</f>
        <v>#N/A</v>
      </c>
      <c r="V297" s="4" t="e">
        <f t="shared" si="8"/>
        <v>#N/A</v>
      </c>
    </row>
    <row r="298" spans="2:22" x14ac:dyDescent="0.25">
      <c r="B298" s="7"/>
      <c r="C298" s="5"/>
      <c r="D298" s="7"/>
      <c r="E298" s="7"/>
      <c r="F298" s="8"/>
      <c r="G298" s="1" t="e">
        <f>VLOOKUP(Tabla2[[#This Row],[CECO]],Tabla2_17[[CECO]:[F.  ENTREGA]],2,0)</f>
        <v>#N/A</v>
      </c>
      <c r="H298" s="9" t="e">
        <f>VLOOKUP(Tabla2[[#This Row],[CECO]],Tabla2_17[[CECO]:[F.  ENTREGA]],3,0)</f>
        <v>#N/A</v>
      </c>
      <c r="I298" s="9" t="e">
        <f>VLOOKUP(Tabla2[[#This Row],[CECO]],Tabla2_17[[CECO]:[F.  ENTREGA]],4,0)</f>
        <v>#N/A</v>
      </c>
      <c r="J298" s="10" t="e">
        <f>VLOOKUP(Tabla2[[#This Row],[CECO]],Tabla2_17[[CECO]:[F.  ENTREGA]],10,0)</f>
        <v>#N/A</v>
      </c>
      <c r="K298" s="10" t="e">
        <f>VLOOKUP(Tabla2[[#This Row],[CECO]],Tabla2_17[[CECO]:[F.  ENTREGA]],11,0)</f>
        <v>#N/A</v>
      </c>
      <c r="L298" s="11" t="e">
        <f>Tabla2[[#This Row],[FECHA_INICIO]]-Tabla2[[#This Row],[FECHA_OC]]</f>
        <v>#N/A</v>
      </c>
      <c r="M298" s="10" t="e">
        <f>VLOOKUP(Tabla2[[#This Row],[CECO]],Tabla2_17[[CECO]:[F.  ENTREGA]],12,0)</f>
        <v>#N/A</v>
      </c>
      <c r="N298" s="13"/>
      <c r="O298" s="10"/>
      <c r="P298" s="15"/>
      <c r="Q298" s="10"/>
      <c r="R298" s="15"/>
      <c r="S298" s="11" t="e">
        <f>Tabla2[[#This Row],[DIA_ENTREGADO]]-Tabla2[[#This Row],[FECHA_INICIO]]</f>
        <v>#N/A</v>
      </c>
      <c r="T298" s="17"/>
      <c r="U298" s="18" t="e">
        <f>Tabla2[[#This Row],[FECHA_ENTREGA]]-Tabla2[[#This Row],[DIA_ENTREGADO]]</f>
        <v>#N/A</v>
      </c>
      <c r="V298" s="4" t="e">
        <f t="shared" si="8"/>
        <v>#N/A</v>
      </c>
    </row>
    <row r="299" spans="2:22" x14ac:dyDescent="0.25">
      <c r="B299" s="7"/>
      <c r="C299" s="5"/>
      <c r="D299" s="7"/>
      <c r="E299" s="7"/>
      <c r="F299" s="8"/>
      <c r="G299" s="1" t="e">
        <f>VLOOKUP(Tabla2[[#This Row],[CECO]],Tabla2_17[[CECO]:[F.  ENTREGA]],2,0)</f>
        <v>#N/A</v>
      </c>
      <c r="H299" s="9" t="e">
        <f>VLOOKUP(Tabla2[[#This Row],[CECO]],Tabla2_17[[CECO]:[F.  ENTREGA]],3,0)</f>
        <v>#N/A</v>
      </c>
      <c r="I299" s="9" t="e">
        <f>VLOOKUP(Tabla2[[#This Row],[CECO]],Tabla2_17[[CECO]:[F.  ENTREGA]],4,0)</f>
        <v>#N/A</v>
      </c>
      <c r="J299" s="10" t="e">
        <f>VLOOKUP(Tabla2[[#This Row],[CECO]],Tabla2_17[[CECO]:[F.  ENTREGA]],10,0)</f>
        <v>#N/A</v>
      </c>
      <c r="K299" s="10" t="e">
        <f>VLOOKUP(Tabla2[[#This Row],[CECO]],Tabla2_17[[CECO]:[F.  ENTREGA]],11,0)</f>
        <v>#N/A</v>
      </c>
      <c r="L299" s="11" t="e">
        <f>Tabla2[[#This Row],[FECHA_INICIO]]-Tabla2[[#This Row],[FECHA_OC]]</f>
        <v>#N/A</v>
      </c>
      <c r="M299" s="10" t="e">
        <f>VLOOKUP(Tabla2[[#This Row],[CECO]],Tabla2_17[[CECO]:[F.  ENTREGA]],12,0)</f>
        <v>#N/A</v>
      </c>
      <c r="N299" s="13"/>
      <c r="O299" s="10"/>
      <c r="P299" s="15"/>
      <c r="Q299" s="10"/>
      <c r="R299" s="15"/>
      <c r="S299" s="11" t="e">
        <f>Tabla2[[#This Row],[DIA_ENTREGADO]]-Tabla2[[#This Row],[FECHA_INICIO]]</f>
        <v>#N/A</v>
      </c>
      <c r="T299" s="17"/>
      <c r="U299" s="18" t="e">
        <f>Tabla2[[#This Row],[FECHA_ENTREGA]]-Tabla2[[#This Row],[DIA_ENTREGADO]]</f>
        <v>#N/A</v>
      </c>
      <c r="V299" s="4" t="e">
        <f t="shared" si="8"/>
        <v>#N/A</v>
      </c>
    </row>
    <row r="300" spans="2:22" x14ac:dyDescent="0.25">
      <c r="B300" s="7"/>
      <c r="C300" s="5"/>
      <c r="D300" s="7"/>
      <c r="E300" s="7"/>
      <c r="F300" s="8"/>
      <c r="G300" s="1" t="e">
        <f>VLOOKUP(Tabla2[[#This Row],[CECO]],Tabla2_17[[CECO]:[F.  ENTREGA]],2,0)</f>
        <v>#N/A</v>
      </c>
      <c r="H300" s="9" t="e">
        <f>VLOOKUP(Tabla2[[#This Row],[CECO]],Tabla2_17[[CECO]:[F.  ENTREGA]],3,0)</f>
        <v>#N/A</v>
      </c>
      <c r="I300" s="9" t="e">
        <f>VLOOKUP(Tabla2[[#This Row],[CECO]],Tabla2_17[[CECO]:[F.  ENTREGA]],4,0)</f>
        <v>#N/A</v>
      </c>
      <c r="J300" s="10" t="e">
        <f>VLOOKUP(Tabla2[[#This Row],[CECO]],Tabla2_17[[CECO]:[F.  ENTREGA]],10,0)</f>
        <v>#N/A</v>
      </c>
      <c r="K300" s="10" t="e">
        <f>VLOOKUP(Tabla2[[#This Row],[CECO]],Tabla2_17[[CECO]:[F.  ENTREGA]],11,0)</f>
        <v>#N/A</v>
      </c>
      <c r="L300" s="11" t="e">
        <f>Tabla2[[#This Row],[FECHA_INICIO]]-Tabla2[[#This Row],[FECHA_OC]]</f>
        <v>#N/A</v>
      </c>
      <c r="M300" s="10" t="e">
        <f>VLOOKUP(Tabla2[[#This Row],[CECO]],Tabla2_17[[CECO]:[F.  ENTREGA]],12,0)</f>
        <v>#N/A</v>
      </c>
      <c r="N300" s="13"/>
      <c r="O300" s="10"/>
      <c r="P300" s="15"/>
      <c r="Q300" s="10"/>
      <c r="R300" s="15"/>
      <c r="S300" s="11" t="e">
        <f>Tabla2[[#This Row],[DIA_ENTREGADO]]-Tabla2[[#This Row],[FECHA_INICIO]]</f>
        <v>#N/A</v>
      </c>
      <c r="T300" s="17"/>
      <c r="U300" s="18" t="e">
        <f>Tabla2[[#This Row],[FECHA_ENTREGA]]-Tabla2[[#This Row],[DIA_ENTREGADO]]</f>
        <v>#N/A</v>
      </c>
      <c r="V300" s="4" t="e">
        <f t="shared" si="8"/>
        <v>#N/A</v>
      </c>
    </row>
    <row r="301" spans="2:22" x14ac:dyDescent="0.25">
      <c r="B301" s="7"/>
      <c r="C301" s="5"/>
      <c r="D301" s="7"/>
      <c r="E301" s="7"/>
      <c r="F301" s="8"/>
      <c r="G301" s="1" t="e">
        <f>VLOOKUP(Tabla2[[#This Row],[CECO]],Tabla2_17[[CECO]:[F.  ENTREGA]],2,0)</f>
        <v>#N/A</v>
      </c>
      <c r="H301" s="9" t="e">
        <f>VLOOKUP(Tabla2[[#This Row],[CECO]],Tabla2_17[[CECO]:[F.  ENTREGA]],3,0)</f>
        <v>#N/A</v>
      </c>
      <c r="I301" s="9" t="e">
        <f>VLOOKUP(Tabla2[[#This Row],[CECO]],Tabla2_17[[CECO]:[F.  ENTREGA]],4,0)</f>
        <v>#N/A</v>
      </c>
      <c r="J301" s="10" t="e">
        <f>VLOOKUP(Tabla2[[#This Row],[CECO]],Tabla2_17[[CECO]:[F.  ENTREGA]],10,0)</f>
        <v>#N/A</v>
      </c>
      <c r="K301" s="10" t="e">
        <f>VLOOKUP(Tabla2[[#This Row],[CECO]],Tabla2_17[[CECO]:[F.  ENTREGA]],11,0)</f>
        <v>#N/A</v>
      </c>
      <c r="L301" s="11" t="e">
        <f>Tabla2[[#This Row],[FECHA_INICIO]]-Tabla2[[#This Row],[FECHA_OC]]</f>
        <v>#N/A</v>
      </c>
      <c r="M301" s="10" t="e">
        <f>VLOOKUP(Tabla2[[#This Row],[CECO]],Tabla2_17[[CECO]:[F.  ENTREGA]],12,0)</f>
        <v>#N/A</v>
      </c>
      <c r="N301" s="13"/>
      <c r="O301" s="10"/>
      <c r="P301" s="15"/>
      <c r="Q301" s="10"/>
      <c r="R301" s="15"/>
      <c r="S301" s="11" t="e">
        <f>Tabla2[[#This Row],[DIA_ENTREGADO]]-Tabla2[[#This Row],[FECHA_INICIO]]</f>
        <v>#N/A</v>
      </c>
      <c r="T301" s="17"/>
      <c r="U301" s="18" t="e">
        <f>Tabla2[[#This Row],[FECHA_ENTREGA]]-Tabla2[[#This Row],[DIA_ENTREGADO]]</f>
        <v>#N/A</v>
      </c>
      <c r="V301" s="4" t="e">
        <f t="shared" si="8"/>
        <v>#N/A</v>
      </c>
    </row>
    <row r="302" spans="2:22" x14ac:dyDescent="0.25">
      <c r="B302" s="7"/>
      <c r="C302" s="5"/>
      <c r="D302" s="7"/>
      <c r="E302" s="7"/>
      <c r="F302" s="8"/>
      <c r="G302" s="1" t="e">
        <f>VLOOKUP(Tabla2[[#This Row],[CECO]],Tabla2_17[[CECO]:[F.  ENTREGA]],2,0)</f>
        <v>#N/A</v>
      </c>
      <c r="H302" s="9" t="e">
        <f>VLOOKUP(Tabla2[[#This Row],[CECO]],Tabla2_17[[CECO]:[F.  ENTREGA]],3,0)</f>
        <v>#N/A</v>
      </c>
      <c r="I302" s="9" t="e">
        <f>VLOOKUP(Tabla2[[#This Row],[CECO]],Tabla2_17[[CECO]:[F.  ENTREGA]],4,0)</f>
        <v>#N/A</v>
      </c>
      <c r="J302" s="10" t="e">
        <f>VLOOKUP(Tabla2[[#This Row],[CECO]],Tabla2_17[[CECO]:[F.  ENTREGA]],10,0)</f>
        <v>#N/A</v>
      </c>
      <c r="K302" s="10" t="e">
        <f>VLOOKUP(Tabla2[[#This Row],[CECO]],Tabla2_17[[CECO]:[F.  ENTREGA]],11,0)</f>
        <v>#N/A</v>
      </c>
      <c r="L302" s="11" t="e">
        <f>Tabla2[[#This Row],[FECHA_INICIO]]-Tabla2[[#This Row],[FECHA_OC]]</f>
        <v>#N/A</v>
      </c>
      <c r="M302" s="10" t="e">
        <f>VLOOKUP(Tabla2[[#This Row],[CECO]],Tabla2_17[[CECO]:[F.  ENTREGA]],12,0)</f>
        <v>#N/A</v>
      </c>
      <c r="N302" s="13"/>
      <c r="O302" s="10"/>
      <c r="P302" s="15"/>
      <c r="Q302" s="10"/>
      <c r="R302" s="15"/>
      <c r="S302" s="11" t="e">
        <f>Tabla2[[#This Row],[DIA_ENTREGADO]]-Tabla2[[#This Row],[FECHA_INICIO]]</f>
        <v>#N/A</v>
      </c>
      <c r="T302" s="17"/>
      <c r="U302" s="18" t="e">
        <f>Tabla2[[#This Row],[FECHA_ENTREGA]]-Tabla2[[#This Row],[DIA_ENTREGADO]]</f>
        <v>#N/A</v>
      </c>
      <c r="V302" s="4" t="e">
        <f t="shared" ref="V302:V365" si="9">IF(U302&lt;T302,"Retrasado","Correcto")</f>
        <v>#N/A</v>
      </c>
    </row>
    <row r="303" spans="2:22" x14ac:dyDescent="0.25">
      <c r="B303" s="7"/>
      <c r="C303" s="5"/>
      <c r="D303" s="7"/>
      <c r="E303" s="7"/>
      <c r="F303" s="8"/>
      <c r="G303" s="1" t="e">
        <f>VLOOKUP(Tabla2[[#This Row],[CECO]],Tabla2_17[[CECO]:[F.  ENTREGA]],2,0)</f>
        <v>#N/A</v>
      </c>
      <c r="H303" s="9" t="e">
        <f>VLOOKUP(Tabla2[[#This Row],[CECO]],Tabla2_17[[CECO]:[F.  ENTREGA]],3,0)</f>
        <v>#N/A</v>
      </c>
      <c r="I303" s="9" t="e">
        <f>VLOOKUP(Tabla2[[#This Row],[CECO]],Tabla2_17[[CECO]:[F.  ENTREGA]],4,0)</f>
        <v>#N/A</v>
      </c>
      <c r="J303" s="10" t="e">
        <f>VLOOKUP(Tabla2[[#This Row],[CECO]],Tabla2_17[[CECO]:[F.  ENTREGA]],10,0)</f>
        <v>#N/A</v>
      </c>
      <c r="K303" s="10" t="e">
        <f>VLOOKUP(Tabla2[[#This Row],[CECO]],Tabla2_17[[CECO]:[F.  ENTREGA]],11,0)</f>
        <v>#N/A</v>
      </c>
      <c r="L303" s="11" t="e">
        <f>Tabla2[[#This Row],[FECHA_INICIO]]-Tabla2[[#This Row],[FECHA_OC]]</f>
        <v>#N/A</v>
      </c>
      <c r="M303" s="10" t="e">
        <f>VLOOKUP(Tabla2[[#This Row],[CECO]],Tabla2_17[[CECO]:[F.  ENTREGA]],12,0)</f>
        <v>#N/A</v>
      </c>
      <c r="N303" s="13"/>
      <c r="O303" s="10"/>
      <c r="P303" s="15"/>
      <c r="Q303" s="10"/>
      <c r="R303" s="15"/>
      <c r="S303" s="11" t="e">
        <f>Tabla2[[#This Row],[DIA_ENTREGADO]]-Tabla2[[#This Row],[FECHA_INICIO]]</f>
        <v>#N/A</v>
      </c>
      <c r="T303" s="17"/>
      <c r="U303" s="18" t="e">
        <f>Tabla2[[#This Row],[FECHA_ENTREGA]]-Tabla2[[#This Row],[DIA_ENTREGADO]]</f>
        <v>#N/A</v>
      </c>
      <c r="V303" s="4" t="e">
        <f t="shared" si="9"/>
        <v>#N/A</v>
      </c>
    </row>
    <row r="304" spans="2:22" x14ac:dyDescent="0.25">
      <c r="B304" s="7"/>
      <c r="C304" s="5"/>
      <c r="D304" s="7"/>
      <c r="E304" s="7"/>
      <c r="F304" s="8"/>
      <c r="G304" s="1" t="e">
        <f>VLOOKUP(Tabla2[[#This Row],[CECO]],Tabla2_17[[CECO]:[F.  ENTREGA]],2,0)</f>
        <v>#N/A</v>
      </c>
      <c r="H304" s="9" t="e">
        <f>VLOOKUP(Tabla2[[#This Row],[CECO]],Tabla2_17[[CECO]:[F.  ENTREGA]],3,0)</f>
        <v>#N/A</v>
      </c>
      <c r="I304" s="9" t="e">
        <f>VLOOKUP(Tabla2[[#This Row],[CECO]],Tabla2_17[[CECO]:[F.  ENTREGA]],4,0)</f>
        <v>#N/A</v>
      </c>
      <c r="J304" s="10" t="e">
        <f>VLOOKUP(Tabla2[[#This Row],[CECO]],Tabla2_17[[CECO]:[F.  ENTREGA]],10,0)</f>
        <v>#N/A</v>
      </c>
      <c r="K304" s="10" t="e">
        <f>VLOOKUP(Tabla2[[#This Row],[CECO]],Tabla2_17[[CECO]:[F.  ENTREGA]],11,0)</f>
        <v>#N/A</v>
      </c>
      <c r="L304" s="11" t="e">
        <f>Tabla2[[#This Row],[FECHA_INICIO]]-Tabla2[[#This Row],[FECHA_OC]]</f>
        <v>#N/A</v>
      </c>
      <c r="M304" s="10" t="e">
        <f>VLOOKUP(Tabla2[[#This Row],[CECO]],Tabla2_17[[CECO]:[F.  ENTREGA]],12,0)</f>
        <v>#N/A</v>
      </c>
      <c r="N304" s="13"/>
      <c r="O304" s="10"/>
      <c r="P304" s="15"/>
      <c r="Q304" s="10"/>
      <c r="R304" s="15"/>
      <c r="S304" s="11" t="e">
        <f>Tabla2[[#This Row],[DIA_ENTREGADO]]-Tabla2[[#This Row],[FECHA_INICIO]]</f>
        <v>#N/A</v>
      </c>
      <c r="T304" s="17"/>
      <c r="U304" s="18" t="e">
        <f>Tabla2[[#This Row],[FECHA_ENTREGA]]-Tabla2[[#This Row],[DIA_ENTREGADO]]</f>
        <v>#N/A</v>
      </c>
      <c r="V304" s="4" t="e">
        <f t="shared" si="9"/>
        <v>#N/A</v>
      </c>
    </row>
    <row r="305" spans="2:22" x14ac:dyDescent="0.25">
      <c r="B305" s="7"/>
      <c r="C305" s="5"/>
      <c r="D305" s="7"/>
      <c r="E305" s="7"/>
      <c r="F305" s="8"/>
      <c r="G305" s="1" t="e">
        <f>VLOOKUP(Tabla2[[#This Row],[CECO]],Tabla2_17[[CECO]:[F.  ENTREGA]],2,0)</f>
        <v>#N/A</v>
      </c>
      <c r="H305" s="9" t="e">
        <f>VLOOKUP(Tabla2[[#This Row],[CECO]],Tabla2_17[[CECO]:[F.  ENTREGA]],3,0)</f>
        <v>#N/A</v>
      </c>
      <c r="I305" s="9" t="e">
        <f>VLOOKUP(Tabla2[[#This Row],[CECO]],Tabla2_17[[CECO]:[F.  ENTREGA]],4,0)</f>
        <v>#N/A</v>
      </c>
      <c r="J305" s="10" t="e">
        <f>VLOOKUP(Tabla2[[#This Row],[CECO]],Tabla2_17[[CECO]:[F.  ENTREGA]],10,0)</f>
        <v>#N/A</v>
      </c>
      <c r="K305" s="10" t="e">
        <f>VLOOKUP(Tabla2[[#This Row],[CECO]],Tabla2_17[[CECO]:[F.  ENTREGA]],11,0)</f>
        <v>#N/A</v>
      </c>
      <c r="L305" s="11" t="e">
        <f>Tabla2[[#This Row],[FECHA_INICIO]]-Tabla2[[#This Row],[FECHA_OC]]</f>
        <v>#N/A</v>
      </c>
      <c r="M305" s="10" t="e">
        <f>VLOOKUP(Tabla2[[#This Row],[CECO]],Tabla2_17[[CECO]:[F.  ENTREGA]],12,0)</f>
        <v>#N/A</v>
      </c>
      <c r="N305" s="13"/>
      <c r="O305" s="10"/>
      <c r="P305" s="15"/>
      <c r="Q305" s="10"/>
      <c r="R305" s="15"/>
      <c r="S305" s="11" t="e">
        <f>Tabla2[[#This Row],[DIA_ENTREGADO]]-Tabla2[[#This Row],[FECHA_INICIO]]</f>
        <v>#N/A</v>
      </c>
      <c r="T305" s="17"/>
      <c r="U305" s="18" t="e">
        <f>Tabla2[[#This Row],[FECHA_ENTREGA]]-Tabla2[[#This Row],[DIA_ENTREGADO]]</f>
        <v>#N/A</v>
      </c>
      <c r="V305" s="4" t="e">
        <f t="shared" si="9"/>
        <v>#N/A</v>
      </c>
    </row>
    <row r="306" spans="2:22" x14ac:dyDescent="0.25">
      <c r="B306" s="7"/>
      <c r="C306" s="5"/>
      <c r="D306" s="7"/>
      <c r="E306" s="7"/>
      <c r="F306" s="8"/>
      <c r="G306" s="1" t="e">
        <f>VLOOKUP(Tabla2[[#This Row],[CECO]],Tabla2_17[[CECO]:[F.  ENTREGA]],2,0)</f>
        <v>#N/A</v>
      </c>
      <c r="H306" s="9" t="e">
        <f>VLOOKUP(Tabla2[[#This Row],[CECO]],Tabla2_17[[CECO]:[F.  ENTREGA]],3,0)</f>
        <v>#N/A</v>
      </c>
      <c r="I306" s="9" t="e">
        <f>VLOOKUP(Tabla2[[#This Row],[CECO]],Tabla2_17[[CECO]:[F.  ENTREGA]],4,0)</f>
        <v>#N/A</v>
      </c>
      <c r="J306" s="10" t="e">
        <f>VLOOKUP(Tabla2[[#This Row],[CECO]],Tabla2_17[[CECO]:[F.  ENTREGA]],10,0)</f>
        <v>#N/A</v>
      </c>
      <c r="K306" s="10" t="e">
        <f>VLOOKUP(Tabla2[[#This Row],[CECO]],Tabla2_17[[CECO]:[F.  ENTREGA]],11,0)</f>
        <v>#N/A</v>
      </c>
      <c r="L306" s="11" t="e">
        <f>Tabla2[[#This Row],[FECHA_INICIO]]-Tabla2[[#This Row],[FECHA_OC]]</f>
        <v>#N/A</v>
      </c>
      <c r="M306" s="10" t="e">
        <f>VLOOKUP(Tabla2[[#This Row],[CECO]],Tabla2_17[[CECO]:[F.  ENTREGA]],12,0)</f>
        <v>#N/A</v>
      </c>
      <c r="N306" s="13"/>
      <c r="O306" s="10"/>
      <c r="P306" s="15"/>
      <c r="Q306" s="10"/>
      <c r="R306" s="15"/>
      <c r="S306" s="11" t="e">
        <f>Tabla2[[#This Row],[DIA_ENTREGADO]]-Tabla2[[#This Row],[FECHA_INICIO]]</f>
        <v>#N/A</v>
      </c>
      <c r="T306" s="17"/>
      <c r="U306" s="18" t="e">
        <f>Tabla2[[#This Row],[FECHA_ENTREGA]]-Tabla2[[#This Row],[DIA_ENTREGADO]]</f>
        <v>#N/A</v>
      </c>
      <c r="V306" s="4" t="e">
        <f t="shared" si="9"/>
        <v>#N/A</v>
      </c>
    </row>
    <row r="307" spans="2:22" x14ac:dyDescent="0.25">
      <c r="B307" s="7"/>
      <c r="C307" s="5"/>
      <c r="D307" s="7"/>
      <c r="E307" s="7"/>
      <c r="F307" s="8"/>
      <c r="G307" s="1" t="e">
        <f>VLOOKUP(Tabla2[[#This Row],[CECO]],Tabla2_17[[CECO]:[F.  ENTREGA]],2,0)</f>
        <v>#N/A</v>
      </c>
      <c r="H307" s="9" t="e">
        <f>VLOOKUP(Tabla2[[#This Row],[CECO]],Tabla2_17[[CECO]:[F.  ENTREGA]],3,0)</f>
        <v>#N/A</v>
      </c>
      <c r="I307" s="9" t="e">
        <f>VLOOKUP(Tabla2[[#This Row],[CECO]],Tabla2_17[[CECO]:[F.  ENTREGA]],4,0)</f>
        <v>#N/A</v>
      </c>
      <c r="J307" s="10" t="e">
        <f>VLOOKUP(Tabla2[[#This Row],[CECO]],Tabla2_17[[CECO]:[F.  ENTREGA]],10,0)</f>
        <v>#N/A</v>
      </c>
      <c r="K307" s="10" t="e">
        <f>VLOOKUP(Tabla2[[#This Row],[CECO]],Tabla2_17[[CECO]:[F.  ENTREGA]],11,0)</f>
        <v>#N/A</v>
      </c>
      <c r="L307" s="11" t="e">
        <f>Tabla2[[#This Row],[FECHA_INICIO]]-Tabla2[[#This Row],[FECHA_OC]]</f>
        <v>#N/A</v>
      </c>
      <c r="M307" s="10" t="e">
        <f>VLOOKUP(Tabla2[[#This Row],[CECO]],Tabla2_17[[CECO]:[F.  ENTREGA]],12,0)</f>
        <v>#N/A</v>
      </c>
      <c r="N307" s="13"/>
      <c r="O307" s="10"/>
      <c r="P307" s="15"/>
      <c r="Q307" s="10"/>
      <c r="R307" s="15"/>
      <c r="S307" s="11" t="e">
        <f>Tabla2[[#This Row],[DIA_ENTREGADO]]-Tabla2[[#This Row],[FECHA_INICIO]]</f>
        <v>#N/A</v>
      </c>
      <c r="T307" s="17"/>
      <c r="U307" s="18" t="e">
        <f>Tabla2[[#This Row],[FECHA_ENTREGA]]-Tabla2[[#This Row],[DIA_ENTREGADO]]</f>
        <v>#N/A</v>
      </c>
      <c r="V307" s="4" t="e">
        <f t="shared" si="9"/>
        <v>#N/A</v>
      </c>
    </row>
    <row r="308" spans="2:22" x14ac:dyDescent="0.25">
      <c r="B308" s="7"/>
      <c r="C308" s="5"/>
      <c r="D308" s="7"/>
      <c r="E308" s="7"/>
      <c r="F308" s="8"/>
      <c r="G308" s="1" t="e">
        <f>VLOOKUP(Tabla2[[#This Row],[CECO]],Tabla2_17[[CECO]:[F.  ENTREGA]],2,0)</f>
        <v>#N/A</v>
      </c>
      <c r="H308" s="9" t="e">
        <f>VLOOKUP(Tabla2[[#This Row],[CECO]],Tabla2_17[[CECO]:[F.  ENTREGA]],3,0)</f>
        <v>#N/A</v>
      </c>
      <c r="I308" s="9" t="e">
        <f>VLOOKUP(Tabla2[[#This Row],[CECO]],Tabla2_17[[CECO]:[F.  ENTREGA]],4,0)</f>
        <v>#N/A</v>
      </c>
      <c r="J308" s="10" t="e">
        <f>VLOOKUP(Tabla2[[#This Row],[CECO]],Tabla2_17[[CECO]:[F.  ENTREGA]],10,0)</f>
        <v>#N/A</v>
      </c>
      <c r="K308" s="10" t="e">
        <f>VLOOKUP(Tabla2[[#This Row],[CECO]],Tabla2_17[[CECO]:[F.  ENTREGA]],11,0)</f>
        <v>#N/A</v>
      </c>
      <c r="L308" s="11" t="e">
        <f>Tabla2[[#This Row],[FECHA_INICIO]]-Tabla2[[#This Row],[FECHA_OC]]</f>
        <v>#N/A</v>
      </c>
      <c r="M308" s="10" t="e">
        <f>VLOOKUP(Tabla2[[#This Row],[CECO]],Tabla2_17[[CECO]:[F.  ENTREGA]],12,0)</f>
        <v>#N/A</v>
      </c>
      <c r="N308" s="13"/>
      <c r="O308" s="10"/>
      <c r="P308" s="15"/>
      <c r="Q308" s="10"/>
      <c r="R308" s="15"/>
      <c r="S308" s="11" t="e">
        <f>Tabla2[[#This Row],[DIA_ENTREGADO]]-Tabla2[[#This Row],[FECHA_INICIO]]</f>
        <v>#N/A</v>
      </c>
      <c r="T308" s="17"/>
      <c r="U308" s="18" t="e">
        <f>Tabla2[[#This Row],[FECHA_ENTREGA]]-Tabla2[[#This Row],[DIA_ENTREGADO]]</f>
        <v>#N/A</v>
      </c>
      <c r="V308" s="4" t="e">
        <f t="shared" si="9"/>
        <v>#N/A</v>
      </c>
    </row>
    <row r="309" spans="2:22" x14ac:dyDescent="0.25">
      <c r="B309" s="7"/>
      <c r="C309" s="5"/>
      <c r="D309" s="7"/>
      <c r="E309" s="7"/>
      <c r="F309" s="8"/>
      <c r="G309" s="1" t="e">
        <f>VLOOKUP(Tabla2[[#This Row],[CECO]],Tabla2_17[[CECO]:[F.  ENTREGA]],2,0)</f>
        <v>#N/A</v>
      </c>
      <c r="H309" s="9" t="e">
        <f>VLOOKUP(Tabla2[[#This Row],[CECO]],Tabla2_17[[CECO]:[F.  ENTREGA]],3,0)</f>
        <v>#N/A</v>
      </c>
      <c r="I309" s="9" t="e">
        <f>VLOOKUP(Tabla2[[#This Row],[CECO]],Tabla2_17[[CECO]:[F.  ENTREGA]],4,0)</f>
        <v>#N/A</v>
      </c>
      <c r="J309" s="10" t="e">
        <f>VLOOKUP(Tabla2[[#This Row],[CECO]],Tabla2_17[[CECO]:[F.  ENTREGA]],10,0)</f>
        <v>#N/A</v>
      </c>
      <c r="K309" s="10" t="e">
        <f>VLOOKUP(Tabla2[[#This Row],[CECO]],Tabla2_17[[CECO]:[F.  ENTREGA]],11,0)</f>
        <v>#N/A</v>
      </c>
      <c r="L309" s="11" t="e">
        <f>Tabla2[[#This Row],[FECHA_INICIO]]-Tabla2[[#This Row],[FECHA_OC]]</f>
        <v>#N/A</v>
      </c>
      <c r="M309" s="10" t="e">
        <f>VLOOKUP(Tabla2[[#This Row],[CECO]],Tabla2_17[[CECO]:[F.  ENTREGA]],12,0)</f>
        <v>#N/A</v>
      </c>
      <c r="N309" s="13"/>
      <c r="O309" s="10"/>
      <c r="P309" s="15"/>
      <c r="Q309" s="10"/>
      <c r="R309" s="15"/>
      <c r="S309" s="11" t="e">
        <f>Tabla2[[#This Row],[DIA_ENTREGADO]]-Tabla2[[#This Row],[FECHA_INICIO]]</f>
        <v>#N/A</v>
      </c>
      <c r="T309" s="17"/>
      <c r="U309" s="18" t="e">
        <f>Tabla2[[#This Row],[FECHA_ENTREGA]]-Tabla2[[#This Row],[DIA_ENTREGADO]]</f>
        <v>#N/A</v>
      </c>
      <c r="V309" s="4" t="e">
        <f t="shared" si="9"/>
        <v>#N/A</v>
      </c>
    </row>
    <row r="310" spans="2:22" x14ac:dyDescent="0.25">
      <c r="B310" s="7"/>
      <c r="C310" s="5"/>
      <c r="D310" s="7"/>
      <c r="E310" s="7"/>
      <c r="F310" s="8"/>
      <c r="G310" s="1" t="e">
        <f>VLOOKUP(Tabla2[[#This Row],[CECO]],Tabla2_17[[CECO]:[F.  ENTREGA]],2,0)</f>
        <v>#N/A</v>
      </c>
      <c r="H310" s="9" t="e">
        <f>VLOOKUP(Tabla2[[#This Row],[CECO]],Tabla2_17[[CECO]:[F.  ENTREGA]],3,0)</f>
        <v>#N/A</v>
      </c>
      <c r="I310" s="9" t="e">
        <f>VLOOKUP(Tabla2[[#This Row],[CECO]],Tabla2_17[[CECO]:[F.  ENTREGA]],4,0)</f>
        <v>#N/A</v>
      </c>
      <c r="J310" s="10" t="e">
        <f>VLOOKUP(Tabla2[[#This Row],[CECO]],Tabla2_17[[CECO]:[F.  ENTREGA]],10,0)</f>
        <v>#N/A</v>
      </c>
      <c r="K310" s="10" t="e">
        <f>VLOOKUP(Tabla2[[#This Row],[CECO]],Tabla2_17[[CECO]:[F.  ENTREGA]],11,0)</f>
        <v>#N/A</v>
      </c>
      <c r="L310" s="11" t="e">
        <f>Tabla2[[#This Row],[FECHA_INICIO]]-Tabla2[[#This Row],[FECHA_OC]]</f>
        <v>#N/A</v>
      </c>
      <c r="M310" s="10" t="e">
        <f>VLOOKUP(Tabla2[[#This Row],[CECO]],Tabla2_17[[CECO]:[F.  ENTREGA]],12,0)</f>
        <v>#N/A</v>
      </c>
      <c r="N310" s="13"/>
      <c r="O310" s="10"/>
      <c r="P310" s="15"/>
      <c r="Q310" s="10"/>
      <c r="R310" s="15"/>
      <c r="S310" s="11" t="e">
        <f>Tabla2[[#This Row],[DIA_ENTREGADO]]-Tabla2[[#This Row],[FECHA_INICIO]]</f>
        <v>#N/A</v>
      </c>
      <c r="T310" s="17"/>
      <c r="U310" s="18" t="e">
        <f>Tabla2[[#This Row],[FECHA_ENTREGA]]-Tabla2[[#This Row],[DIA_ENTREGADO]]</f>
        <v>#N/A</v>
      </c>
      <c r="V310" s="4" t="e">
        <f t="shared" si="9"/>
        <v>#N/A</v>
      </c>
    </row>
    <row r="311" spans="2:22" x14ac:dyDescent="0.25">
      <c r="B311" s="7"/>
      <c r="C311" s="5"/>
      <c r="D311" s="7"/>
      <c r="E311" s="7"/>
      <c r="F311" s="8"/>
      <c r="G311" s="1" t="e">
        <f>VLOOKUP(Tabla2[[#This Row],[CECO]],Tabla2_17[[CECO]:[F.  ENTREGA]],2,0)</f>
        <v>#N/A</v>
      </c>
      <c r="H311" s="9" t="e">
        <f>VLOOKUP(Tabla2[[#This Row],[CECO]],Tabla2_17[[CECO]:[F.  ENTREGA]],3,0)</f>
        <v>#N/A</v>
      </c>
      <c r="I311" s="9" t="e">
        <f>VLOOKUP(Tabla2[[#This Row],[CECO]],Tabla2_17[[CECO]:[F.  ENTREGA]],4,0)</f>
        <v>#N/A</v>
      </c>
      <c r="J311" s="10" t="e">
        <f>VLOOKUP(Tabla2[[#This Row],[CECO]],Tabla2_17[[CECO]:[F.  ENTREGA]],10,0)</f>
        <v>#N/A</v>
      </c>
      <c r="K311" s="10" t="e">
        <f>VLOOKUP(Tabla2[[#This Row],[CECO]],Tabla2_17[[CECO]:[F.  ENTREGA]],11,0)</f>
        <v>#N/A</v>
      </c>
      <c r="L311" s="11" t="e">
        <f>Tabla2[[#This Row],[FECHA_INICIO]]-Tabla2[[#This Row],[FECHA_OC]]</f>
        <v>#N/A</v>
      </c>
      <c r="M311" s="10" t="e">
        <f>VLOOKUP(Tabla2[[#This Row],[CECO]],Tabla2_17[[CECO]:[F.  ENTREGA]],12,0)</f>
        <v>#N/A</v>
      </c>
      <c r="N311" s="13"/>
      <c r="O311" s="10"/>
      <c r="P311" s="15"/>
      <c r="Q311" s="10"/>
      <c r="R311" s="15"/>
      <c r="S311" s="11" t="e">
        <f>Tabla2[[#This Row],[DIA_ENTREGADO]]-Tabla2[[#This Row],[FECHA_INICIO]]</f>
        <v>#N/A</v>
      </c>
      <c r="T311" s="17"/>
      <c r="U311" s="18" t="e">
        <f>Tabla2[[#This Row],[FECHA_ENTREGA]]-Tabla2[[#This Row],[DIA_ENTREGADO]]</f>
        <v>#N/A</v>
      </c>
      <c r="V311" s="4" t="e">
        <f t="shared" si="9"/>
        <v>#N/A</v>
      </c>
    </row>
    <row r="312" spans="2:22" x14ac:dyDescent="0.25">
      <c r="B312" s="7"/>
      <c r="C312" s="5"/>
      <c r="D312" s="7"/>
      <c r="E312" s="7"/>
      <c r="F312" s="8"/>
      <c r="G312" s="1" t="e">
        <f>VLOOKUP(Tabla2[[#This Row],[CECO]],Tabla2_17[[CECO]:[F.  ENTREGA]],2,0)</f>
        <v>#N/A</v>
      </c>
      <c r="H312" s="9" t="e">
        <f>VLOOKUP(Tabla2[[#This Row],[CECO]],Tabla2_17[[CECO]:[F.  ENTREGA]],3,0)</f>
        <v>#N/A</v>
      </c>
      <c r="I312" s="9" t="e">
        <f>VLOOKUP(Tabla2[[#This Row],[CECO]],Tabla2_17[[CECO]:[F.  ENTREGA]],4,0)</f>
        <v>#N/A</v>
      </c>
      <c r="J312" s="10" t="e">
        <f>VLOOKUP(Tabla2[[#This Row],[CECO]],Tabla2_17[[CECO]:[F.  ENTREGA]],10,0)</f>
        <v>#N/A</v>
      </c>
      <c r="K312" s="10" t="e">
        <f>VLOOKUP(Tabla2[[#This Row],[CECO]],Tabla2_17[[CECO]:[F.  ENTREGA]],11,0)</f>
        <v>#N/A</v>
      </c>
      <c r="L312" s="11" t="e">
        <f>Tabla2[[#This Row],[FECHA_INICIO]]-Tabla2[[#This Row],[FECHA_OC]]</f>
        <v>#N/A</v>
      </c>
      <c r="M312" s="10" t="e">
        <f>VLOOKUP(Tabla2[[#This Row],[CECO]],Tabla2_17[[CECO]:[F.  ENTREGA]],12,0)</f>
        <v>#N/A</v>
      </c>
      <c r="N312" s="13"/>
      <c r="O312" s="10"/>
      <c r="P312" s="15"/>
      <c r="Q312" s="10"/>
      <c r="R312" s="15"/>
      <c r="S312" s="11" t="e">
        <f>Tabla2[[#This Row],[DIA_ENTREGADO]]-Tabla2[[#This Row],[FECHA_INICIO]]</f>
        <v>#N/A</v>
      </c>
      <c r="T312" s="17"/>
      <c r="U312" s="18" t="e">
        <f>Tabla2[[#This Row],[FECHA_ENTREGA]]-Tabla2[[#This Row],[DIA_ENTREGADO]]</f>
        <v>#N/A</v>
      </c>
      <c r="V312" s="4" t="e">
        <f t="shared" si="9"/>
        <v>#N/A</v>
      </c>
    </row>
    <row r="313" spans="2:22" x14ac:dyDescent="0.25">
      <c r="B313" s="7"/>
      <c r="C313" s="5"/>
      <c r="D313" s="7"/>
      <c r="E313" s="7"/>
      <c r="F313" s="8"/>
      <c r="G313" s="1" t="e">
        <f>VLOOKUP(Tabla2[[#This Row],[CECO]],Tabla2_17[[CECO]:[F.  ENTREGA]],2,0)</f>
        <v>#N/A</v>
      </c>
      <c r="H313" s="9" t="e">
        <f>VLOOKUP(Tabla2[[#This Row],[CECO]],Tabla2_17[[CECO]:[F.  ENTREGA]],3,0)</f>
        <v>#N/A</v>
      </c>
      <c r="I313" s="9" t="e">
        <f>VLOOKUP(Tabla2[[#This Row],[CECO]],Tabla2_17[[CECO]:[F.  ENTREGA]],4,0)</f>
        <v>#N/A</v>
      </c>
      <c r="J313" s="10" t="e">
        <f>VLOOKUP(Tabla2[[#This Row],[CECO]],Tabla2_17[[CECO]:[F.  ENTREGA]],10,0)</f>
        <v>#N/A</v>
      </c>
      <c r="K313" s="10" t="e">
        <f>VLOOKUP(Tabla2[[#This Row],[CECO]],Tabla2_17[[CECO]:[F.  ENTREGA]],11,0)</f>
        <v>#N/A</v>
      </c>
      <c r="L313" s="11" t="e">
        <f>Tabla2[[#This Row],[FECHA_INICIO]]-Tabla2[[#This Row],[FECHA_OC]]</f>
        <v>#N/A</v>
      </c>
      <c r="M313" s="10" t="e">
        <f>VLOOKUP(Tabla2[[#This Row],[CECO]],Tabla2_17[[CECO]:[F.  ENTREGA]],12,0)</f>
        <v>#N/A</v>
      </c>
      <c r="N313" s="13"/>
      <c r="O313" s="10"/>
      <c r="P313" s="15"/>
      <c r="Q313" s="10"/>
      <c r="R313" s="15"/>
      <c r="S313" s="11" t="e">
        <f>Tabla2[[#This Row],[DIA_ENTREGADO]]-Tabla2[[#This Row],[FECHA_INICIO]]</f>
        <v>#N/A</v>
      </c>
      <c r="T313" s="17"/>
      <c r="U313" s="18" t="e">
        <f>Tabla2[[#This Row],[FECHA_ENTREGA]]-Tabla2[[#This Row],[DIA_ENTREGADO]]</f>
        <v>#N/A</v>
      </c>
      <c r="V313" s="4" t="e">
        <f t="shared" si="9"/>
        <v>#N/A</v>
      </c>
    </row>
    <row r="314" spans="2:22" x14ac:dyDescent="0.25">
      <c r="B314" s="7"/>
      <c r="C314" s="5"/>
      <c r="D314" s="7"/>
      <c r="E314" s="7"/>
      <c r="F314" s="8"/>
      <c r="G314" s="1" t="e">
        <f>VLOOKUP(Tabla2[[#This Row],[CECO]],Tabla2_17[[CECO]:[F.  ENTREGA]],2,0)</f>
        <v>#N/A</v>
      </c>
      <c r="H314" s="9" t="e">
        <f>VLOOKUP(Tabla2[[#This Row],[CECO]],Tabla2_17[[CECO]:[F.  ENTREGA]],3,0)</f>
        <v>#N/A</v>
      </c>
      <c r="I314" s="9" t="e">
        <f>VLOOKUP(Tabla2[[#This Row],[CECO]],Tabla2_17[[CECO]:[F.  ENTREGA]],4,0)</f>
        <v>#N/A</v>
      </c>
      <c r="J314" s="10" t="e">
        <f>VLOOKUP(Tabla2[[#This Row],[CECO]],Tabla2_17[[CECO]:[F.  ENTREGA]],10,0)</f>
        <v>#N/A</v>
      </c>
      <c r="K314" s="10" t="e">
        <f>VLOOKUP(Tabla2[[#This Row],[CECO]],Tabla2_17[[CECO]:[F.  ENTREGA]],11,0)</f>
        <v>#N/A</v>
      </c>
      <c r="L314" s="11" t="e">
        <f>Tabla2[[#This Row],[FECHA_INICIO]]-Tabla2[[#This Row],[FECHA_OC]]</f>
        <v>#N/A</v>
      </c>
      <c r="M314" s="10" t="e">
        <f>VLOOKUP(Tabla2[[#This Row],[CECO]],Tabla2_17[[CECO]:[F.  ENTREGA]],12,0)</f>
        <v>#N/A</v>
      </c>
      <c r="N314" s="13"/>
      <c r="O314" s="10"/>
      <c r="P314" s="15"/>
      <c r="Q314" s="10"/>
      <c r="R314" s="15"/>
      <c r="S314" s="11" t="e">
        <f>Tabla2[[#This Row],[DIA_ENTREGADO]]-Tabla2[[#This Row],[FECHA_INICIO]]</f>
        <v>#N/A</v>
      </c>
      <c r="T314" s="17"/>
      <c r="U314" s="18" t="e">
        <f>Tabla2[[#This Row],[FECHA_ENTREGA]]-Tabla2[[#This Row],[DIA_ENTREGADO]]</f>
        <v>#N/A</v>
      </c>
      <c r="V314" s="4" t="e">
        <f t="shared" si="9"/>
        <v>#N/A</v>
      </c>
    </row>
    <row r="315" spans="2:22" x14ac:dyDescent="0.25">
      <c r="B315" s="7"/>
      <c r="C315" s="5"/>
      <c r="D315" s="7"/>
      <c r="E315" s="7"/>
      <c r="F315" s="8"/>
      <c r="G315" s="1" t="e">
        <f>VLOOKUP(Tabla2[[#This Row],[CECO]],Tabla2_17[[CECO]:[F.  ENTREGA]],2,0)</f>
        <v>#N/A</v>
      </c>
      <c r="H315" s="9" t="e">
        <f>VLOOKUP(Tabla2[[#This Row],[CECO]],Tabla2_17[[CECO]:[F.  ENTREGA]],3,0)</f>
        <v>#N/A</v>
      </c>
      <c r="I315" s="9" t="e">
        <f>VLOOKUP(Tabla2[[#This Row],[CECO]],Tabla2_17[[CECO]:[F.  ENTREGA]],4,0)</f>
        <v>#N/A</v>
      </c>
      <c r="J315" s="10" t="e">
        <f>VLOOKUP(Tabla2[[#This Row],[CECO]],Tabla2_17[[CECO]:[F.  ENTREGA]],10,0)</f>
        <v>#N/A</v>
      </c>
      <c r="K315" s="10" t="e">
        <f>VLOOKUP(Tabla2[[#This Row],[CECO]],Tabla2_17[[CECO]:[F.  ENTREGA]],11,0)</f>
        <v>#N/A</v>
      </c>
      <c r="L315" s="11" t="e">
        <f>Tabla2[[#This Row],[FECHA_INICIO]]-Tabla2[[#This Row],[FECHA_OC]]</f>
        <v>#N/A</v>
      </c>
      <c r="M315" s="10" t="e">
        <f>VLOOKUP(Tabla2[[#This Row],[CECO]],Tabla2_17[[CECO]:[F.  ENTREGA]],12,0)</f>
        <v>#N/A</v>
      </c>
      <c r="N315" s="13"/>
      <c r="O315" s="10"/>
      <c r="P315" s="15"/>
      <c r="Q315" s="10"/>
      <c r="R315" s="15"/>
      <c r="S315" s="11" t="e">
        <f>Tabla2[[#This Row],[DIA_ENTREGADO]]-Tabla2[[#This Row],[FECHA_INICIO]]</f>
        <v>#N/A</v>
      </c>
      <c r="T315" s="17"/>
      <c r="U315" s="18" t="e">
        <f>Tabla2[[#This Row],[FECHA_ENTREGA]]-Tabla2[[#This Row],[DIA_ENTREGADO]]</f>
        <v>#N/A</v>
      </c>
      <c r="V315" s="4" t="e">
        <f t="shared" si="9"/>
        <v>#N/A</v>
      </c>
    </row>
    <row r="316" spans="2:22" x14ac:dyDescent="0.25">
      <c r="B316" s="7"/>
      <c r="C316" s="5"/>
      <c r="D316" s="7"/>
      <c r="E316" s="7"/>
      <c r="F316" s="8"/>
      <c r="G316" s="1" t="e">
        <f>VLOOKUP(Tabla2[[#This Row],[CECO]],Tabla2_17[[CECO]:[F.  ENTREGA]],2,0)</f>
        <v>#N/A</v>
      </c>
      <c r="H316" s="9" t="e">
        <f>VLOOKUP(Tabla2[[#This Row],[CECO]],Tabla2_17[[CECO]:[F.  ENTREGA]],3,0)</f>
        <v>#N/A</v>
      </c>
      <c r="I316" s="9" t="e">
        <f>VLOOKUP(Tabla2[[#This Row],[CECO]],Tabla2_17[[CECO]:[F.  ENTREGA]],4,0)</f>
        <v>#N/A</v>
      </c>
      <c r="J316" s="10" t="e">
        <f>VLOOKUP(Tabla2[[#This Row],[CECO]],Tabla2_17[[CECO]:[F.  ENTREGA]],10,0)</f>
        <v>#N/A</v>
      </c>
      <c r="K316" s="10" t="e">
        <f>VLOOKUP(Tabla2[[#This Row],[CECO]],Tabla2_17[[CECO]:[F.  ENTREGA]],11,0)</f>
        <v>#N/A</v>
      </c>
      <c r="L316" s="11" t="e">
        <f>Tabla2[[#This Row],[FECHA_INICIO]]-Tabla2[[#This Row],[FECHA_OC]]</f>
        <v>#N/A</v>
      </c>
      <c r="M316" s="10" t="e">
        <f>VLOOKUP(Tabla2[[#This Row],[CECO]],Tabla2_17[[CECO]:[F.  ENTREGA]],12,0)</f>
        <v>#N/A</v>
      </c>
      <c r="N316" s="13"/>
      <c r="O316" s="10"/>
      <c r="P316" s="15"/>
      <c r="Q316" s="10"/>
      <c r="R316" s="15"/>
      <c r="S316" s="11" t="e">
        <f>Tabla2[[#This Row],[DIA_ENTREGADO]]-Tabla2[[#This Row],[FECHA_INICIO]]</f>
        <v>#N/A</v>
      </c>
      <c r="T316" s="17"/>
      <c r="U316" s="18" t="e">
        <f>Tabla2[[#This Row],[FECHA_ENTREGA]]-Tabla2[[#This Row],[DIA_ENTREGADO]]</f>
        <v>#N/A</v>
      </c>
      <c r="V316" s="4" t="e">
        <f t="shared" si="9"/>
        <v>#N/A</v>
      </c>
    </row>
    <row r="317" spans="2:22" x14ac:dyDescent="0.25">
      <c r="B317" s="7"/>
      <c r="C317" s="5"/>
      <c r="D317" s="7"/>
      <c r="E317" s="7"/>
      <c r="F317" s="8"/>
      <c r="G317" s="1" t="e">
        <f>VLOOKUP(Tabla2[[#This Row],[CECO]],Tabla2_17[[CECO]:[F.  ENTREGA]],2,0)</f>
        <v>#N/A</v>
      </c>
      <c r="H317" s="9" t="e">
        <f>VLOOKUP(Tabla2[[#This Row],[CECO]],Tabla2_17[[CECO]:[F.  ENTREGA]],3,0)</f>
        <v>#N/A</v>
      </c>
      <c r="I317" s="9" t="e">
        <f>VLOOKUP(Tabla2[[#This Row],[CECO]],Tabla2_17[[CECO]:[F.  ENTREGA]],4,0)</f>
        <v>#N/A</v>
      </c>
      <c r="J317" s="10" t="e">
        <f>VLOOKUP(Tabla2[[#This Row],[CECO]],Tabla2_17[[CECO]:[F.  ENTREGA]],10,0)</f>
        <v>#N/A</v>
      </c>
      <c r="K317" s="10" t="e">
        <f>VLOOKUP(Tabla2[[#This Row],[CECO]],Tabla2_17[[CECO]:[F.  ENTREGA]],11,0)</f>
        <v>#N/A</v>
      </c>
      <c r="L317" s="11" t="e">
        <f>Tabla2[[#This Row],[FECHA_INICIO]]-Tabla2[[#This Row],[FECHA_OC]]</f>
        <v>#N/A</v>
      </c>
      <c r="M317" s="10" t="e">
        <f>VLOOKUP(Tabla2[[#This Row],[CECO]],Tabla2_17[[CECO]:[F.  ENTREGA]],12,0)</f>
        <v>#N/A</v>
      </c>
      <c r="N317" s="13"/>
      <c r="O317" s="10"/>
      <c r="P317" s="15"/>
      <c r="Q317" s="10"/>
      <c r="R317" s="15"/>
      <c r="S317" s="11" t="e">
        <f>Tabla2[[#This Row],[DIA_ENTREGADO]]-Tabla2[[#This Row],[FECHA_INICIO]]</f>
        <v>#N/A</v>
      </c>
      <c r="T317" s="17"/>
      <c r="U317" s="18" t="e">
        <f>Tabla2[[#This Row],[FECHA_ENTREGA]]-Tabla2[[#This Row],[DIA_ENTREGADO]]</f>
        <v>#N/A</v>
      </c>
      <c r="V317" s="4" t="e">
        <f t="shared" si="9"/>
        <v>#N/A</v>
      </c>
    </row>
    <row r="318" spans="2:22" x14ac:dyDescent="0.25">
      <c r="B318" s="7"/>
      <c r="C318" s="5"/>
      <c r="D318" s="7"/>
      <c r="E318" s="7"/>
      <c r="F318" s="8"/>
      <c r="G318" s="1" t="e">
        <f>VLOOKUP(Tabla2[[#This Row],[CECO]],Tabla2_17[[CECO]:[F.  ENTREGA]],2,0)</f>
        <v>#N/A</v>
      </c>
      <c r="H318" s="9" t="e">
        <f>VLOOKUP(Tabla2[[#This Row],[CECO]],Tabla2_17[[CECO]:[F.  ENTREGA]],3,0)</f>
        <v>#N/A</v>
      </c>
      <c r="I318" s="9" t="e">
        <f>VLOOKUP(Tabla2[[#This Row],[CECO]],Tabla2_17[[CECO]:[F.  ENTREGA]],4,0)</f>
        <v>#N/A</v>
      </c>
      <c r="J318" s="10" t="e">
        <f>VLOOKUP(Tabla2[[#This Row],[CECO]],Tabla2_17[[CECO]:[F.  ENTREGA]],10,0)</f>
        <v>#N/A</v>
      </c>
      <c r="K318" s="10" t="e">
        <f>VLOOKUP(Tabla2[[#This Row],[CECO]],Tabla2_17[[CECO]:[F.  ENTREGA]],11,0)</f>
        <v>#N/A</v>
      </c>
      <c r="L318" s="11" t="e">
        <f>Tabla2[[#This Row],[FECHA_INICIO]]-Tabla2[[#This Row],[FECHA_OC]]</f>
        <v>#N/A</v>
      </c>
      <c r="M318" s="10" t="e">
        <f>VLOOKUP(Tabla2[[#This Row],[CECO]],Tabla2_17[[CECO]:[F.  ENTREGA]],12,0)</f>
        <v>#N/A</v>
      </c>
      <c r="N318" s="13"/>
      <c r="O318" s="10"/>
      <c r="P318" s="15"/>
      <c r="Q318" s="10"/>
      <c r="R318" s="15"/>
      <c r="S318" s="11" t="e">
        <f>Tabla2[[#This Row],[DIA_ENTREGADO]]-Tabla2[[#This Row],[FECHA_INICIO]]</f>
        <v>#N/A</v>
      </c>
      <c r="T318" s="17"/>
      <c r="U318" s="18" t="e">
        <f>Tabla2[[#This Row],[FECHA_ENTREGA]]-Tabla2[[#This Row],[DIA_ENTREGADO]]</f>
        <v>#N/A</v>
      </c>
      <c r="V318" s="4" t="e">
        <f t="shared" si="9"/>
        <v>#N/A</v>
      </c>
    </row>
    <row r="319" spans="2:22" x14ac:dyDescent="0.25">
      <c r="B319" s="7"/>
      <c r="C319" s="5"/>
      <c r="D319" s="7"/>
      <c r="E319" s="7"/>
      <c r="F319" s="8"/>
      <c r="G319" s="1" t="e">
        <f>VLOOKUP(Tabla2[[#This Row],[CECO]],Tabla2_17[[CECO]:[F.  ENTREGA]],2,0)</f>
        <v>#N/A</v>
      </c>
      <c r="H319" s="9" t="e">
        <f>VLOOKUP(Tabla2[[#This Row],[CECO]],Tabla2_17[[CECO]:[F.  ENTREGA]],3,0)</f>
        <v>#N/A</v>
      </c>
      <c r="I319" s="9" t="e">
        <f>VLOOKUP(Tabla2[[#This Row],[CECO]],Tabla2_17[[CECO]:[F.  ENTREGA]],4,0)</f>
        <v>#N/A</v>
      </c>
      <c r="J319" s="10" t="e">
        <f>VLOOKUP(Tabla2[[#This Row],[CECO]],Tabla2_17[[CECO]:[F.  ENTREGA]],10,0)</f>
        <v>#N/A</v>
      </c>
      <c r="K319" s="10" t="e">
        <f>VLOOKUP(Tabla2[[#This Row],[CECO]],Tabla2_17[[CECO]:[F.  ENTREGA]],11,0)</f>
        <v>#N/A</v>
      </c>
      <c r="L319" s="11" t="e">
        <f>Tabla2[[#This Row],[FECHA_INICIO]]-Tabla2[[#This Row],[FECHA_OC]]</f>
        <v>#N/A</v>
      </c>
      <c r="M319" s="10" t="e">
        <f>VLOOKUP(Tabla2[[#This Row],[CECO]],Tabla2_17[[CECO]:[F.  ENTREGA]],12,0)</f>
        <v>#N/A</v>
      </c>
      <c r="N319" s="13"/>
      <c r="O319" s="10"/>
      <c r="P319" s="15"/>
      <c r="Q319" s="10"/>
      <c r="R319" s="15"/>
      <c r="S319" s="11" t="e">
        <f>Tabla2[[#This Row],[DIA_ENTREGADO]]-Tabla2[[#This Row],[FECHA_INICIO]]</f>
        <v>#N/A</v>
      </c>
      <c r="T319" s="17"/>
      <c r="U319" s="18" t="e">
        <f>Tabla2[[#This Row],[FECHA_ENTREGA]]-Tabla2[[#This Row],[DIA_ENTREGADO]]</f>
        <v>#N/A</v>
      </c>
      <c r="V319" s="4" t="e">
        <f t="shared" si="9"/>
        <v>#N/A</v>
      </c>
    </row>
    <row r="320" spans="2:22" x14ac:dyDescent="0.25">
      <c r="B320" s="7"/>
      <c r="C320" s="5"/>
      <c r="D320" s="7"/>
      <c r="E320" s="7"/>
      <c r="F320" s="8"/>
      <c r="G320" s="1" t="e">
        <f>VLOOKUP(Tabla2[[#This Row],[CECO]],Tabla2_17[[CECO]:[F.  ENTREGA]],2,0)</f>
        <v>#N/A</v>
      </c>
      <c r="H320" s="9" t="e">
        <f>VLOOKUP(Tabla2[[#This Row],[CECO]],Tabla2_17[[CECO]:[F.  ENTREGA]],3,0)</f>
        <v>#N/A</v>
      </c>
      <c r="I320" s="9" t="e">
        <f>VLOOKUP(Tabla2[[#This Row],[CECO]],Tabla2_17[[CECO]:[F.  ENTREGA]],4,0)</f>
        <v>#N/A</v>
      </c>
      <c r="J320" s="10" t="e">
        <f>VLOOKUP(Tabla2[[#This Row],[CECO]],Tabla2_17[[CECO]:[F.  ENTREGA]],10,0)</f>
        <v>#N/A</v>
      </c>
      <c r="K320" s="10" t="e">
        <f>VLOOKUP(Tabla2[[#This Row],[CECO]],Tabla2_17[[CECO]:[F.  ENTREGA]],11,0)</f>
        <v>#N/A</v>
      </c>
      <c r="L320" s="11" t="e">
        <f>Tabla2[[#This Row],[FECHA_INICIO]]-Tabla2[[#This Row],[FECHA_OC]]</f>
        <v>#N/A</v>
      </c>
      <c r="M320" s="10" t="e">
        <f>VLOOKUP(Tabla2[[#This Row],[CECO]],Tabla2_17[[CECO]:[F.  ENTREGA]],12,0)</f>
        <v>#N/A</v>
      </c>
      <c r="N320" s="13"/>
      <c r="O320" s="10"/>
      <c r="P320" s="15"/>
      <c r="Q320" s="10"/>
      <c r="R320" s="15"/>
      <c r="S320" s="11" t="e">
        <f>Tabla2[[#This Row],[DIA_ENTREGADO]]-Tabla2[[#This Row],[FECHA_INICIO]]</f>
        <v>#N/A</v>
      </c>
      <c r="T320" s="17"/>
      <c r="U320" s="18" t="e">
        <f>Tabla2[[#This Row],[FECHA_ENTREGA]]-Tabla2[[#This Row],[DIA_ENTREGADO]]</f>
        <v>#N/A</v>
      </c>
      <c r="V320" s="4" t="e">
        <f t="shared" si="9"/>
        <v>#N/A</v>
      </c>
    </row>
    <row r="321" spans="2:22" x14ac:dyDescent="0.25">
      <c r="B321" s="7"/>
      <c r="C321" s="5"/>
      <c r="D321" s="7"/>
      <c r="E321" s="7"/>
      <c r="F321" s="8"/>
      <c r="G321" s="1" t="e">
        <f>VLOOKUP(Tabla2[[#This Row],[CECO]],Tabla2_17[[CECO]:[F.  ENTREGA]],2,0)</f>
        <v>#N/A</v>
      </c>
      <c r="H321" s="9" t="e">
        <f>VLOOKUP(Tabla2[[#This Row],[CECO]],Tabla2_17[[CECO]:[F.  ENTREGA]],3,0)</f>
        <v>#N/A</v>
      </c>
      <c r="I321" s="9" t="e">
        <f>VLOOKUP(Tabla2[[#This Row],[CECO]],Tabla2_17[[CECO]:[F.  ENTREGA]],4,0)</f>
        <v>#N/A</v>
      </c>
      <c r="J321" s="10" t="e">
        <f>VLOOKUP(Tabla2[[#This Row],[CECO]],Tabla2_17[[CECO]:[F.  ENTREGA]],10,0)</f>
        <v>#N/A</v>
      </c>
      <c r="K321" s="10" t="e">
        <f>VLOOKUP(Tabla2[[#This Row],[CECO]],Tabla2_17[[CECO]:[F.  ENTREGA]],11,0)</f>
        <v>#N/A</v>
      </c>
      <c r="L321" s="11" t="e">
        <f>Tabla2[[#This Row],[FECHA_INICIO]]-Tabla2[[#This Row],[FECHA_OC]]</f>
        <v>#N/A</v>
      </c>
      <c r="M321" s="10" t="e">
        <f>VLOOKUP(Tabla2[[#This Row],[CECO]],Tabla2_17[[CECO]:[F.  ENTREGA]],12,0)</f>
        <v>#N/A</v>
      </c>
      <c r="N321" s="13"/>
      <c r="O321" s="10"/>
      <c r="P321" s="15"/>
      <c r="Q321" s="10"/>
      <c r="R321" s="15"/>
      <c r="S321" s="11" t="e">
        <f>Tabla2[[#This Row],[DIA_ENTREGADO]]-Tabla2[[#This Row],[FECHA_INICIO]]</f>
        <v>#N/A</v>
      </c>
      <c r="T321" s="17"/>
      <c r="U321" s="18" t="e">
        <f>Tabla2[[#This Row],[FECHA_ENTREGA]]-Tabla2[[#This Row],[DIA_ENTREGADO]]</f>
        <v>#N/A</v>
      </c>
      <c r="V321" s="4" t="e">
        <f t="shared" si="9"/>
        <v>#N/A</v>
      </c>
    </row>
    <row r="322" spans="2:22" x14ac:dyDescent="0.25">
      <c r="B322" s="7"/>
      <c r="C322" s="5"/>
      <c r="D322" s="7"/>
      <c r="E322" s="7"/>
      <c r="F322" s="8"/>
      <c r="G322" s="1" t="e">
        <f>VLOOKUP(Tabla2[[#This Row],[CECO]],Tabla2_17[[CECO]:[F.  ENTREGA]],2,0)</f>
        <v>#N/A</v>
      </c>
      <c r="H322" s="9" t="e">
        <f>VLOOKUP(Tabla2[[#This Row],[CECO]],Tabla2_17[[CECO]:[F.  ENTREGA]],3,0)</f>
        <v>#N/A</v>
      </c>
      <c r="I322" s="9" t="e">
        <f>VLOOKUP(Tabla2[[#This Row],[CECO]],Tabla2_17[[CECO]:[F.  ENTREGA]],4,0)</f>
        <v>#N/A</v>
      </c>
      <c r="J322" s="10" t="e">
        <f>VLOOKUP(Tabla2[[#This Row],[CECO]],Tabla2_17[[CECO]:[F.  ENTREGA]],10,0)</f>
        <v>#N/A</v>
      </c>
      <c r="K322" s="10" t="e">
        <f>VLOOKUP(Tabla2[[#This Row],[CECO]],Tabla2_17[[CECO]:[F.  ENTREGA]],11,0)</f>
        <v>#N/A</v>
      </c>
      <c r="L322" s="11" t="e">
        <f>Tabla2[[#This Row],[FECHA_INICIO]]-Tabla2[[#This Row],[FECHA_OC]]</f>
        <v>#N/A</v>
      </c>
      <c r="M322" s="10" t="e">
        <f>VLOOKUP(Tabla2[[#This Row],[CECO]],Tabla2_17[[CECO]:[F.  ENTREGA]],12,0)</f>
        <v>#N/A</v>
      </c>
      <c r="N322" s="13"/>
      <c r="O322" s="10"/>
      <c r="P322" s="15"/>
      <c r="Q322" s="10"/>
      <c r="R322" s="15"/>
      <c r="S322" s="11" t="e">
        <f>Tabla2[[#This Row],[DIA_ENTREGADO]]-Tabla2[[#This Row],[FECHA_INICIO]]</f>
        <v>#N/A</v>
      </c>
      <c r="T322" s="17"/>
      <c r="U322" s="18" t="e">
        <f>Tabla2[[#This Row],[FECHA_ENTREGA]]-Tabla2[[#This Row],[DIA_ENTREGADO]]</f>
        <v>#N/A</v>
      </c>
      <c r="V322" s="4" t="e">
        <f t="shared" si="9"/>
        <v>#N/A</v>
      </c>
    </row>
    <row r="323" spans="2:22" x14ac:dyDescent="0.25">
      <c r="B323" s="7"/>
      <c r="C323" s="5"/>
      <c r="D323" s="7"/>
      <c r="E323" s="7"/>
      <c r="F323" s="8"/>
      <c r="G323" s="1" t="e">
        <f>VLOOKUP(Tabla2[[#This Row],[CECO]],Tabla2_17[[CECO]:[F.  ENTREGA]],2,0)</f>
        <v>#N/A</v>
      </c>
      <c r="H323" s="9" t="e">
        <f>VLOOKUP(Tabla2[[#This Row],[CECO]],Tabla2_17[[CECO]:[F.  ENTREGA]],3,0)</f>
        <v>#N/A</v>
      </c>
      <c r="I323" s="9" t="e">
        <f>VLOOKUP(Tabla2[[#This Row],[CECO]],Tabla2_17[[CECO]:[F.  ENTREGA]],4,0)</f>
        <v>#N/A</v>
      </c>
      <c r="J323" s="10" t="e">
        <f>VLOOKUP(Tabla2[[#This Row],[CECO]],Tabla2_17[[CECO]:[F.  ENTREGA]],10,0)</f>
        <v>#N/A</v>
      </c>
      <c r="K323" s="10" t="e">
        <f>VLOOKUP(Tabla2[[#This Row],[CECO]],Tabla2_17[[CECO]:[F.  ENTREGA]],11,0)</f>
        <v>#N/A</v>
      </c>
      <c r="L323" s="11" t="e">
        <f>Tabla2[[#This Row],[FECHA_INICIO]]-Tabla2[[#This Row],[FECHA_OC]]</f>
        <v>#N/A</v>
      </c>
      <c r="M323" s="10" t="e">
        <f>VLOOKUP(Tabla2[[#This Row],[CECO]],Tabla2_17[[CECO]:[F.  ENTREGA]],12,0)</f>
        <v>#N/A</v>
      </c>
      <c r="N323" s="13"/>
      <c r="O323" s="10"/>
      <c r="P323" s="15"/>
      <c r="Q323" s="10"/>
      <c r="R323" s="15"/>
      <c r="S323" s="11" t="e">
        <f>Tabla2[[#This Row],[DIA_ENTREGADO]]-Tabla2[[#This Row],[FECHA_INICIO]]</f>
        <v>#N/A</v>
      </c>
      <c r="T323" s="17"/>
      <c r="U323" s="18" t="e">
        <f>Tabla2[[#This Row],[FECHA_ENTREGA]]-Tabla2[[#This Row],[DIA_ENTREGADO]]</f>
        <v>#N/A</v>
      </c>
      <c r="V323" s="4" t="e">
        <f t="shared" si="9"/>
        <v>#N/A</v>
      </c>
    </row>
    <row r="324" spans="2:22" x14ac:dyDescent="0.25">
      <c r="B324" s="7"/>
      <c r="C324" s="5"/>
      <c r="D324" s="7"/>
      <c r="E324" s="7"/>
      <c r="F324" s="8"/>
      <c r="G324" s="1" t="e">
        <f>VLOOKUP(Tabla2[[#This Row],[CECO]],Tabla2_17[[CECO]:[F.  ENTREGA]],2,0)</f>
        <v>#N/A</v>
      </c>
      <c r="H324" s="9" t="e">
        <f>VLOOKUP(Tabla2[[#This Row],[CECO]],Tabla2_17[[CECO]:[F.  ENTREGA]],3,0)</f>
        <v>#N/A</v>
      </c>
      <c r="I324" s="9" t="e">
        <f>VLOOKUP(Tabla2[[#This Row],[CECO]],Tabla2_17[[CECO]:[F.  ENTREGA]],4,0)</f>
        <v>#N/A</v>
      </c>
      <c r="J324" s="10" t="e">
        <f>VLOOKUP(Tabla2[[#This Row],[CECO]],Tabla2_17[[CECO]:[F.  ENTREGA]],10,0)</f>
        <v>#N/A</v>
      </c>
      <c r="K324" s="10" t="e">
        <f>VLOOKUP(Tabla2[[#This Row],[CECO]],Tabla2_17[[CECO]:[F.  ENTREGA]],11,0)</f>
        <v>#N/A</v>
      </c>
      <c r="L324" s="11" t="e">
        <f>Tabla2[[#This Row],[FECHA_INICIO]]-Tabla2[[#This Row],[FECHA_OC]]</f>
        <v>#N/A</v>
      </c>
      <c r="M324" s="10" t="e">
        <f>VLOOKUP(Tabla2[[#This Row],[CECO]],Tabla2_17[[CECO]:[F.  ENTREGA]],12,0)</f>
        <v>#N/A</v>
      </c>
      <c r="N324" s="13"/>
      <c r="O324" s="10"/>
      <c r="P324" s="15"/>
      <c r="Q324" s="10"/>
      <c r="R324" s="15"/>
      <c r="S324" s="11" t="e">
        <f>Tabla2[[#This Row],[DIA_ENTREGADO]]-Tabla2[[#This Row],[FECHA_INICIO]]</f>
        <v>#N/A</v>
      </c>
      <c r="T324" s="17"/>
      <c r="U324" s="18" t="e">
        <f>Tabla2[[#This Row],[FECHA_ENTREGA]]-Tabla2[[#This Row],[DIA_ENTREGADO]]</f>
        <v>#N/A</v>
      </c>
      <c r="V324" s="4" t="e">
        <f t="shared" si="9"/>
        <v>#N/A</v>
      </c>
    </row>
    <row r="325" spans="2:22" x14ac:dyDescent="0.25">
      <c r="B325" s="7"/>
      <c r="C325" s="5"/>
      <c r="D325" s="7"/>
      <c r="E325" s="7"/>
      <c r="F325" s="8"/>
      <c r="G325" s="1" t="e">
        <f>VLOOKUP(Tabla2[[#This Row],[CECO]],Tabla2_17[[CECO]:[F.  ENTREGA]],2,0)</f>
        <v>#N/A</v>
      </c>
      <c r="H325" s="9" t="e">
        <f>VLOOKUP(Tabla2[[#This Row],[CECO]],Tabla2_17[[CECO]:[F.  ENTREGA]],3,0)</f>
        <v>#N/A</v>
      </c>
      <c r="I325" s="9" t="e">
        <f>VLOOKUP(Tabla2[[#This Row],[CECO]],Tabla2_17[[CECO]:[F.  ENTREGA]],4,0)</f>
        <v>#N/A</v>
      </c>
      <c r="J325" s="10" t="e">
        <f>VLOOKUP(Tabla2[[#This Row],[CECO]],Tabla2_17[[CECO]:[F.  ENTREGA]],10,0)</f>
        <v>#N/A</v>
      </c>
      <c r="K325" s="10" t="e">
        <f>VLOOKUP(Tabla2[[#This Row],[CECO]],Tabla2_17[[CECO]:[F.  ENTREGA]],11,0)</f>
        <v>#N/A</v>
      </c>
      <c r="L325" s="11" t="e">
        <f>Tabla2[[#This Row],[FECHA_INICIO]]-Tabla2[[#This Row],[FECHA_OC]]</f>
        <v>#N/A</v>
      </c>
      <c r="M325" s="10" t="e">
        <f>VLOOKUP(Tabla2[[#This Row],[CECO]],Tabla2_17[[CECO]:[F.  ENTREGA]],12,0)</f>
        <v>#N/A</v>
      </c>
      <c r="N325" s="13"/>
      <c r="O325" s="10"/>
      <c r="P325" s="15"/>
      <c r="Q325" s="10"/>
      <c r="R325" s="15"/>
      <c r="S325" s="11" t="e">
        <f>Tabla2[[#This Row],[DIA_ENTREGADO]]-Tabla2[[#This Row],[FECHA_INICIO]]</f>
        <v>#N/A</v>
      </c>
      <c r="T325" s="17"/>
      <c r="U325" s="18" t="e">
        <f>Tabla2[[#This Row],[FECHA_ENTREGA]]-Tabla2[[#This Row],[DIA_ENTREGADO]]</f>
        <v>#N/A</v>
      </c>
      <c r="V325" s="4" t="e">
        <f t="shared" si="9"/>
        <v>#N/A</v>
      </c>
    </row>
    <row r="326" spans="2:22" x14ac:dyDescent="0.25">
      <c r="B326" s="7"/>
      <c r="C326" s="5"/>
      <c r="D326" s="7"/>
      <c r="E326" s="7"/>
      <c r="F326" s="8"/>
      <c r="G326" s="1" t="e">
        <f>VLOOKUP(Tabla2[[#This Row],[CECO]],Tabla2_17[[CECO]:[F.  ENTREGA]],2,0)</f>
        <v>#N/A</v>
      </c>
      <c r="H326" s="9" t="e">
        <f>VLOOKUP(Tabla2[[#This Row],[CECO]],Tabla2_17[[CECO]:[F.  ENTREGA]],3,0)</f>
        <v>#N/A</v>
      </c>
      <c r="I326" s="9" t="e">
        <f>VLOOKUP(Tabla2[[#This Row],[CECO]],Tabla2_17[[CECO]:[F.  ENTREGA]],4,0)</f>
        <v>#N/A</v>
      </c>
      <c r="J326" s="10" t="e">
        <f>VLOOKUP(Tabla2[[#This Row],[CECO]],Tabla2_17[[CECO]:[F.  ENTREGA]],10,0)</f>
        <v>#N/A</v>
      </c>
      <c r="K326" s="10" t="e">
        <f>VLOOKUP(Tabla2[[#This Row],[CECO]],Tabla2_17[[CECO]:[F.  ENTREGA]],11,0)</f>
        <v>#N/A</v>
      </c>
      <c r="L326" s="11" t="e">
        <f>Tabla2[[#This Row],[FECHA_INICIO]]-Tabla2[[#This Row],[FECHA_OC]]</f>
        <v>#N/A</v>
      </c>
      <c r="M326" s="10" t="e">
        <f>VLOOKUP(Tabla2[[#This Row],[CECO]],Tabla2_17[[CECO]:[F.  ENTREGA]],12,0)</f>
        <v>#N/A</v>
      </c>
      <c r="N326" s="13"/>
      <c r="O326" s="10"/>
      <c r="P326" s="15"/>
      <c r="Q326" s="10"/>
      <c r="R326" s="15"/>
      <c r="S326" s="11" t="e">
        <f>Tabla2[[#This Row],[DIA_ENTREGADO]]-Tabla2[[#This Row],[FECHA_INICIO]]</f>
        <v>#N/A</v>
      </c>
      <c r="T326" s="17"/>
      <c r="U326" s="18" t="e">
        <f>Tabla2[[#This Row],[FECHA_ENTREGA]]-Tabla2[[#This Row],[DIA_ENTREGADO]]</f>
        <v>#N/A</v>
      </c>
      <c r="V326" s="4" t="e">
        <f t="shared" si="9"/>
        <v>#N/A</v>
      </c>
    </row>
    <row r="327" spans="2:22" x14ac:dyDescent="0.25">
      <c r="B327" s="7"/>
      <c r="C327" s="5"/>
      <c r="D327" s="7"/>
      <c r="E327" s="7"/>
      <c r="F327" s="8"/>
      <c r="G327" s="1" t="e">
        <f>VLOOKUP(Tabla2[[#This Row],[CECO]],Tabla2_17[[CECO]:[F.  ENTREGA]],2,0)</f>
        <v>#N/A</v>
      </c>
      <c r="H327" s="9" t="e">
        <f>VLOOKUP(Tabla2[[#This Row],[CECO]],Tabla2_17[[CECO]:[F.  ENTREGA]],3,0)</f>
        <v>#N/A</v>
      </c>
      <c r="I327" s="9" t="e">
        <f>VLOOKUP(Tabla2[[#This Row],[CECO]],Tabla2_17[[CECO]:[F.  ENTREGA]],4,0)</f>
        <v>#N/A</v>
      </c>
      <c r="J327" s="10" t="e">
        <f>VLOOKUP(Tabla2[[#This Row],[CECO]],Tabla2_17[[CECO]:[F.  ENTREGA]],10,0)</f>
        <v>#N/A</v>
      </c>
      <c r="K327" s="10" t="e">
        <f>VLOOKUP(Tabla2[[#This Row],[CECO]],Tabla2_17[[CECO]:[F.  ENTREGA]],11,0)</f>
        <v>#N/A</v>
      </c>
      <c r="L327" s="11" t="e">
        <f>Tabla2[[#This Row],[FECHA_INICIO]]-Tabla2[[#This Row],[FECHA_OC]]</f>
        <v>#N/A</v>
      </c>
      <c r="M327" s="10" t="e">
        <f>VLOOKUP(Tabla2[[#This Row],[CECO]],Tabla2_17[[CECO]:[F.  ENTREGA]],12,0)</f>
        <v>#N/A</v>
      </c>
      <c r="N327" s="13"/>
      <c r="O327" s="10"/>
      <c r="P327" s="15"/>
      <c r="Q327" s="10"/>
      <c r="R327" s="15"/>
      <c r="S327" s="11" t="e">
        <f>Tabla2[[#This Row],[DIA_ENTREGADO]]-Tabla2[[#This Row],[FECHA_INICIO]]</f>
        <v>#N/A</v>
      </c>
      <c r="T327" s="17"/>
      <c r="U327" s="18" t="e">
        <f>Tabla2[[#This Row],[FECHA_ENTREGA]]-Tabla2[[#This Row],[DIA_ENTREGADO]]</f>
        <v>#N/A</v>
      </c>
      <c r="V327" s="4" t="e">
        <f t="shared" si="9"/>
        <v>#N/A</v>
      </c>
    </row>
    <row r="328" spans="2:22" x14ac:dyDescent="0.25">
      <c r="B328" s="7"/>
      <c r="C328" s="5"/>
      <c r="D328" s="7"/>
      <c r="E328" s="7"/>
      <c r="F328" s="8"/>
      <c r="G328" s="1" t="e">
        <f>VLOOKUP(Tabla2[[#This Row],[CECO]],Tabla2_17[[CECO]:[F.  ENTREGA]],2,0)</f>
        <v>#N/A</v>
      </c>
      <c r="H328" s="9" t="e">
        <f>VLOOKUP(Tabla2[[#This Row],[CECO]],Tabla2_17[[CECO]:[F.  ENTREGA]],3,0)</f>
        <v>#N/A</v>
      </c>
      <c r="I328" s="9" t="e">
        <f>VLOOKUP(Tabla2[[#This Row],[CECO]],Tabla2_17[[CECO]:[F.  ENTREGA]],4,0)</f>
        <v>#N/A</v>
      </c>
      <c r="J328" s="10" t="e">
        <f>VLOOKUP(Tabla2[[#This Row],[CECO]],Tabla2_17[[CECO]:[F.  ENTREGA]],10,0)</f>
        <v>#N/A</v>
      </c>
      <c r="K328" s="10" t="e">
        <f>VLOOKUP(Tabla2[[#This Row],[CECO]],Tabla2_17[[CECO]:[F.  ENTREGA]],11,0)</f>
        <v>#N/A</v>
      </c>
      <c r="L328" s="11" t="e">
        <f>Tabla2[[#This Row],[FECHA_INICIO]]-Tabla2[[#This Row],[FECHA_OC]]</f>
        <v>#N/A</v>
      </c>
      <c r="M328" s="10" t="e">
        <f>VLOOKUP(Tabla2[[#This Row],[CECO]],Tabla2_17[[CECO]:[F.  ENTREGA]],12,0)</f>
        <v>#N/A</v>
      </c>
      <c r="N328" s="13"/>
      <c r="O328" s="10"/>
      <c r="P328" s="15"/>
      <c r="Q328" s="10"/>
      <c r="R328" s="15"/>
      <c r="S328" s="11" t="e">
        <f>Tabla2[[#This Row],[DIA_ENTREGADO]]-Tabla2[[#This Row],[FECHA_INICIO]]</f>
        <v>#N/A</v>
      </c>
      <c r="T328" s="17"/>
      <c r="U328" s="18" t="e">
        <f>Tabla2[[#This Row],[FECHA_ENTREGA]]-Tabla2[[#This Row],[DIA_ENTREGADO]]</f>
        <v>#N/A</v>
      </c>
      <c r="V328" s="4" t="e">
        <f t="shared" si="9"/>
        <v>#N/A</v>
      </c>
    </row>
    <row r="329" spans="2:22" x14ac:dyDescent="0.25">
      <c r="B329" s="7"/>
      <c r="C329" s="5"/>
      <c r="D329" s="7"/>
      <c r="E329" s="7"/>
      <c r="F329" s="8"/>
      <c r="G329" s="1" t="e">
        <f>VLOOKUP(Tabla2[[#This Row],[CECO]],Tabla2_17[[CECO]:[F.  ENTREGA]],2,0)</f>
        <v>#N/A</v>
      </c>
      <c r="H329" s="9" t="e">
        <f>VLOOKUP(Tabla2[[#This Row],[CECO]],Tabla2_17[[CECO]:[F.  ENTREGA]],3,0)</f>
        <v>#N/A</v>
      </c>
      <c r="I329" s="9" t="e">
        <f>VLOOKUP(Tabla2[[#This Row],[CECO]],Tabla2_17[[CECO]:[F.  ENTREGA]],4,0)</f>
        <v>#N/A</v>
      </c>
      <c r="J329" s="10" t="e">
        <f>VLOOKUP(Tabla2[[#This Row],[CECO]],Tabla2_17[[CECO]:[F.  ENTREGA]],10,0)</f>
        <v>#N/A</v>
      </c>
      <c r="K329" s="10" t="e">
        <f>VLOOKUP(Tabla2[[#This Row],[CECO]],Tabla2_17[[CECO]:[F.  ENTREGA]],11,0)</f>
        <v>#N/A</v>
      </c>
      <c r="L329" s="11" t="e">
        <f>Tabla2[[#This Row],[FECHA_INICIO]]-Tabla2[[#This Row],[FECHA_OC]]</f>
        <v>#N/A</v>
      </c>
      <c r="M329" s="10" t="e">
        <f>VLOOKUP(Tabla2[[#This Row],[CECO]],Tabla2_17[[CECO]:[F.  ENTREGA]],12,0)</f>
        <v>#N/A</v>
      </c>
      <c r="N329" s="13"/>
      <c r="O329" s="10"/>
      <c r="P329" s="15"/>
      <c r="Q329" s="10"/>
      <c r="R329" s="15"/>
      <c r="S329" s="11" t="e">
        <f>Tabla2[[#This Row],[DIA_ENTREGADO]]-Tabla2[[#This Row],[FECHA_INICIO]]</f>
        <v>#N/A</v>
      </c>
      <c r="T329" s="17"/>
      <c r="U329" s="18" t="e">
        <f>Tabla2[[#This Row],[FECHA_ENTREGA]]-Tabla2[[#This Row],[DIA_ENTREGADO]]</f>
        <v>#N/A</v>
      </c>
      <c r="V329" s="4" t="e">
        <f t="shared" si="9"/>
        <v>#N/A</v>
      </c>
    </row>
    <row r="330" spans="2:22" x14ac:dyDescent="0.25">
      <c r="B330" s="7"/>
      <c r="C330" s="5"/>
      <c r="D330" s="7"/>
      <c r="E330" s="7"/>
      <c r="F330" s="8"/>
      <c r="G330" s="1" t="e">
        <f>VLOOKUP(Tabla2[[#This Row],[CECO]],Tabla2_17[[CECO]:[F.  ENTREGA]],2,0)</f>
        <v>#N/A</v>
      </c>
      <c r="H330" s="9" t="e">
        <f>VLOOKUP(Tabla2[[#This Row],[CECO]],Tabla2_17[[CECO]:[F.  ENTREGA]],3,0)</f>
        <v>#N/A</v>
      </c>
      <c r="I330" s="9" t="e">
        <f>VLOOKUP(Tabla2[[#This Row],[CECO]],Tabla2_17[[CECO]:[F.  ENTREGA]],4,0)</f>
        <v>#N/A</v>
      </c>
      <c r="J330" s="10" t="e">
        <f>VLOOKUP(Tabla2[[#This Row],[CECO]],Tabla2_17[[CECO]:[F.  ENTREGA]],10,0)</f>
        <v>#N/A</v>
      </c>
      <c r="K330" s="10" t="e">
        <f>VLOOKUP(Tabla2[[#This Row],[CECO]],Tabla2_17[[CECO]:[F.  ENTREGA]],11,0)</f>
        <v>#N/A</v>
      </c>
      <c r="L330" s="11" t="e">
        <f>Tabla2[[#This Row],[FECHA_INICIO]]-Tabla2[[#This Row],[FECHA_OC]]</f>
        <v>#N/A</v>
      </c>
      <c r="M330" s="10" t="e">
        <f>VLOOKUP(Tabla2[[#This Row],[CECO]],Tabla2_17[[CECO]:[F.  ENTREGA]],12,0)</f>
        <v>#N/A</v>
      </c>
      <c r="N330" s="13"/>
      <c r="O330" s="10"/>
      <c r="P330" s="15"/>
      <c r="Q330" s="10"/>
      <c r="R330" s="15"/>
      <c r="S330" s="11" t="e">
        <f>Tabla2[[#This Row],[DIA_ENTREGADO]]-Tabla2[[#This Row],[FECHA_INICIO]]</f>
        <v>#N/A</v>
      </c>
      <c r="T330" s="17"/>
      <c r="U330" s="18" t="e">
        <f>Tabla2[[#This Row],[FECHA_ENTREGA]]-Tabla2[[#This Row],[DIA_ENTREGADO]]</f>
        <v>#N/A</v>
      </c>
      <c r="V330" s="4" t="e">
        <f t="shared" si="9"/>
        <v>#N/A</v>
      </c>
    </row>
    <row r="331" spans="2:22" x14ac:dyDescent="0.25">
      <c r="B331" s="7"/>
      <c r="C331" s="5"/>
      <c r="D331" s="7"/>
      <c r="E331" s="7"/>
      <c r="F331" s="8"/>
      <c r="G331" s="1" t="e">
        <f>VLOOKUP(Tabla2[[#This Row],[CECO]],Tabla2_17[[CECO]:[F.  ENTREGA]],2,0)</f>
        <v>#N/A</v>
      </c>
      <c r="H331" s="9" t="e">
        <f>VLOOKUP(Tabla2[[#This Row],[CECO]],Tabla2_17[[CECO]:[F.  ENTREGA]],3,0)</f>
        <v>#N/A</v>
      </c>
      <c r="I331" s="9" t="e">
        <f>VLOOKUP(Tabla2[[#This Row],[CECO]],Tabla2_17[[CECO]:[F.  ENTREGA]],4,0)</f>
        <v>#N/A</v>
      </c>
      <c r="J331" s="10" t="e">
        <f>VLOOKUP(Tabla2[[#This Row],[CECO]],Tabla2_17[[CECO]:[F.  ENTREGA]],10,0)</f>
        <v>#N/A</v>
      </c>
      <c r="K331" s="10" t="e">
        <f>VLOOKUP(Tabla2[[#This Row],[CECO]],Tabla2_17[[CECO]:[F.  ENTREGA]],11,0)</f>
        <v>#N/A</v>
      </c>
      <c r="L331" s="11" t="e">
        <f>Tabla2[[#This Row],[FECHA_INICIO]]-Tabla2[[#This Row],[FECHA_OC]]</f>
        <v>#N/A</v>
      </c>
      <c r="M331" s="10" t="e">
        <f>VLOOKUP(Tabla2[[#This Row],[CECO]],Tabla2_17[[CECO]:[F.  ENTREGA]],12,0)</f>
        <v>#N/A</v>
      </c>
      <c r="N331" s="13"/>
      <c r="O331" s="10"/>
      <c r="P331" s="15"/>
      <c r="Q331" s="10"/>
      <c r="R331" s="15"/>
      <c r="S331" s="11" t="e">
        <f>Tabla2[[#This Row],[DIA_ENTREGADO]]-Tabla2[[#This Row],[FECHA_INICIO]]</f>
        <v>#N/A</v>
      </c>
      <c r="T331" s="17"/>
      <c r="U331" s="18" t="e">
        <f>Tabla2[[#This Row],[FECHA_ENTREGA]]-Tabla2[[#This Row],[DIA_ENTREGADO]]</f>
        <v>#N/A</v>
      </c>
      <c r="V331" s="4" t="e">
        <f t="shared" si="9"/>
        <v>#N/A</v>
      </c>
    </row>
    <row r="332" spans="2:22" x14ac:dyDescent="0.25">
      <c r="B332" s="7"/>
      <c r="C332" s="5"/>
      <c r="D332" s="7"/>
      <c r="E332" s="7"/>
      <c r="F332" s="8"/>
      <c r="G332" s="1" t="e">
        <f>VLOOKUP(Tabla2[[#This Row],[CECO]],Tabla2_17[[CECO]:[F.  ENTREGA]],2,0)</f>
        <v>#N/A</v>
      </c>
      <c r="H332" s="9" t="e">
        <f>VLOOKUP(Tabla2[[#This Row],[CECO]],Tabla2_17[[CECO]:[F.  ENTREGA]],3,0)</f>
        <v>#N/A</v>
      </c>
      <c r="I332" s="9" t="e">
        <f>VLOOKUP(Tabla2[[#This Row],[CECO]],Tabla2_17[[CECO]:[F.  ENTREGA]],4,0)</f>
        <v>#N/A</v>
      </c>
      <c r="J332" s="10" t="e">
        <f>VLOOKUP(Tabla2[[#This Row],[CECO]],Tabla2_17[[CECO]:[F.  ENTREGA]],10,0)</f>
        <v>#N/A</v>
      </c>
      <c r="K332" s="10" t="e">
        <f>VLOOKUP(Tabla2[[#This Row],[CECO]],Tabla2_17[[CECO]:[F.  ENTREGA]],11,0)</f>
        <v>#N/A</v>
      </c>
      <c r="L332" s="11" t="e">
        <f>Tabla2[[#This Row],[FECHA_INICIO]]-Tabla2[[#This Row],[FECHA_OC]]</f>
        <v>#N/A</v>
      </c>
      <c r="M332" s="10" t="e">
        <f>VLOOKUP(Tabla2[[#This Row],[CECO]],Tabla2_17[[CECO]:[F.  ENTREGA]],12,0)</f>
        <v>#N/A</v>
      </c>
      <c r="N332" s="13"/>
      <c r="O332" s="10"/>
      <c r="P332" s="15"/>
      <c r="Q332" s="10"/>
      <c r="R332" s="15"/>
      <c r="S332" s="11" t="e">
        <f>Tabla2[[#This Row],[DIA_ENTREGADO]]-Tabla2[[#This Row],[FECHA_INICIO]]</f>
        <v>#N/A</v>
      </c>
      <c r="T332" s="17"/>
      <c r="U332" s="18" t="e">
        <f>Tabla2[[#This Row],[FECHA_ENTREGA]]-Tabla2[[#This Row],[DIA_ENTREGADO]]</f>
        <v>#N/A</v>
      </c>
      <c r="V332" s="4" t="e">
        <f t="shared" si="9"/>
        <v>#N/A</v>
      </c>
    </row>
    <row r="333" spans="2:22" x14ac:dyDescent="0.25">
      <c r="B333" s="7"/>
      <c r="C333" s="5"/>
      <c r="D333" s="7"/>
      <c r="E333" s="7"/>
      <c r="F333" s="8"/>
      <c r="G333" s="1" t="e">
        <f>VLOOKUP(Tabla2[[#This Row],[CECO]],Tabla2_17[[CECO]:[F.  ENTREGA]],2,0)</f>
        <v>#N/A</v>
      </c>
      <c r="H333" s="9" t="e">
        <f>VLOOKUP(Tabla2[[#This Row],[CECO]],Tabla2_17[[CECO]:[F.  ENTREGA]],3,0)</f>
        <v>#N/A</v>
      </c>
      <c r="I333" s="9" t="e">
        <f>VLOOKUP(Tabla2[[#This Row],[CECO]],Tabla2_17[[CECO]:[F.  ENTREGA]],4,0)</f>
        <v>#N/A</v>
      </c>
      <c r="J333" s="10" t="e">
        <f>VLOOKUP(Tabla2[[#This Row],[CECO]],Tabla2_17[[CECO]:[F.  ENTREGA]],10,0)</f>
        <v>#N/A</v>
      </c>
      <c r="K333" s="10" t="e">
        <f>VLOOKUP(Tabla2[[#This Row],[CECO]],Tabla2_17[[CECO]:[F.  ENTREGA]],11,0)</f>
        <v>#N/A</v>
      </c>
      <c r="L333" s="11" t="e">
        <f>Tabla2[[#This Row],[FECHA_INICIO]]-Tabla2[[#This Row],[FECHA_OC]]</f>
        <v>#N/A</v>
      </c>
      <c r="M333" s="10" t="e">
        <f>VLOOKUP(Tabla2[[#This Row],[CECO]],Tabla2_17[[CECO]:[F.  ENTREGA]],12,0)</f>
        <v>#N/A</v>
      </c>
      <c r="N333" s="13"/>
      <c r="O333" s="10"/>
      <c r="P333" s="15"/>
      <c r="Q333" s="10"/>
      <c r="R333" s="15"/>
      <c r="S333" s="11" t="e">
        <f>Tabla2[[#This Row],[DIA_ENTREGADO]]-Tabla2[[#This Row],[FECHA_INICIO]]</f>
        <v>#N/A</v>
      </c>
      <c r="T333" s="17"/>
      <c r="U333" s="18" t="e">
        <f>Tabla2[[#This Row],[FECHA_ENTREGA]]-Tabla2[[#This Row],[DIA_ENTREGADO]]</f>
        <v>#N/A</v>
      </c>
      <c r="V333" s="4" t="e">
        <f t="shared" si="9"/>
        <v>#N/A</v>
      </c>
    </row>
    <row r="334" spans="2:22" x14ac:dyDescent="0.25">
      <c r="B334" s="7"/>
      <c r="C334" s="5"/>
      <c r="D334" s="7"/>
      <c r="E334" s="7"/>
      <c r="F334" s="8"/>
      <c r="G334" s="1" t="e">
        <f>VLOOKUP(Tabla2[[#This Row],[CECO]],Tabla2_17[[CECO]:[F.  ENTREGA]],2,0)</f>
        <v>#N/A</v>
      </c>
      <c r="H334" s="9" t="e">
        <f>VLOOKUP(Tabla2[[#This Row],[CECO]],Tabla2_17[[CECO]:[F.  ENTREGA]],3,0)</f>
        <v>#N/A</v>
      </c>
      <c r="I334" s="9" t="e">
        <f>VLOOKUP(Tabla2[[#This Row],[CECO]],Tabla2_17[[CECO]:[F.  ENTREGA]],4,0)</f>
        <v>#N/A</v>
      </c>
      <c r="J334" s="10" t="e">
        <f>VLOOKUP(Tabla2[[#This Row],[CECO]],Tabla2_17[[CECO]:[F.  ENTREGA]],10,0)</f>
        <v>#N/A</v>
      </c>
      <c r="K334" s="10" t="e">
        <f>VLOOKUP(Tabla2[[#This Row],[CECO]],Tabla2_17[[CECO]:[F.  ENTREGA]],11,0)</f>
        <v>#N/A</v>
      </c>
      <c r="L334" s="11" t="e">
        <f>Tabla2[[#This Row],[FECHA_INICIO]]-Tabla2[[#This Row],[FECHA_OC]]</f>
        <v>#N/A</v>
      </c>
      <c r="M334" s="10" t="e">
        <f>VLOOKUP(Tabla2[[#This Row],[CECO]],Tabla2_17[[CECO]:[F.  ENTREGA]],12,0)</f>
        <v>#N/A</v>
      </c>
      <c r="N334" s="13"/>
      <c r="O334" s="10"/>
      <c r="P334" s="15"/>
      <c r="Q334" s="10"/>
      <c r="R334" s="15"/>
      <c r="S334" s="11" t="e">
        <f>Tabla2[[#This Row],[DIA_ENTREGADO]]-Tabla2[[#This Row],[FECHA_INICIO]]</f>
        <v>#N/A</v>
      </c>
      <c r="T334" s="17"/>
      <c r="U334" s="18" t="e">
        <f>Tabla2[[#This Row],[FECHA_ENTREGA]]-Tabla2[[#This Row],[DIA_ENTREGADO]]</f>
        <v>#N/A</v>
      </c>
      <c r="V334" s="4" t="e">
        <f t="shared" si="9"/>
        <v>#N/A</v>
      </c>
    </row>
    <row r="335" spans="2:22" x14ac:dyDescent="0.25">
      <c r="B335" s="7"/>
      <c r="C335" s="5"/>
      <c r="D335" s="7"/>
      <c r="E335" s="7"/>
      <c r="F335" s="8"/>
      <c r="G335" s="1" t="e">
        <f>VLOOKUP(Tabla2[[#This Row],[CECO]],Tabla2_17[[CECO]:[F.  ENTREGA]],2,0)</f>
        <v>#N/A</v>
      </c>
      <c r="H335" s="9" t="e">
        <f>VLOOKUP(Tabla2[[#This Row],[CECO]],Tabla2_17[[CECO]:[F.  ENTREGA]],3,0)</f>
        <v>#N/A</v>
      </c>
      <c r="I335" s="9" t="e">
        <f>VLOOKUP(Tabla2[[#This Row],[CECO]],Tabla2_17[[CECO]:[F.  ENTREGA]],4,0)</f>
        <v>#N/A</v>
      </c>
      <c r="J335" s="10" t="e">
        <f>VLOOKUP(Tabla2[[#This Row],[CECO]],Tabla2_17[[CECO]:[F.  ENTREGA]],10,0)</f>
        <v>#N/A</v>
      </c>
      <c r="K335" s="10" t="e">
        <f>VLOOKUP(Tabla2[[#This Row],[CECO]],Tabla2_17[[CECO]:[F.  ENTREGA]],11,0)</f>
        <v>#N/A</v>
      </c>
      <c r="L335" s="11" t="e">
        <f>Tabla2[[#This Row],[FECHA_INICIO]]-Tabla2[[#This Row],[FECHA_OC]]</f>
        <v>#N/A</v>
      </c>
      <c r="M335" s="10" t="e">
        <f>VLOOKUP(Tabla2[[#This Row],[CECO]],Tabla2_17[[CECO]:[F.  ENTREGA]],12,0)</f>
        <v>#N/A</v>
      </c>
      <c r="N335" s="13"/>
      <c r="O335" s="10"/>
      <c r="P335" s="15"/>
      <c r="Q335" s="10"/>
      <c r="R335" s="15"/>
      <c r="S335" s="11" t="e">
        <f>Tabla2[[#This Row],[DIA_ENTREGADO]]-Tabla2[[#This Row],[FECHA_INICIO]]</f>
        <v>#N/A</v>
      </c>
      <c r="T335" s="17"/>
      <c r="U335" s="18" t="e">
        <f>Tabla2[[#This Row],[FECHA_ENTREGA]]-Tabla2[[#This Row],[DIA_ENTREGADO]]</f>
        <v>#N/A</v>
      </c>
      <c r="V335" s="4" t="e">
        <f t="shared" si="9"/>
        <v>#N/A</v>
      </c>
    </row>
    <row r="336" spans="2:22" x14ac:dyDescent="0.25">
      <c r="B336" s="7"/>
      <c r="C336" s="5"/>
      <c r="D336" s="7"/>
      <c r="E336" s="7"/>
      <c r="F336" s="8"/>
      <c r="G336" s="1" t="e">
        <f>VLOOKUP(Tabla2[[#This Row],[CECO]],Tabla2_17[[CECO]:[F.  ENTREGA]],2,0)</f>
        <v>#N/A</v>
      </c>
      <c r="H336" s="9" t="e">
        <f>VLOOKUP(Tabla2[[#This Row],[CECO]],Tabla2_17[[CECO]:[F.  ENTREGA]],3,0)</f>
        <v>#N/A</v>
      </c>
      <c r="I336" s="9" t="e">
        <f>VLOOKUP(Tabla2[[#This Row],[CECO]],Tabla2_17[[CECO]:[F.  ENTREGA]],4,0)</f>
        <v>#N/A</v>
      </c>
      <c r="J336" s="10" t="e">
        <f>VLOOKUP(Tabla2[[#This Row],[CECO]],Tabla2_17[[CECO]:[F.  ENTREGA]],10,0)</f>
        <v>#N/A</v>
      </c>
      <c r="K336" s="10" t="e">
        <f>VLOOKUP(Tabla2[[#This Row],[CECO]],Tabla2_17[[CECO]:[F.  ENTREGA]],11,0)</f>
        <v>#N/A</v>
      </c>
      <c r="L336" s="11" t="e">
        <f>Tabla2[[#This Row],[FECHA_INICIO]]-Tabla2[[#This Row],[FECHA_OC]]</f>
        <v>#N/A</v>
      </c>
      <c r="M336" s="10" t="e">
        <f>VLOOKUP(Tabla2[[#This Row],[CECO]],Tabla2_17[[CECO]:[F.  ENTREGA]],12,0)</f>
        <v>#N/A</v>
      </c>
      <c r="N336" s="13"/>
      <c r="O336" s="10"/>
      <c r="P336" s="15"/>
      <c r="Q336" s="10"/>
      <c r="R336" s="15"/>
      <c r="S336" s="11" t="e">
        <f>Tabla2[[#This Row],[DIA_ENTREGADO]]-Tabla2[[#This Row],[FECHA_INICIO]]</f>
        <v>#N/A</v>
      </c>
      <c r="T336" s="17"/>
      <c r="U336" s="18" t="e">
        <f>Tabla2[[#This Row],[FECHA_ENTREGA]]-Tabla2[[#This Row],[DIA_ENTREGADO]]</f>
        <v>#N/A</v>
      </c>
      <c r="V336" s="4" t="e">
        <f t="shared" si="9"/>
        <v>#N/A</v>
      </c>
    </row>
    <row r="337" spans="2:22" x14ac:dyDescent="0.25">
      <c r="B337" s="7"/>
      <c r="C337" s="5"/>
      <c r="D337" s="7"/>
      <c r="E337" s="7"/>
      <c r="F337" s="8"/>
      <c r="G337" s="1" t="e">
        <f>VLOOKUP(Tabla2[[#This Row],[CECO]],Tabla2_17[[CECO]:[F.  ENTREGA]],2,0)</f>
        <v>#N/A</v>
      </c>
      <c r="H337" s="9" t="e">
        <f>VLOOKUP(Tabla2[[#This Row],[CECO]],Tabla2_17[[CECO]:[F.  ENTREGA]],3,0)</f>
        <v>#N/A</v>
      </c>
      <c r="I337" s="9" t="e">
        <f>VLOOKUP(Tabla2[[#This Row],[CECO]],Tabla2_17[[CECO]:[F.  ENTREGA]],4,0)</f>
        <v>#N/A</v>
      </c>
      <c r="J337" s="10" t="e">
        <f>VLOOKUP(Tabla2[[#This Row],[CECO]],Tabla2_17[[CECO]:[F.  ENTREGA]],10,0)</f>
        <v>#N/A</v>
      </c>
      <c r="K337" s="10" t="e">
        <f>VLOOKUP(Tabla2[[#This Row],[CECO]],Tabla2_17[[CECO]:[F.  ENTREGA]],11,0)</f>
        <v>#N/A</v>
      </c>
      <c r="L337" s="11" t="e">
        <f>Tabla2[[#This Row],[FECHA_INICIO]]-Tabla2[[#This Row],[FECHA_OC]]</f>
        <v>#N/A</v>
      </c>
      <c r="M337" s="10" t="e">
        <f>VLOOKUP(Tabla2[[#This Row],[CECO]],Tabla2_17[[CECO]:[F.  ENTREGA]],12,0)</f>
        <v>#N/A</v>
      </c>
      <c r="N337" s="13"/>
      <c r="O337" s="10"/>
      <c r="P337" s="15"/>
      <c r="Q337" s="10"/>
      <c r="R337" s="15"/>
      <c r="S337" s="11" t="e">
        <f>Tabla2[[#This Row],[DIA_ENTREGADO]]-Tabla2[[#This Row],[FECHA_INICIO]]</f>
        <v>#N/A</v>
      </c>
      <c r="T337" s="17"/>
      <c r="U337" s="18" t="e">
        <f>Tabla2[[#This Row],[FECHA_ENTREGA]]-Tabla2[[#This Row],[DIA_ENTREGADO]]</f>
        <v>#N/A</v>
      </c>
      <c r="V337" s="4" t="e">
        <f t="shared" si="9"/>
        <v>#N/A</v>
      </c>
    </row>
    <row r="338" spans="2:22" x14ac:dyDescent="0.25">
      <c r="B338" s="7"/>
      <c r="C338" s="5"/>
      <c r="D338" s="7"/>
      <c r="E338" s="7"/>
      <c r="F338" s="8"/>
      <c r="G338" s="1" t="e">
        <f>VLOOKUP(Tabla2[[#This Row],[CECO]],Tabla2_17[[CECO]:[F.  ENTREGA]],2,0)</f>
        <v>#N/A</v>
      </c>
      <c r="H338" s="9" t="e">
        <f>VLOOKUP(Tabla2[[#This Row],[CECO]],Tabla2_17[[CECO]:[F.  ENTREGA]],3,0)</f>
        <v>#N/A</v>
      </c>
      <c r="I338" s="9" t="e">
        <f>VLOOKUP(Tabla2[[#This Row],[CECO]],Tabla2_17[[CECO]:[F.  ENTREGA]],4,0)</f>
        <v>#N/A</v>
      </c>
      <c r="J338" s="10" t="e">
        <f>VLOOKUP(Tabla2[[#This Row],[CECO]],Tabla2_17[[CECO]:[F.  ENTREGA]],10,0)</f>
        <v>#N/A</v>
      </c>
      <c r="K338" s="10" t="e">
        <f>VLOOKUP(Tabla2[[#This Row],[CECO]],Tabla2_17[[CECO]:[F.  ENTREGA]],11,0)</f>
        <v>#N/A</v>
      </c>
      <c r="L338" s="11" t="e">
        <f>Tabla2[[#This Row],[FECHA_INICIO]]-Tabla2[[#This Row],[FECHA_OC]]</f>
        <v>#N/A</v>
      </c>
      <c r="M338" s="10" t="e">
        <f>VLOOKUP(Tabla2[[#This Row],[CECO]],Tabla2_17[[CECO]:[F.  ENTREGA]],12,0)</f>
        <v>#N/A</v>
      </c>
      <c r="N338" s="13"/>
      <c r="O338" s="10"/>
      <c r="P338" s="15"/>
      <c r="Q338" s="10"/>
      <c r="R338" s="15"/>
      <c r="S338" s="11" t="e">
        <f>Tabla2[[#This Row],[DIA_ENTREGADO]]-Tabla2[[#This Row],[FECHA_INICIO]]</f>
        <v>#N/A</v>
      </c>
      <c r="T338" s="17"/>
      <c r="U338" s="18" t="e">
        <f>Tabla2[[#This Row],[FECHA_ENTREGA]]-Tabla2[[#This Row],[DIA_ENTREGADO]]</f>
        <v>#N/A</v>
      </c>
      <c r="V338" s="4" t="e">
        <f t="shared" si="9"/>
        <v>#N/A</v>
      </c>
    </row>
    <row r="339" spans="2:22" x14ac:dyDescent="0.25">
      <c r="B339" s="7"/>
      <c r="C339" s="5"/>
      <c r="D339" s="7"/>
      <c r="E339" s="7"/>
      <c r="F339" s="8"/>
      <c r="G339" s="1" t="e">
        <f>VLOOKUP(Tabla2[[#This Row],[CECO]],Tabla2_17[[CECO]:[F.  ENTREGA]],2,0)</f>
        <v>#N/A</v>
      </c>
      <c r="H339" s="9" t="e">
        <f>VLOOKUP(Tabla2[[#This Row],[CECO]],Tabla2_17[[CECO]:[F.  ENTREGA]],3,0)</f>
        <v>#N/A</v>
      </c>
      <c r="I339" s="9" t="e">
        <f>VLOOKUP(Tabla2[[#This Row],[CECO]],Tabla2_17[[CECO]:[F.  ENTREGA]],4,0)</f>
        <v>#N/A</v>
      </c>
      <c r="J339" s="10" t="e">
        <f>VLOOKUP(Tabla2[[#This Row],[CECO]],Tabla2_17[[CECO]:[F.  ENTREGA]],10,0)</f>
        <v>#N/A</v>
      </c>
      <c r="K339" s="10" t="e">
        <f>VLOOKUP(Tabla2[[#This Row],[CECO]],Tabla2_17[[CECO]:[F.  ENTREGA]],11,0)</f>
        <v>#N/A</v>
      </c>
      <c r="L339" s="11" t="e">
        <f>Tabla2[[#This Row],[FECHA_INICIO]]-Tabla2[[#This Row],[FECHA_OC]]</f>
        <v>#N/A</v>
      </c>
      <c r="M339" s="10" t="e">
        <f>VLOOKUP(Tabla2[[#This Row],[CECO]],Tabla2_17[[CECO]:[F.  ENTREGA]],12,0)</f>
        <v>#N/A</v>
      </c>
      <c r="N339" s="13"/>
      <c r="O339" s="10"/>
      <c r="P339" s="15"/>
      <c r="Q339" s="10"/>
      <c r="R339" s="15"/>
      <c r="S339" s="11" t="e">
        <f>Tabla2[[#This Row],[DIA_ENTREGADO]]-Tabla2[[#This Row],[FECHA_INICIO]]</f>
        <v>#N/A</v>
      </c>
      <c r="T339" s="17"/>
      <c r="U339" s="18" t="e">
        <f>Tabla2[[#This Row],[FECHA_ENTREGA]]-Tabla2[[#This Row],[DIA_ENTREGADO]]</f>
        <v>#N/A</v>
      </c>
      <c r="V339" s="4" t="e">
        <f t="shared" si="9"/>
        <v>#N/A</v>
      </c>
    </row>
    <row r="340" spans="2:22" x14ac:dyDescent="0.25">
      <c r="B340" s="7"/>
      <c r="C340" s="5"/>
      <c r="D340" s="7"/>
      <c r="E340" s="7"/>
      <c r="F340" s="8"/>
      <c r="G340" s="1" t="e">
        <f>VLOOKUP(Tabla2[[#This Row],[CECO]],Tabla2_17[[CECO]:[F.  ENTREGA]],2,0)</f>
        <v>#N/A</v>
      </c>
      <c r="H340" s="9" t="e">
        <f>VLOOKUP(Tabla2[[#This Row],[CECO]],Tabla2_17[[CECO]:[F.  ENTREGA]],3,0)</f>
        <v>#N/A</v>
      </c>
      <c r="I340" s="9" t="e">
        <f>VLOOKUP(Tabla2[[#This Row],[CECO]],Tabla2_17[[CECO]:[F.  ENTREGA]],4,0)</f>
        <v>#N/A</v>
      </c>
      <c r="J340" s="10" t="e">
        <f>VLOOKUP(Tabla2[[#This Row],[CECO]],Tabla2_17[[CECO]:[F.  ENTREGA]],10,0)</f>
        <v>#N/A</v>
      </c>
      <c r="K340" s="10" t="e">
        <f>VLOOKUP(Tabla2[[#This Row],[CECO]],Tabla2_17[[CECO]:[F.  ENTREGA]],11,0)</f>
        <v>#N/A</v>
      </c>
      <c r="L340" s="11" t="e">
        <f>Tabla2[[#This Row],[FECHA_INICIO]]-Tabla2[[#This Row],[FECHA_OC]]</f>
        <v>#N/A</v>
      </c>
      <c r="M340" s="10" t="e">
        <f>VLOOKUP(Tabla2[[#This Row],[CECO]],Tabla2_17[[CECO]:[F.  ENTREGA]],12,0)</f>
        <v>#N/A</v>
      </c>
      <c r="N340" s="13"/>
      <c r="O340" s="10"/>
      <c r="P340" s="15"/>
      <c r="Q340" s="10"/>
      <c r="R340" s="15"/>
      <c r="S340" s="11" t="e">
        <f>Tabla2[[#This Row],[DIA_ENTREGADO]]-Tabla2[[#This Row],[FECHA_INICIO]]</f>
        <v>#N/A</v>
      </c>
      <c r="T340" s="17"/>
      <c r="U340" s="18" t="e">
        <f>Tabla2[[#This Row],[FECHA_ENTREGA]]-Tabla2[[#This Row],[DIA_ENTREGADO]]</f>
        <v>#N/A</v>
      </c>
      <c r="V340" s="4" t="e">
        <f t="shared" si="9"/>
        <v>#N/A</v>
      </c>
    </row>
    <row r="341" spans="2:22" x14ac:dyDescent="0.25">
      <c r="B341" s="7"/>
      <c r="C341" s="5"/>
      <c r="D341" s="7"/>
      <c r="E341" s="7"/>
      <c r="F341" s="8"/>
      <c r="G341" s="1" t="e">
        <f>VLOOKUP(Tabla2[[#This Row],[CECO]],Tabla2_17[[CECO]:[F.  ENTREGA]],2,0)</f>
        <v>#N/A</v>
      </c>
      <c r="H341" s="9" t="e">
        <f>VLOOKUP(Tabla2[[#This Row],[CECO]],Tabla2_17[[CECO]:[F.  ENTREGA]],3,0)</f>
        <v>#N/A</v>
      </c>
      <c r="I341" s="9" t="e">
        <f>VLOOKUP(Tabla2[[#This Row],[CECO]],Tabla2_17[[CECO]:[F.  ENTREGA]],4,0)</f>
        <v>#N/A</v>
      </c>
      <c r="J341" s="10" t="e">
        <f>VLOOKUP(Tabla2[[#This Row],[CECO]],Tabla2_17[[CECO]:[F.  ENTREGA]],10,0)</f>
        <v>#N/A</v>
      </c>
      <c r="K341" s="10" t="e">
        <f>VLOOKUP(Tabla2[[#This Row],[CECO]],Tabla2_17[[CECO]:[F.  ENTREGA]],11,0)</f>
        <v>#N/A</v>
      </c>
      <c r="L341" s="11" t="e">
        <f>Tabla2[[#This Row],[FECHA_INICIO]]-Tabla2[[#This Row],[FECHA_OC]]</f>
        <v>#N/A</v>
      </c>
      <c r="M341" s="10" t="e">
        <f>VLOOKUP(Tabla2[[#This Row],[CECO]],Tabla2_17[[CECO]:[F.  ENTREGA]],12,0)</f>
        <v>#N/A</v>
      </c>
      <c r="N341" s="13"/>
      <c r="O341" s="10"/>
      <c r="P341" s="15"/>
      <c r="Q341" s="10"/>
      <c r="R341" s="15"/>
      <c r="S341" s="11" t="e">
        <f>Tabla2[[#This Row],[DIA_ENTREGADO]]-Tabla2[[#This Row],[FECHA_INICIO]]</f>
        <v>#N/A</v>
      </c>
      <c r="T341" s="17"/>
      <c r="U341" s="18" t="e">
        <f>Tabla2[[#This Row],[FECHA_ENTREGA]]-Tabla2[[#This Row],[DIA_ENTREGADO]]</f>
        <v>#N/A</v>
      </c>
      <c r="V341" s="4" t="e">
        <f t="shared" si="9"/>
        <v>#N/A</v>
      </c>
    </row>
    <row r="342" spans="2:22" x14ac:dyDescent="0.25">
      <c r="B342" s="7"/>
      <c r="C342" s="5"/>
      <c r="D342" s="7"/>
      <c r="E342" s="7"/>
      <c r="F342" s="8"/>
      <c r="G342" s="1" t="e">
        <f>VLOOKUP(Tabla2[[#This Row],[CECO]],Tabla2_17[[CECO]:[F.  ENTREGA]],2,0)</f>
        <v>#N/A</v>
      </c>
      <c r="H342" s="9" t="e">
        <f>VLOOKUP(Tabla2[[#This Row],[CECO]],Tabla2_17[[CECO]:[F.  ENTREGA]],3,0)</f>
        <v>#N/A</v>
      </c>
      <c r="I342" s="9" t="e">
        <f>VLOOKUP(Tabla2[[#This Row],[CECO]],Tabla2_17[[CECO]:[F.  ENTREGA]],4,0)</f>
        <v>#N/A</v>
      </c>
      <c r="J342" s="10" t="e">
        <f>VLOOKUP(Tabla2[[#This Row],[CECO]],Tabla2_17[[CECO]:[F.  ENTREGA]],10,0)</f>
        <v>#N/A</v>
      </c>
      <c r="K342" s="10" t="e">
        <f>VLOOKUP(Tabla2[[#This Row],[CECO]],Tabla2_17[[CECO]:[F.  ENTREGA]],11,0)</f>
        <v>#N/A</v>
      </c>
      <c r="L342" s="11" t="e">
        <f>Tabla2[[#This Row],[FECHA_INICIO]]-Tabla2[[#This Row],[FECHA_OC]]</f>
        <v>#N/A</v>
      </c>
      <c r="M342" s="10" t="e">
        <f>VLOOKUP(Tabla2[[#This Row],[CECO]],Tabla2_17[[CECO]:[F.  ENTREGA]],12,0)</f>
        <v>#N/A</v>
      </c>
      <c r="N342" s="13"/>
      <c r="O342" s="10"/>
      <c r="P342" s="15"/>
      <c r="Q342" s="10"/>
      <c r="R342" s="15"/>
      <c r="S342" s="11" t="e">
        <f>Tabla2[[#This Row],[DIA_ENTREGADO]]-Tabla2[[#This Row],[FECHA_INICIO]]</f>
        <v>#N/A</v>
      </c>
      <c r="T342" s="17"/>
      <c r="U342" s="18" t="e">
        <f>Tabla2[[#This Row],[FECHA_ENTREGA]]-Tabla2[[#This Row],[DIA_ENTREGADO]]</f>
        <v>#N/A</v>
      </c>
      <c r="V342" s="4" t="e">
        <f t="shared" si="9"/>
        <v>#N/A</v>
      </c>
    </row>
    <row r="343" spans="2:22" x14ac:dyDescent="0.25">
      <c r="B343" s="7"/>
      <c r="C343" s="5"/>
      <c r="D343" s="7"/>
      <c r="E343" s="7"/>
      <c r="F343" s="8"/>
      <c r="G343" s="1" t="e">
        <f>VLOOKUP(Tabla2[[#This Row],[CECO]],Tabla2_17[[CECO]:[F.  ENTREGA]],2,0)</f>
        <v>#N/A</v>
      </c>
      <c r="H343" s="9" t="e">
        <f>VLOOKUP(Tabla2[[#This Row],[CECO]],Tabla2_17[[CECO]:[F.  ENTREGA]],3,0)</f>
        <v>#N/A</v>
      </c>
      <c r="I343" s="9" t="e">
        <f>VLOOKUP(Tabla2[[#This Row],[CECO]],Tabla2_17[[CECO]:[F.  ENTREGA]],4,0)</f>
        <v>#N/A</v>
      </c>
      <c r="J343" s="10" t="e">
        <f>VLOOKUP(Tabla2[[#This Row],[CECO]],Tabla2_17[[CECO]:[F.  ENTREGA]],10,0)</f>
        <v>#N/A</v>
      </c>
      <c r="K343" s="10" t="e">
        <f>VLOOKUP(Tabla2[[#This Row],[CECO]],Tabla2_17[[CECO]:[F.  ENTREGA]],11,0)</f>
        <v>#N/A</v>
      </c>
      <c r="L343" s="11" t="e">
        <f>Tabla2[[#This Row],[FECHA_INICIO]]-Tabla2[[#This Row],[FECHA_OC]]</f>
        <v>#N/A</v>
      </c>
      <c r="M343" s="10" t="e">
        <f>VLOOKUP(Tabla2[[#This Row],[CECO]],Tabla2_17[[CECO]:[F.  ENTREGA]],12,0)</f>
        <v>#N/A</v>
      </c>
      <c r="N343" s="13"/>
      <c r="O343" s="10"/>
      <c r="P343" s="15"/>
      <c r="Q343" s="10"/>
      <c r="R343" s="15"/>
      <c r="S343" s="11" t="e">
        <f>Tabla2[[#This Row],[DIA_ENTREGADO]]-Tabla2[[#This Row],[FECHA_INICIO]]</f>
        <v>#N/A</v>
      </c>
      <c r="T343" s="17"/>
      <c r="U343" s="18" t="e">
        <f>Tabla2[[#This Row],[FECHA_ENTREGA]]-Tabla2[[#This Row],[DIA_ENTREGADO]]</f>
        <v>#N/A</v>
      </c>
      <c r="V343" s="4" t="e">
        <f t="shared" si="9"/>
        <v>#N/A</v>
      </c>
    </row>
    <row r="344" spans="2:22" x14ac:dyDescent="0.25">
      <c r="B344" s="7"/>
      <c r="C344" s="5"/>
      <c r="D344" s="7"/>
      <c r="E344" s="7"/>
      <c r="F344" s="8"/>
      <c r="G344" s="1" t="e">
        <f>VLOOKUP(Tabla2[[#This Row],[CECO]],Tabla2_17[[CECO]:[F.  ENTREGA]],2,0)</f>
        <v>#N/A</v>
      </c>
      <c r="H344" s="9" t="e">
        <f>VLOOKUP(Tabla2[[#This Row],[CECO]],Tabla2_17[[CECO]:[F.  ENTREGA]],3,0)</f>
        <v>#N/A</v>
      </c>
      <c r="I344" s="9" t="e">
        <f>VLOOKUP(Tabla2[[#This Row],[CECO]],Tabla2_17[[CECO]:[F.  ENTREGA]],4,0)</f>
        <v>#N/A</v>
      </c>
      <c r="J344" s="10" t="e">
        <f>VLOOKUP(Tabla2[[#This Row],[CECO]],Tabla2_17[[CECO]:[F.  ENTREGA]],10,0)</f>
        <v>#N/A</v>
      </c>
      <c r="K344" s="10" t="e">
        <f>VLOOKUP(Tabla2[[#This Row],[CECO]],Tabla2_17[[CECO]:[F.  ENTREGA]],11,0)</f>
        <v>#N/A</v>
      </c>
      <c r="L344" s="11" t="e">
        <f>Tabla2[[#This Row],[FECHA_INICIO]]-Tabla2[[#This Row],[FECHA_OC]]</f>
        <v>#N/A</v>
      </c>
      <c r="M344" s="10" t="e">
        <f>VLOOKUP(Tabla2[[#This Row],[CECO]],Tabla2_17[[CECO]:[F.  ENTREGA]],12,0)</f>
        <v>#N/A</v>
      </c>
      <c r="N344" s="13"/>
      <c r="O344" s="10"/>
      <c r="P344" s="15"/>
      <c r="Q344" s="10"/>
      <c r="R344" s="15"/>
      <c r="S344" s="11" t="e">
        <f>Tabla2[[#This Row],[DIA_ENTREGADO]]-Tabla2[[#This Row],[FECHA_INICIO]]</f>
        <v>#N/A</v>
      </c>
      <c r="T344" s="17"/>
      <c r="U344" s="18" t="e">
        <f>Tabla2[[#This Row],[FECHA_ENTREGA]]-Tabla2[[#This Row],[DIA_ENTREGADO]]</f>
        <v>#N/A</v>
      </c>
      <c r="V344" s="4" t="e">
        <f t="shared" si="9"/>
        <v>#N/A</v>
      </c>
    </row>
    <row r="345" spans="2:22" x14ac:dyDescent="0.25">
      <c r="B345" s="7"/>
      <c r="C345" s="5"/>
      <c r="D345" s="7"/>
      <c r="E345" s="7"/>
      <c r="F345" s="8"/>
      <c r="G345" s="1" t="e">
        <f>VLOOKUP(Tabla2[[#This Row],[CECO]],Tabla2_17[[CECO]:[F.  ENTREGA]],2,0)</f>
        <v>#N/A</v>
      </c>
      <c r="H345" s="9" t="e">
        <f>VLOOKUP(Tabla2[[#This Row],[CECO]],Tabla2_17[[CECO]:[F.  ENTREGA]],3,0)</f>
        <v>#N/A</v>
      </c>
      <c r="I345" s="9" t="e">
        <f>VLOOKUP(Tabla2[[#This Row],[CECO]],Tabla2_17[[CECO]:[F.  ENTREGA]],4,0)</f>
        <v>#N/A</v>
      </c>
      <c r="J345" s="10" t="e">
        <f>VLOOKUP(Tabla2[[#This Row],[CECO]],Tabla2_17[[CECO]:[F.  ENTREGA]],10,0)</f>
        <v>#N/A</v>
      </c>
      <c r="K345" s="10" t="e">
        <f>VLOOKUP(Tabla2[[#This Row],[CECO]],Tabla2_17[[CECO]:[F.  ENTREGA]],11,0)</f>
        <v>#N/A</v>
      </c>
      <c r="L345" s="11" t="e">
        <f>Tabla2[[#This Row],[FECHA_INICIO]]-Tabla2[[#This Row],[FECHA_OC]]</f>
        <v>#N/A</v>
      </c>
      <c r="M345" s="10" t="e">
        <f>VLOOKUP(Tabla2[[#This Row],[CECO]],Tabla2_17[[CECO]:[F.  ENTREGA]],12,0)</f>
        <v>#N/A</v>
      </c>
      <c r="N345" s="13"/>
      <c r="O345" s="10"/>
      <c r="P345" s="15"/>
      <c r="Q345" s="10"/>
      <c r="R345" s="15"/>
      <c r="S345" s="11" t="e">
        <f>Tabla2[[#This Row],[DIA_ENTREGADO]]-Tabla2[[#This Row],[FECHA_INICIO]]</f>
        <v>#N/A</v>
      </c>
      <c r="T345" s="17"/>
      <c r="U345" s="18" t="e">
        <f>Tabla2[[#This Row],[FECHA_ENTREGA]]-Tabla2[[#This Row],[DIA_ENTREGADO]]</f>
        <v>#N/A</v>
      </c>
      <c r="V345" s="4" t="e">
        <f t="shared" si="9"/>
        <v>#N/A</v>
      </c>
    </row>
    <row r="346" spans="2:22" x14ac:dyDescent="0.25">
      <c r="B346" s="7"/>
      <c r="C346" s="5"/>
      <c r="D346" s="7"/>
      <c r="E346" s="7"/>
      <c r="F346" s="8"/>
      <c r="G346" s="1" t="e">
        <f>VLOOKUP(Tabla2[[#This Row],[CECO]],Tabla2_17[[CECO]:[F.  ENTREGA]],2,0)</f>
        <v>#N/A</v>
      </c>
      <c r="H346" s="9" t="e">
        <f>VLOOKUP(Tabla2[[#This Row],[CECO]],Tabla2_17[[CECO]:[F.  ENTREGA]],3,0)</f>
        <v>#N/A</v>
      </c>
      <c r="I346" s="9" t="e">
        <f>VLOOKUP(Tabla2[[#This Row],[CECO]],Tabla2_17[[CECO]:[F.  ENTREGA]],4,0)</f>
        <v>#N/A</v>
      </c>
      <c r="J346" s="10" t="e">
        <f>VLOOKUP(Tabla2[[#This Row],[CECO]],Tabla2_17[[CECO]:[F.  ENTREGA]],10,0)</f>
        <v>#N/A</v>
      </c>
      <c r="K346" s="10" t="e">
        <f>VLOOKUP(Tabla2[[#This Row],[CECO]],Tabla2_17[[CECO]:[F.  ENTREGA]],11,0)</f>
        <v>#N/A</v>
      </c>
      <c r="L346" s="11" t="e">
        <f>Tabla2[[#This Row],[FECHA_INICIO]]-Tabla2[[#This Row],[FECHA_OC]]</f>
        <v>#N/A</v>
      </c>
      <c r="M346" s="10" t="e">
        <f>VLOOKUP(Tabla2[[#This Row],[CECO]],Tabla2_17[[CECO]:[F.  ENTREGA]],12,0)</f>
        <v>#N/A</v>
      </c>
      <c r="N346" s="13"/>
      <c r="O346" s="10"/>
      <c r="P346" s="15"/>
      <c r="Q346" s="10"/>
      <c r="R346" s="15"/>
      <c r="S346" s="11" t="e">
        <f>Tabla2[[#This Row],[DIA_ENTREGADO]]-Tabla2[[#This Row],[FECHA_INICIO]]</f>
        <v>#N/A</v>
      </c>
      <c r="T346" s="17"/>
      <c r="U346" s="18" t="e">
        <f>Tabla2[[#This Row],[FECHA_ENTREGA]]-Tabla2[[#This Row],[DIA_ENTREGADO]]</f>
        <v>#N/A</v>
      </c>
      <c r="V346" s="4" t="e">
        <f t="shared" si="9"/>
        <v>#N/A</v>
      </c>
    </row>
    <row r="347" spans="2:22" x14ac:dyDescent="0.25">
      <c r="B347" s="7"/>
      <c r="C347" s="5"/>
      <c r="D347" s="7"/>
      <c r="E347" s="7"/>
      <c r="F347" s="8"/>
      <c r="G347" s="1" t="e">
        <f>VLOOKUP(Tabla2[[#This Row],[CECO]],Tabla2_17[[CECO]:[F.  ENTREGA]],2,0)</f>
        <v>#N/A</v>
      </c>
      <c r="H347" s="9" t="e">
        <f>VLOOKUP(Tabla2[[#This Row],[CECO]],Tabla2_17[[CECO]:[F.  ENTREGA]],3,0)</f>
        <v>#N/A</v>
      </c>
      <c r="I347" s="9" t="e">
        <f>VLOOKUP(Tabla2[[#This Row],[CECO]],Tabla2_17[[CECO]:[F.  ENTREGA]],4,0)</f>
        <v>#N/A</v>
      </c>
      <c r="J347" s="10" t="e">
        <f>VLOOKUP(Tabla2[[#This Row],[CECO]],Tabla2_17[[CECO]:[F.  ENTREGA]],10,0)</f>
        <v>#N/A</v>
      </c>
      <c r="K347" s="10" t="e">
        <f>VLOOKUP(Tabla2[[#This Row],[CECO]],Tabla2_17[[CECO]:[F.  ENTREGA]],11,0)</f>
        <v>#N/A</v>
      </c>
      <c r="L347" s="11" t="e">
        <f>Tabla2[[#This Row],[FECHA_INICIO]]-Tabla2[[#This Row],[FECHA_OC]]</f>
        <v>#N/A</v>
      </c>
      <c r="M347" s="10" t="e">
        <f>VLOOKUP(Tabla2[[#This Row],[CECO]],Tabla2_17[[CECO]:[F.  ENTREGA]],12,0)</f>
        <v>#N/A</v>
      </c>
      <c r="N347" s="13"/>
      <c r="O347" s="10"/>
      <c r="P347" s="15"/>
      <c r="Q347" s="10"/>
      <c r="R347" s="15"/>
      <c r="S347" s="11" t="e">
        <f>Tabla2[[#This Row],[DIA_ENTREGADO]]-Tabla2[[#This Row],[FECHA_INICIO]]</f>
        <v>#N/A</v>
      </c>
      <c r="T347" s="17"/>
      <c r="U347" s="18" t="e">
        <f>Tabla2[[#This Row],[FECHA_ENTREGA]]-Tabla2[[#This Row],[DIA_ENTREGADO]]</f>
        <v>#N/A</v>
      </c>
      <c r="V347" s="4" t="e">
        <f t="shared" si="9"/>
        <v>#N/A</v>
      </c>
    </row>
    <row r="348" spans="2:22" x14ac:dyDescent="0.25">
      <c r="B348" s="7"/>
      <c r="C348" s="5"/>
      <c r="D348" s="7"/>
      <c r="E348" s="7"/>
      <c r="F348" s="8"/>
      <c r="G348" s="1" t="e">
        <f>VLOOKUP(Tabla2[[#This Row],[CECO]],Tabla2_17[[CECO]:[F.  ENTREGA]],2,0)</f>
        <v>#N/A</v>
      </c>
      <c r="H348" s="9" t="e">
        <f>VLOOKUP(Tabla2[[#This Row],[CECO]],Tabla2_17[[CECO]:[F.  ENTREGA]],3,0)</f>
        <v>#N/A</v>
      </c>
      <c r="I348" s="9" t="e">
        <f>VLOOKUP(Tabla2[[#This Row],[CECO]],Tabla2_17[[CECO]:[F.  ENTREGA]],4,0)</f>
        <v>#N/A</v>
      </c>
      <c r="J348" s="10" t="e">
        <f>VLOOKUP(Tabla2[[#This Row],[CECO]],Tabla2_17[[CECO]:[F.  ENTREGA]],10,0)</f>
        <v>#N/A</v>
      </c>
      <c r="K348" s="10" t="e">
        <f>VLOOKUP(Tabla2[[#This Row],[CECO]],Tabla2_17[[CECO]:[F.  ENTREGA]],11,0)</f>
        <v>#N/A</v>
      </c>
      <c r="L348" s="11" t="e">
        <f>Tabla2[[#This Row],[FECHA_INICIO]]-Tabla2[[#This Row],[FECHA_OC]]</f>
        <v>#N/A</v>
      </c>
      <c r="M348" s="10" t="e">
        <f>VLOOKUP(Tabla2[[#This Row],[CECO]],Tabla2_17[[CECO]:[F.  ENTREGA]],12,0)</f>
        <v>#N/A</v>
      </c>
      <c r="N348" s="13"/>
      <c r="O348" s="10"/>
      <c r="P348" s="15"/>
      <c r="Q348" s="10"/>
      <c r="R348" s="15"/>
      <c r="S348" s="11" t="e">
        <f>Tabla2[[#This Row],[DIA_ENTREGADO]]-Tabla2[[#This Row],[FECHA_INICIO]]</f>
        <v>#N/A</v>
      </c>
      <c r="T348" s="17"/>
      <c r="U348" s="18" t="e">
        <f>Tabla2[[#This Row],[FECHA_ENTREGA]]-Tabla2[[#This Row],[DIA_ENTREGADO]]</f>
        <v>#N/A</v>
      </c>
      <c r="V348" s="4" t="e">
        <f t="shared" si="9"/>
        <v>#N/A</v>
      </c>
    </row>
    <row r="349" spans="2:22" x14ac:dyDescent="0.25">
      <c r="B349" s="7"/>
      <c r="C349" s="5"/>
      <c r="D349" s="7"/>
      <c r="E349" s="7"/>
      <c r="F349" s="8"/>
      <c r="G349" s="1" t="e">
        <f>VLOOKUP(Tabla2[[#This Row],[CECO]],Tabla2_17[[CECO]:[F.  ENTREGA]],2,0)</f>
        <v>#N/A</v>
      </c>
      <c r="H349" s="9" t="e">
        <f>VLOOKUP(Tabla2[[#This Row],[CECO]],Tabla2_17[[CECO]:[F.  ENTREGA]],3,0)</f>
        <v>#N/A</v>
      </c>
      <c r="I349" s="9" t="e">
        <f>VLOOKUP(Tabla2[[#This Row],[CECO]],Tabla2_17[[CECO]:[F.  ENTREGA]],4,0)</f>
        <v>#N/A</v>
      </c>
      <c r="J349" s="10" t="e">
        <f>VLOOKUP(Tabla2[[#This Row],[CECO]],Tabla2_17[[CECO]:[F.  ENTREGA]],10,0)</f>
        <v>#N/A</v>
      </c>
      <c r="K349" s="10" t="e">
        <f>VLOOKUP(Tabla2[[#This Row],[CECO]],Tabla2_17[[CECO]:[F.  ENTREGA]],11,0)</f>
        <v>#N/A</v>
      </c>
      <c r="L349" s="11" t="e">
        <f>Tabla2[[#This Row],[FECHA_INICIO]]-Tabla2[[#This Row],[FECHA_OC]]</f>
        <v>#N/A</v>
      </c>
      <c r="M349" s="10" t="e">
        <f>VLOOKUP(Tabla2[[#This Row],[CECO]],Tabla2_17[[CECO]:[F.  ENTREGA]],12,0)</f>
        <v>#N/A</v>
      </c>
      <c r="N349" s="13"/>
      <c r="O349" s="10"/>
      <c r="P349" s="15"/>
      <c r="Q349" s="10"/>
      <c r="R349" s="15"/>
      <c r="S349" s="11" t="e">
        <f>Tabla2[[#This Row],[DIA_ENTREGADO]]-Tabla2[[#This Row],[FECHA_INICIO]]</f>
        <v>#N/A</v>
      </c>
      <c r="T349" s="17"/>
      <c r="U349" s="18" t="e">
        <f>Tabla2[[#This Row],[FECHA_ENTREGA]]-Tabla2[[#This Row],[DIA_ENTREGADO]]</f>
        <v>#N/A</v>
      </c>
      <c r="V349" s="4" t="e">
        <f t="shared" si="9"/>
        <v>#N/A</v>
      </c>
    </row>
    <row r="350" spans="2:22" x14ac:dyDescent="0.25">
      <c r="B350" s="7"/>
      <c r="C350" s="5"/>
      <c r="D350" s="7"/>
      <c r="E350" s="7"/>
      <c r="F350" s="8"/>
      <c r="G350" s="1" t="e">
        <f>VLOOKUP(Tabla2[[#This Row],[CECO]],Tabla2_17[[CECO]:[F.  ENTREGA]],2,0)</f>
        <v>#N/A</v>
      </c>
      <c r="H350" s="9" t="e">
        <f>VLOOKUP(Tabla2[[#This Row],[CECO]],Tabla2_17[[CECO]:[F.  ENTREGA]],3,0)</f>
        <v>#N/A</v>
      </c>
      <c r="I350" s="9" t="e">
        <f>VLOOKUP(Tabla2[[#This Row],[CECO]],Tabla2_17[[CECO]:[F.  ENTREGA]],4,0)</f>
        <v>#N/A</v>
      </c>
      <c r="J350" s="10" t="e">
        <f>VLOOKUP(Tabla2[[#This Row],[CECO]],Tabla2_17[[CECO]:[F.  ENTREGA]],10,0)</f>
        <v>#N/A</v>
      </c>
      <c r="K350" s="10" t="e">
        <f>VLOOKUP(Tabla2[[#This Row],[CECO]],Tabla2_17[[CECO]:[F.  ENTREGA]],11,0)</f>
        <v>#N/A</v>
      </c>
      <c r="L350" s="11" t="e">
        <f>Tabla2[[#This Row],[FECHA_INICIO]]-Tabla2[[#This Row],[FECHA_OC]]</f>
        <v>#N/A</v>
      </c>
      <c r="M350" s="10" t="e">
        <f>VLOOKUP(Tabla2[[#This Row],[CECO]],Tabla2_17[[CECO]:[F.  ENTREGA]],12,0)</f>
        <v>#N/A</v>
      </c>
      <c r="N350" s="13"/>
      <c r="O350" s="10"/>
      <c r="P350" s="15"/>
      <c r="Q350" s="10"/>
      <c r="R350" s="15"/>
      <c r="S350" s="11" t="e">
        <f>Tabla2[[#This Row],[DIA_ENTREGADO]]-Tabla2[[#This Row],[FECHA_INICIO]]</f>
        <v>#N/A</v>
      </c>
      <c r="T350" s="17"/>
      <c r="U350" s="18" t="e">
        <f>Tabla2[[#This Row],[FECHA_ENTREGA]]-Tabla2[[#This Row],[DIA_ENTREGADO]]</f>
        <v>#N/A</v>
      </c>
      <c r="V350" s="4" t="e">
        <f t="shared" si="9"/>
        <v>#N/A</v>
      </c>
    </row>
    <row r="351" spans="2:22" x14ac:dyDescent="0.25">
      <c r="B351" s="7"/>
      <c r="C351" s="5"/>
      <c r="D351" s="7"/>
      <c r="E351" s="7"/>
      <c r="F351" s="8"/>
      <c r="G351" s="1" t="e">
        <f>VLOOKUP(Tabla2[[#This Row],[CECO]],Tabla2_17[[CECO]:[F.  ENTREGA]],2,0)</f>
        <v>#N/A</v>
      </c>
      <c r="H351" s="9" t="e">
        <f>VLOOKUP(Tabla2[[#This Row],[CECO]],Tabla2_17[[CECO]:[F.  ENTREGA]],3,0)</f>
        <v>#N/A</v>
      </c>
      <c r="I351" s="9" t="e">
        <f>VLOOKUP(Tabla2[[#This Row],[CECO]],Tabla2_17[[CECO]:[F.  ENTREGA]],4,0)</f>
        <v>#N/A</v>
      </c>
      <c r="J351" s="10" t="e">
        <f>VLOOKUP(Tabla2[[#This Row],[CECO]],Tabla2_17[[CECO]:[F.  ENTREGA]],10,0)</f>
        <v>#N/A</v>
      </c>
      <c r="K351" s="10" t="e">
        <f>VLOOKUP(Tabla2[[#This Row],[CECO]],Tabla2_17[[CECO]:[F.  ENTREGA]],11,0)</f>
        <v>#N/A</v>
      </c>
      <c r="L351" s="11" t="e">
        <f>Tabla2[[#This Row],[FECHA_INICIO]]-Tabla2[[#This Row],[FECHA_OC]]</f>
        <v>#N/A</v>
      </c>
      <c r="M351" s="10" t="e">
        <f>VLOOKUP(Tabla2[[#This Row],[CECO]],Tabla2_17[[CECO]:[F.  ENTREGA]],12,0)</f>
        <v>#N/A</v>
      </c>
      <c r="N351" s="13"/>
      <c r="O351" s="10"/>
      <c r="P351" s="15"/>
      <c r="Q351" s="10"/>
      <c r="R351" s="15"/>
      <c r="S351" s="11" t="e">
        <f>Tabla2[[#This Row],[DIA_ENTREGADO]]-Tabla2[[#This Row],[FECHA_INICIO]]</f>
        <v>#N/A</v>
      </c>
      <c r="T351" s="17"/>
      <c r="U351" s="18" t="e">
        <f>Tabla2[[#This Row],[FECHA_ENTREGA]]-Tabla2[[#This Row],[DIA_ENTREGADO]]</f>
        <v>#N/A</v>
      </c>
      <c r="V351" s="4" t="e">
        <f t="shared" si="9"/>
        <v>#N/A</v>
      </c>
    </row>
    <row r="352" spans="2:22" x14ac:dyDescent="0.25">
      <c r="B352" s="7"/>
      <c r="C352" s="5"/>
      <c r="D352" s="7"/>
      <c r="E352" s="7"/>
      <c r="F352" s="8"/>
      <c r="G352" s="1" t="e">
        <f>VLOOKUP(Tabla2[[#This Row],[CECO]],Tabla2_17[[CECO]:[F.  ENTREGA]],2,0)</f>
        <v>#N/A</v>
      </c>
      <c r="H352" s="9" t="e">
        <f>VLOOKUP(Tabla2[[#This Row],[CECO]],Tabla2_17[[CECO]:[F.  ENTREGA]],3,0)</f>
        <v>#N/A</v>
      </c>
      <c r="I352" s="9" t="e">
        <f>VLOOKUP(Tabla2[[#This Row],[CECO]],Tabla2_17[[CECO]:[F.  ENTREGA]],4,0)</f>
        <v>#N/A</v>
      </c>
      <c r="J352" s="10" t="e">
        <f>VLOOKUP(Tabla2[[#This Row],[CECO]],Tabla2_17[[CECO]:[F.  ENTREGA]],10,0)</f>
        <v>#N/A</v>
      </c>
      <c r="K352" s="10" t="e">
        <f>VLOOKUP(Tabla2[[#This Row],[CECO]],Tabla2_17[[CECO]:[F.  ENTREGA]],11,0)</f>
        <v>#N/A</v>
      </c>
      <c r="L352" s="11" t="e">
        <f>Tabla2[[#This Row],[FECHA_INICIO]]-Tabla2[[#This Row],[FECHA_OC]]</f>
        <v>#N/A</v>
      </c>
      <c r="M352" s="10" t="e">
        <f>VLOOKUP(Tabla2[[#This Row],[CECO]],Tabla2_17[[CECO]:[F.  ENTREGA]],12,0)</f>
        <v>#N/A</v>
      </c>
      <c r="N352" s="13"/>
      <c r="O352" s="10"/>
      <c r="P352" s="15"/>
      <c r="Q352" s="10"/>
      <c r="R352" s="15"/>
      <c r="S352" s="11" t="e">
        <f>Tabla2[[#This Row],[DIA_ENTREGADO]]-Tabla2[[#This Row],[FECHA_INICIO]]</f>
        <v>#N/A</v>
      </c>
      <c r="T352" s="17"/>
      <c r="U352" s="18" t="e">
        <f>Tabla2[[#This Row],[FECHA_ENTREGA]]-Tabla2[[#This Row],[DIA_ENTREGADO]]</f>
        <v>#N/A</v>
      </c>
      <c r="V352" s="4" t="e">
        <f t="shared" si="9"/>
        <v>#N/A</v>
      </c>
    </row>
    <row r="353" spans="2:22" x14ac:dyDescent="0.25">
      <c r="B353" s="7"/>
      <c r="C353" s="5"/>
      <c r="D353" s="7"/>
      <c r="E353" s="7"/>
      <c r="F353" s="8"/>
      <c r="G353" s="1" t="e">
        <f>VLOOKUP(Tabla2[[#This Row],[CECO]],Tabla2_17[[CECO]:[F.  ENTREGA]],2,0)</f>
        <v>#N/A</v>
      </c>
      <c r="H353" s="9" t="e">
        <f>VLOOKUP(Tabla2[[#This Row],[CECO]],Tabla2_17[[CECO]:[F.  ENTREGA]],3,0)</f>
        <v>#N/A</v>
      </c>
      <c r="I353" s="9" t="e">
        <f>VLOOKUP(Tabla2[[#This Row],[CECO]],Tabla2_17[[CECO]:[F.  ENTREGA]],4,0)</f>
        <v>#N/A</v>
      </c>
      <c r="J353" s="10" t="e">
        <f>VLOOKUP(Tabla2[[#This Row],[CECO]],Tabla2_17[[CECO]:[F.  ENTREGA]],10,0)</f>
        <v>#N/A</v>
      </c>
      <c r="K353" s="10" t="e">
        <f>VLOOKUP(Tabla2[[#This Row],[CECO]],Tabla2_17[[CECO]:[F.  ENTREGA]],11,0)</f>
        <v>#N/A</v>
      </c>
      <c r="L353" s="11" t="e">
        <f>Tabla2[[#This Row],[FECHA_INICIO]]-Tabla2[[#This Row],[FECHA_OC]]</f>
        <v>#N/A</v>
      </c>
      <c r="M353" s="10" t="e">
        <f>VLOOKUP(Tabla2[[#This Row],[CECO]],Tabla2_17[[CECO]:[F.  ENTREGA]],12,0)</f>
        <v>#N/A</v>
      </c>
      <c r="N353" s="13"/>
      <c r="O353" s="10"/>
      <c r="P353" s="15"/>
      <c r="Q353" s="10"/>
      <c r="R353" s="15"/>
      <c r="S353" s="11" t="e">
        <f>Tabla2[[#This Row],[DIA_ENTREGADO]]-Tabla2[[#This Row],[FECHA_INICIO]]</f>
        <v>#N/A</v>
      </c>
      <c r="T353" s="17"/>
      <c r="U353" s="18" t="e">
        <f>Tabla2[[#This Row],[FECHA_ENTREGA]]-Tabla2[[#This Row],[DIA_ENTREGADO]]</f>
        <v>#N/A</v>
      </c>
      <c r="V353" s="4" t="e">
        <f t="shared" si="9"/>
        <v>#N/A</v>
      </c>
    </row>
    <row r="354" spans="2:22" x14ac:dyDescent="0.25">
      <c r="B354" s="7"/>
      <c r="C354" s="5"/>
      <c r="D354" s="7"/>
      <c r="E354" s="7"/>
      <c r="F354" s="8"/>
      <c r="G354" s="1" t="e">
        <f>VLOOKUP(Tabla2[[#This Row],[CECO]],Tabla2_17[[CECO]:[F.  ENTREGA]],2,0)</f>
        <v>#N/A</v>
      </c>
      <c r="H354" s="9" t="e">
        <f>VLOOKUP(Tabla2[[#This Row],[CECO]],Tabla2_17[[CECO]:[F.  ENTREGA]],3,0)</f>
        <v>#N/A</v>
      </c>
      <c r="I354" s="9" t="e">
        <f>VLOOKUP(Tabla2[[#This Row],[CECO]],Tabla2_17[[CECO]:[F.  ENTREGA]],4,0)</f>
        <v>#N/A</v>
      </c>
      <c r="J354" s="10" t="e">
        <f>VLOOKUP(Tabla2[[#This Row],[CECO]],Tabla2_17[[CECO]:[F.  ENTREGA]],10,0)</f>
        <v>#N/A</v>
      </c>
      <c r="K354" s="10" t="e">
        <f>VLOOKUP(Tabla2[[#This Row],[CECO]],Tabla2_17[[CECO]:[F.  ENTREGA]],11,0)</f>
        <v>#N/A</v>
      </c>
      <c r="L354" s="11" t="e">
        <f>Tabla2[[#This Row],[FECHA_INICIO]]-Tabla2[[#This Row],[FECHA_OC]]</f>
        <v>#N/A</v>
      </c>
      <c r="M354" s="10" t="e">
        <f>VLOOKUP(Tabla2[[#This Row],[CECO]],Tabla2_17[[CECO]:[F.  ENTREGA]],12,0)</f>
        <v>#N/A</v>
      </c>
      <c r="N354" s="13"/>
      <c r="O354" s="10"/>
      <c r="P354" s="15"/>
      <c r="Q354" s="10"/>
      <c r="R354" s="15"/>
      <c r="S354" s="11" t="e">
        <f>Tabla2[[#This Row],[DIA_ENTREGADO]]-Tabla2[[#This Row],[FECHA_INICIO]]</f>
        <v>#N/A</v>
      </c>
      <c r="T354" s="17"/>
      <c r="U354" s="18" t="e">
        <f>Tabla2[[#This Row],[FECHA_ENTREGA]]-Tabla2[[#This Row],[DIA_ENTREGADO]]</f>
        <v>#N/A</v>
      </c>
      <c r="V354" s="4" t="e">
        <f t="shared" si="9"/>
        <v>#N/A</v>
      </c>
    </row>
    <row r="355" spans="2:22" x14ac:dyDescent="0.25">
      <c r="B355" s="7"/>
      <c r="C355" s="5"/>
      <c r="D355" s="7"/>
      <c r="E355" s="7"/>
      <c r="F355" s="8"/>
      <c r="G355" s="1" t="e">
        <f>VLOOKUP(Tabla2[[#This Row],[CECO]],Tabla2_17[[CECO]:[F.  ENTREGA]],2,0)</f>
        <v>#N/A</v>
      </c>
      <c r="H355" s="9" t="e">
        <f>VLOOKUP(Tabla2[[#This Row],[CECO]],Tabla2_17[[CECO]:[F.  ENTREGA]],3,0)</f>
        <v>#N/A</v>
      </c>
      <c r="I355" s="9" t="e">
        <f>VLOOKUP(Tabla2[[#This Row],[CECO]],Tabla2_17[[CECO]:[F.  ENTREGA]],4,0)</f>
        <v>#N/A</v>
      </c>
      <c r="J355" s="10" t="e">
        <f>VLOOKUP(Tabla2[[#This Row],[CECO]],Tabla2_17[[CECO]:[F.  ENTREGA]],10,0)</f>
        <v>#N/A</v>
      </c>
      <c r="K355" s="10" t="e">
        <f>VLOOKUP(Tabla2[[#This Row],[CECO]],Tabla2_17[[CECO]:[F.  ENTREGA]],11,0)</f>
        <v>#N/A</v>
      </c>
      <c r="L355" s="11" t="e">
        <f>Tabla2[[#This Row],[FECHA_INICIO]]-Tabla2[[#This Row],[FECHA_OC]]</f>
        <v>#N/A</v>
      </c>
      <c r="M355" s="10" t="e">
        <f>VLOOKUP(Tabla2[[#This Row],[CECO]],Tabla2_17[[CECO]:[F.  ENTREGA]],12,0)</f>
        <v>#N/A</v>
      </c>
      <c r="N355" s="13"/>
      <c r="O355" s="10"/>
      <c r="P355" s="15"/>
      <c r="Q355" s="10"/>
      <c r="R355" s="15"/>
      <c r="S355" s="11" t="e">
        <f>Tabla2[[#This Row],[DIA_ENTREGADO]]-Tabla2[[#This Row],[FECHA_INICIO]]</f>
        <v>#N/A</v>
      </c>
      <c r="T355" s="17"/>
      <c r="U355" s="18" t="e">
        <f>Tabla2[[#This Row],[FECHA_ENTREGA]]-Tabla2[[#This Row],[DIA_ENTREGADO]]</f>
        <v>#N/A</v>
      </c>
      <c r="V355" s="4" t="e">
        <f t="shared" si="9"/>
        <v>#N/A</v>
      </c>
    </row>
    <row r="356" spans="2:22" x14ac:dyDescent="0.25">
      <c r="B356" s="7"/>
      <c r="C356" s="5"/>
      <c r="D356" s="7"/>
      <c r="E356" s="7"/>
      <c r="F356" s="8"/>
      <c r="G356" s="1" t="e">
        <f>VLOOKUP(Tabla2[[#This Row],[CECO]],Tabla2_17[[CECO]:[F.  ENTREGA]],2,0)</f>
        <v>#N/A</v>
      </c>
      <c r="H356" s="9" t="e">
        <f>VLOOKUP(Tabla2[[#This Row],[CECO]],Tabla2_17[[CECO]:[F.  ENTREGA]],3,0)</f>
        <v>#N/A</v>
      </c>
      <c r="I356" s="9" t="e">
        <f>VLOOKUP(Tabla2[[#This Row],[CECO]],Tabla2_17[[CECO]:[F.  ENTREGA]],4,0)</f>
        <v>#N/A</v>
      </c>
      <c r="J356" s="10" t="e">
        <f>VLOOKUP(Tabla2[[#This Row],[CECO]],Tabla2_17[[CECO]:[F.  ENTREGA]],10,0)</f>
        <v>#N/A</v>
      </c>
      <c r="K356" s="10" t="e">
        <f>VLOOKUP(Tabla2[[#This Row],[CECO]],Tabla2_17[[CECO]:[F.  ENTREGA]],11,0)</f>
        <v>#N/A</v>
      </c>
      <c r="L356" s="11" t="e">
        <f>Tabla2[[#This Row],[FECHA_INICIO]]-Tabla2[[#This Row],[FECHA_OC]]</f>
        <v>#N/A</v>
      </c>
      <c r="M356" s="10" t="e">
        <f>VLOOKUP(Tabla2[[#This Row],[CECO]],Tabla2_17[[CECO]:[F.  ENTREGA]],12,0)</f>
        <v>#N/A</v>
      </c>
      <c r="N356" s="13"/>
      <c r="O356" s="10"/>
      <c r="P356" s="15"/>
      <c r="Q356" s="10"/>
      <c r="R356" s="15"/>
      <c r="S356" s="11" t="e">
        <f>Tabla2[[#This Row],[DIA_ENTREGADO]]-Tabla2[[#This Row],[FECHA_INICIO]]</f>
        <v>#N/A</v>
      </c>
      <c r="T356" s="17"/>
      <c r="U356" s="18" t="e">
        <f>Tabla2[[#This Row],[FECHA_ENTREGA]]-Tabla2[[#This Row],[DIA_ENTREGADO]]</f>
        <v>#N/A</v>
      </c>
      <c r="V356" s="4" t="e">
        <f t="shared" si="9"/>
        <v>#N/A</v>
      </c>
    </row>
    <row r="357" spans="2:22" x14ac:dyDescent="0.25">
      <c r="B357" s="7"/>
      <c r="C357" s="5"/>
      <c r="D357" s="7"/>
      <c r="E357" s="7"/>
      <c r="F357" s="8"/>
      <c r="G357" s="1" t="e">
        <f>VLOOKUP(Tabla2[[#This Row],[CECO]],Tabla2_17[[CECO]:[F.  ENTREGA]],2,0)</f>
        <v>#N/A</v>
      </c>
      <c r="H357" s="9" t="e">
        <f>VLOOKUP(Tabla2[[#This Row],[CECO]],Tabla2_17[[CECO]:[F.  ENTREGA]],3,0)</f>
        <v>#N/A</v>
      </c>
      <c r="I357" s="9" t="e">
        <f>VLOOKUP(Tabla2[[#This Row],[CECO]],Tabla2_17[[CECO]:[F.  ENTREGA]],4,0)</f>
        <v>#N/A</v>
      </c>
      <c r="J357" s="10" t="e">
        <f>VLOOKUP(Tabla2[[#This Row],[CECO]],Tabla2_17[[CECO]:[F.  ENTREGA]],10,0)</f>
        <v>#N/A</v>
      </c>
      <c r="K357" s="10" t="e">
        <f>VLOOKUP(Tabla2[[#This Row],[CECO]],Tabla2_17[[CECO]:[F.  ENTREGA]],11,0)</f>
        <v>#N/A</v>
      </c>
      <c r="L357" s="11" t="e">
        <f>Tabla2[[#This Row],[FECHA_INICIO]]-Tabla2[[#This Row],[FECHA_OC]]</f>
        <v>#N/A</v>
      </c>
      <c r="M357" s="10" t="e">
        <f>VLOOKUP(Tabla2[[#This Row],[CECO]],Tabla2_17[[CECO]:[F.  ENTREGA]],12,0)</f>
        <v>#N/A</v>
      </c>
      <c r="N357" s="13"/>
      <c r="O357" s="10"/>
      <c r="P357" s="15"/>
      <c r="Q357" s="10"/>
      <c r="R357" s="15"/>
      <c r="S357" s="11" t="e">
        <f>Tabla2[[#This Row],[DIA_ENTREGADO]]-Tabla2[[#This Row],[FECHA_INICIO]]</f>
        <v>#N/A</v>
      </c>
      <c r="T357" s="17"/>
      <c r="U357" s="18" t="e">
        <f>Tabla2[[#This Row],[FECHA_ENTREGA]]-Tabla2[[#This Row],[DIA_ENTREGADO]]</f>
        <v>#N/A</v>
      </c>
      <c r="V357" s="4" t="e">
        <f t="shared" si="9"/>
        <v>#N/A</v>
      </c>
    </row>
    <row r="358" spans="2:22" x14ac:dyDescent="0.25">
      <c r="B358" s="7"/>
      <c r="C358" s="5"/>
      <c r="D358" s="7"/>
      <c r="E358" s="7"/>
      <c r="F358" s="8"/>
      <c r="G358" s="1" t="e">
        <f>VLOOKUP(Tabla2[[#This Row],[CECO]],Tabla2_17[[CECO]:[F.  ENTREGA]],2,0)</f>
        <v>#N/A</v>
      </c>
      <c r="H358" s="9" t="e">
        <f>VLOOKUP(Tabla2[[#This Row],[CECO]],Tabla2_17[[CECO]:[F.  ENTREGA]],3,0)</f>
        <v>#N/A</v>
      </c>
      <c r="I358" s="9" t="e">
        <f>VLOOKUP(Tabla2[[#This Row],[CECO]],Tabla2_17[[CECO]:[F.  ENTREGA]],4,0)</f>
        <v>#N/A</v>
      </c>
      <c r="J358" s="10" t="e">
        <f>VLOOKUP(Tabla2[[#This Row],[CECO]],Tabla2_17[[CECO]:[F.  ENTREGA]],10,0)</f>
        <v>#N/A</v>
      </c>
      <c r="K358" s="10" t="e">
        <f>VLOOKUP(Tabla2[[#This Row],[CECO]],Tabla2_17[[CECO]:[F.  ENTREGA]],11,0)</f>
        <v>#N/A</v>
      </c>
      <c r="L358" s="11" t="e">
        <f>Tabla2[[#This Row],[FECHA_INICIO]]-Tabla2[[#This Row],[FECHA_OC]]</f>
        <v>#N/A</v>
      </c>
      <c r="M358" s="10" t="e">
        <f>VLOOKUP(Tabla2[[#This Row],[CECO]],Tabla2_17[[CECO]:[F.  ENTREGA]],12,0)</f>
        <v>#N/A</v>
      </c>
      <c r="N358" s="13"/>
      <c r="O358" s="10"/>
      <c r="P358" s="15"/>
      <c r="Q358" s="10"/>
      <c r="R358" s="15"/>
      <c r="S358" s="11" t="e">
        <f>Tabla2[[#This Row],[DIA_ENTREGADO]]-Tabla2[[#This Row],[FECHA_INICIO]]</f>
        <v>#N/A</v>
      </c>
      <c r="T358" s="17"/>
      <c r="U358" s="18" t="e">
        <f>Tabla2[[#This Row],[FECHA_ENTREGA]]-Tabla2[[#This Row],[DIA_ENTREGADO]]</f>
        <v>#N/A</v>
      </c>
      <c r="V358" s="4" t="e">
        <f t="shared" si="9"/>
        <v>#N/A</v>
      </c>
    </row>
    <row r="359" spans="2:22" x14ac:dyDescent="0.25">
      <c r="B359" s="7"/>
      <c r="C359" s="5"/>
      <c r="D359" s="7"/>
      <c r="E359" s="7"/>
      <c r="F359" s="8"/>
      <c r="G359" s="1" t="e">
        <f>VLOOKUP(Tabla2[[#This Row],[CECO]],Tabla2_17[[CECO]:[F.  ENTREGA]],2,0)</f>
        <v>#N/A</v>
      </c>
      <c r="H359" s="9" t="e">
        <f>VLOOKUP(Tabla2[[#This Row],[CECO]],Tabla2_17[[CECO]:[F.  ENTREGA]],3,0)</f>
        <v>#N/A</v>
      </c>
      <c r="I359" s="9" t="e">
        <f>VLOOKUP(Tabla2[[#This Row],[CECO]],Tabla2_17[[CECO]:[F.  ENTREGA]],4,0)</f>
        <v>#N/A</v>
      </c>
      <c r="J359" s="10" t="e">
        <f>VLOOKUP(Tabla2[[#This Row],[CECO]],Tabla2_17[[CECO]:[F.  ENTREGA]],10,0)</f>
        <v>#N/A</v>
      </c>
      <c r="K359" s="10" t="e">
        <f>VLOOKUP(Tabla2[[#This Row],[CECO]],Tabla2_17[[CECO]:[F.  ENTREGA]],11,0)</f>
        <v>#N/A</v>
      </c>
      <c r="L359" s="11" t="e">
        <f>Tabla2[[#This Row],[FECHA_INICIO]]-Tabla2[[#This Row],[FECHA_OC]]</f>
        <v>#N/A</v>
      </c>
      <c r="M359" s="10" t="e">
        <f>VLOOKUP(Tabla2[[#This Row],[CECO]],Tabla2_17[[CECO]:[F.  ENTREGA]],12,0)</f>
        <v>#N/A</v>
      </c>
      <c r="N359" s="13"/>
      <c r="O359" s="10"/>
      <c r="P359" s="15"/>
      <c r="Q359" s="10"/>
      <c r="R359" s="15"/>
      <c r="S359" s="11" t="e">
        <f>Tabla2[[#This Row],[DIA_ENTREGADO]]-Tabla2[[#This Row],[FECHA_INICIO]]</f>
        <v>#N/A</v>
      </c>
      <c r="T359" s="17"/>
      <c r="U359" s="18" t="e">
        <f>Tabla2[[#This Row],[FECHA_ENTREGA]]-Tabla2[[#This Row],[DIA_ENTREGADO]]</f>
        <v>#N/A</v>
      </c>
      <c r="V359" s="4" t="e">
        <f t="shared" si="9"/>
        <v>#N/A</v>
      </c>
    </row>
    <row r="360" spans="2:22" x14ac:dyDescent="0.25">
      <c r="B360" s="7"/>
      <c r="C360" s="5"/>
      <c r="D360" s="7"/>
      <c r="E360" s="7"/>
      <c r="F360" s="8"/>
      <c r="G360" s="1" t="e">
        <f>VLOOKUP(Tabla2[[#This Row],[CECO]],Tabla2_17[[CECO]:[F.  ENTREGA]],2,0)</f>
        <v>#N/A</v>
      </c>
      <c r="H360" s="9" t="e">
        <f>VLOOKUP(Tabla2[[#This Row],[CECO]],Tabla2_17[[CECO]:[F.  ENTREGA]],3,0)</f>
        <v>#N/A</v>
      </c>
      <c r="I360" s="9" t="e">
        <f>VLOOKUP(Tabla2[[#This Row],[CECO]],Tabla2_17[[CECO]:[F.  ENTREGA]],4,0)</f>
        <v>#N/A</v>
      </c>
      <c r="J360" s="10" t="e">
        <f>VLOOKUP(Tabla2[[#This Row],[CECO]],Tabla2_17[[CECO]:[F.  ENTREGA]],10,0)</f>
        <v>#N/A</v>
      </c>
      <c r="K360" s="10" t="e">
        <f>VLOOKUP(Tabla2[[#This Row],[CECO]],Tabla2_17[[CECO]:[F.  ENTREGA]],11,0)</f>
        <v>#N/A</v>
      </c>
      <c r="L360" s="11" t="e">
        <f>Tabla2[[#This Row],[FECHA_INICIO]]-Tabla2[[#This Row],[FECHA_OC]]</f>
        <v>#N/A</v>
      </c>
      <c r="M360" s="10" t="e">
        <f>VLOOKUP(Tabla2[[#This Row],[CECO]],Tabla2_17[[CECO]:[F.  ENTREGA]],12,0)</f>
        <v>#N/A</v>
      </c>
      <c r="N360" s="13"/>
      <c r="O360" s="10"/>
      <c r="P360" s="15"/>
      <c r="Q360" s="10"/>
      <c r="R360" s="15"/>
      <c r="S360" s="11" t="e">
        <f>Tabla2[[#This Row],[DIA_ENTREGADO]]-Tabla2[[#This Row],[FECHA_INICIO]]</f>
        <v>#N/A</v>
      </c>
      <c r="T360" s="17"/>
      <c r="U360" s="18" t="e">
        <f>Tabla2[[#This Row],[FECHA_ENTREGA]]-Tabla2[[#This Row],[DIA_ENTREGADO]]</f>
        <v>#N/A</v>
      </c>
      <c r="V360" s="4" t="e">
        <f t="shared" si="9"/>
        <v>#N/A</v>
      </c>
    </row>
    <row r="361" spans="2:22" x14ac:dyDescent="0.25">
      <c r="B361" s="7"/>
      <c r="C361" s="5"/>
      <c r="D361" s="7"/>
      <c r="E361" s="7"/>
      <c r="F361" s="8"/>
      <c r="G361" s="1" t="e">
        <f>VLOOKUP(Tabla2[[#This Row],[CECO]],Tabla2_17[[CECO]:[F.  ENTREGA]],2,0)</f>
        <v>#N/A</v>
      </c>
      <c r="H361" s="9" t="e">
        <f>VLOOKUP(Tabla2[[#This Row],[CECO]],Tabla2_17[[CECO]:[F.  ENTREGA]],3,0)</f>
        <v>#N/A</v>
      </c>
      <c r="I361" s="9" t="e">
        <f>VLOOKUP(Tabla2[[#This Row],[CECO]],Tabla2_17[[CECO]:[F.  ENTREGA]],4,0)</f>
        <v>#N/A</v>
      </c>
      <c r="J361" s="10" t="e">
        <f>VLOOKUP(Tabla2[[#This Row],[CECO]],Tabla2_17[[CECO]:[F.  ENTREGA]],10,0)</f>
        <v>#N/A</v>
      </c>
      <c r="K361" s="10" t="e">
        <f>VLOOKUP(Tabla2[[#This Row],[CECO]],Tabla2_17[[CECO]:[F.  ENTREGA]],11,0)</f>
        <v>#N/A</v>
      </c>
      <c r="L361" s="11" t="e">
        <f>Tabla2[[#This Row],[FECHA_INICIO]]-Tabla2[[#This Row],[FECHA_OC]]</f>
        <v>#N/A</v>
      </c>
      <c r="M361" s="10" t="e">
        <f>VLOOKUP(Tabla2[[#This Row],[CECO]],Tabla2_17[[CECO]:[F.  ENTREGA]],12,0)</f>
        <v>#N/A</v>
      </c>
      <c r="N361" s="13"/>
      <c r="O361" s="10"/>
      <c r="P361" s="15"/>
      <c r="Q361" s="10"/>
      <c r="R361" s="15"/>
      <c r="S361" s="11" t="e">
        <f>Tabla2[[#This Row],[DIA_ENTREGADO]]-Tabla2[[#This Row],[FECHA_INICIO]]</f>
        <v>#N/A</v>
      </c>
      <c r="T361" s="17"/>
      <c r="U361" s="18" t="e">
        <f>Tabla2[[#This Row],[FECHA_ENTREGA]]-Tabla2[[#This Row],[DIA_ENTREGADO]]</f>
        <v>#N/A</v>
      </c>
      <c r="V361" s="4" t="e">
        <f t="shared" si="9"/>
        <v>#N/A</v>
      </c>
    </row>
    <row r="362" spans="2:22" x14ac:dyDescent="0.25">
      <c r="B362" s="7"/>
      <c r="C362" s="5"/>
      <c r="D362" s="7"/>
      <c r="E362" s="7"/>
      <c r="F362" s="8"/>
      <c r="G362" s="1" t="e">
        <f>VLOOKUP(Tabla2[[#This Row],[CECO]],Tabla2_17[[CECO]:[F.  ENTREGA]],2,0)</f>
        <v>#N/A</v>
      </c>
      <c r="H362" s="9" t="e">
        <f>VLOOKUP(Tabla2[[#This Row],[CECO]],Tabla2_17[[CECO]:[F.  ENTREGA]],3,0)</f>
        <v>#N/A</v>
      </c>
      <c r="I362" s="9" t="e">
        <f>VLOOKUP(Tabla2[[#This Row],[CECO]],Tabla2_17[[CECO]:[F.  ENTREGA]],4,0)</f>
        <v>#N/A</v>
      </c>
      <c r="J362" s="10" t="e">
        <f>VLOOKUP(Tabla2[[#This Row],[CECO]],Tabla2_17[[CECO]:[F.  ENTREGA]],10,0)</f>
        <v>#N/A</v>
      </c>
      <c r="K362" s="10" t="e">
        <f>VLOOKUP(Tabla2[[#This Row],[CECO]],Tabla2_17[[CECO]:[F.  ENTREGA]],11,0)</f>
        <v>#N/A</v>
      </c>
      <c r="L362" s="11" t="e">
        <f>Tabla2[[#This Row],[FECHA_INICIO]]-Tabla2[[#This Row],[FECHA_OC]]</f>
        <v>#N/A</v>
      </c>
      <c r="M362" s="10" t="e">
        <f>VLOOKUP(Tabla2[[#This Row],[CECO]],Tabla2_17[[CECO]:[F.  ENTREGA]],12,0)</f>
        <v>#N/A</v>
      </c>
      <c r="N362" s="13"/>
      <c r="O362" s="10"/>
      <c r="P362" s="15"/>
      <c r="Q362" s="10"/>
      <c r="R362" s="15"/>
      <c r="S362" s="11" t="e">
        <f>Tabla2[[#This Row],[DIA_ENTREGADO]]-Tabla2[[#This Row],[FECHA_INICIO]]</f>
        <v>#N/A</v>
      </c>
      <c r="T362" s="17"/>
      <c r="U362" s="18" t="e">
        <f>Tabla2[[#This Row],[FECHA_ENTREGA]]-Tabla2[[#This Row],[DIA_ENTREGADO]]</f>
        <v>#N/A</v>
      </c>
      <c r="V362" s="4" t="e">
        <f t="shared" si="9"/>
        <v>#N/A</v>
      </c>
    </row>
    <row r="363" spans="2:22" x14ac:dyDescent="0.25">
      <c r="B363" s="7"/>
      <c r="C363" s="5"/>
      <c r="D363" s="7"/>
      <c r="E363" s="7"/>
      <c r="F363" s="8"/>
      <c r="G363" s="1" t="e">
        <f>VLOOKUP(Tabla2[[#This Row],[CECO]],Tabla2_17[[CECO]:[F.  ENTREGA]],2,0)</f>
        <v>#N/A</v>
      </c>
      <c r="H363" s="9" t="e">
        <f>VLOOKUP(Tabla2[[#This Row],[CECO]],Tabla2_17[[CECO]:[F.  ENTREGA]],3,0)</f>
        <v>#N/A</v>
      </c>
      <c r="I363" s="9" t="e">
        <f>VLOOKUP(Tabla2[[#This Row],[CECO]],Tabla2_17[[CECO]:[F.  ENTREGA]],4,0)</f>
        <v>#N/A</v>
      </c>
      <c r="J363" s="10" t="e">
        <f>VLOOKUP(Tabla2[[#This Row],[CECO]],Tabla2_17[[CECO]:[F.  ENTREGA]],10,0)</f>
        <v>#N/A</v>
      </c>
      <c r="K363" s="10" t="e">
        <f>VLOOKUP(Tabla2[[#This Row],[CECO]],Tabla2_17[[CECO]:[F.  ENTREGA]],11,0)</f>
        <v>#N/A</v>
      </c>
      <c r="L363" s="11" t="e">
        <f>Tabla2[[#This Row],[FECHA_INICIO]]-Tabla2[[#This Row],[FECHA_OC]]</f>
        <v>#N/A</v>
      </c>
      <c r="M363" s="10" t="e">
        <f>VLOOKUP(Tabla2[[#This Row],[CECO]],Tabla2_17[[CECO]:[F.  ENTREGA]],12,0)</f>
        <v>#N/A</v>
      </c>
      <c r="N363" s="13"/>
      <c r="O363" s="10"/>
      <c r="P363" s="15"/>
      <c r="Q363" s="10"/>
      <c r="R363" s="15"/>
      <c r="S363" s="11" t="e">
        <f>Tabla2[[#This Row],[DIA_ENTREGADO]]-Tabla2[[#This Row],[FECHA_INICIO]]</f>
        <v>#N/A</v>
      </c>
      <c r="T363" s="17"/>
      <c r="U363" s="18" t="e">
        <f>Tabla2[[#This Row],[FECHA_ENTREGA]]-Tabla2[[#This Row],[DIA_ENTREGADO]]</f>
        <v>#N/A</v>
      </c>
      <c r="V363" s="4" t="e">
        <f t="shared" si="9"/>
        <v>#N/A</v>
      </c>
    </row>
    <row r="364" spans="2:22" x14ac:dyDescent="0.25">
      <c r="B364" s="7"/>
      <c r="C364" s="5"/>
      <c r="D364" s="7"/>
      <c r="E364" s="7"/>
      <c r="F364" s="8"/>
      <c r="G364" s="1" t="e">
        <f>VLOOKUP(Tabla2[[#This Row],[CECO]],Tabla2_17[[CECO]:[F.  ENTREGA]],2,0)</f>
        <v>#N/A</v>
      </c>
      <c r="H364" s="9" t="e">
        <f>VLOOKUP(Tabla2[[#This Row],[CECO]],Tabla2_17[[CECO]:[F.  ENTREGA]],3,0)</f>
        <v>#N/A</v>
      </c>
      <c r="I364" s="9" t="e">
        <f>VLOOKUP(Tabla2[[#This Row],[CECO]],Tabla2_17[[CECO]:[F.  ENTREGA]],4,0)</f>
        <v>#N/A</v>
      </c>
      <c r="J364" s="10" t="e">
        <f>VLOOKUP(Tabla2[[#This Row],[CECO]],Tabla2_17[[CECO]:[F.  ENTREGA]],10,0)</f>
        <v>#N/A</v>
      </c>
      <c r="K364" s="10" t="e">
        <f>VLOOKUP(Tabla2[[#This Row],[CECO]],Tabla2_17[[CECO]:[F.  ENTREGA]],11,0)</f>
        <v>#N/A</v>
      </c>
      <c r="L364" s="11" t="e">
        <f>Tabla2[[#This Row],[FECHA_INICIO]]-Tabla2[[#This Row],[FECHA_OC]]</f>
        <v>#N/A</v>
      </c>
      <c r="M364" s="10" t="e">
        <f>VLOOKUP(Tabla2[[#This Row],[CECO]],Tabla2_17[[CECO]:[F.  ENTREGA]],12,0)</f>
        <v>#N/A</v>
      </c>
      <c r="N364" s="13"/>
      <c r="O364" s="10"/>
      <c r="P364" s="15"/>
      <c r="Q364" s="10"/>
      <c r="R364" s="15"/>
      <c r="S364" s="11" t="e">
        <f>Tabla2[[#This Row],[DIA_ENTREGADO]]-Tabla2[[#This Row],[FECHA_INICIO]]</f>
        <v>#N/A</v>
      </c>
      <c r="T364" s="17"/>
      <c r="U364" s="18" t="e">
        <f>Tabla2[[#This Row],[FECHA_ENTREGA]]-Tabla2[[#This Row],[DIA_ENTREGADO]]</f>
        <v>#N/A</v>
      </c>
      <c r="V364" s="4" t="e">
        <f t="shared" si="9"/>
        <v>#N/A</v>
      </c>
    </row>
    <row r="365" spans="2:22" x14ac:dyDescent="0.25">
      <c r="B365" s="7"/>
      <c r="C365" s="5"/>
      <c r="D365" s="7"/>
      <c r="E365" s="7"/>
      <c r="F365" s="8"/>
      <c r="G365" s="1" t="e">
        <f>VLOOKUP(Tabla2[[#This Row],[CECO]],Tabla2_17[[CECO]:[F.  ENTREGA]],2,0)</f>
        <v>#N/A</v>
      </c>
      <c r="H365" s="9" t="e">
        <f>VLOOKUP(Tabla2[[#This Row],[CECO]],Tabla2_17[[CECO]:[F.  ENTREGA]],3,0)</f>
        <v>#N/A</v>
      </c>
      <c r="I365" s="9" t="e">
        <f>VLOOKUP(Tabla2[[#This Row],[CECO]],Tabla2_17[[CECO]:[F.  ENTREGA]],4,0)</f>
        <v>#N/A</v>
      </c>
      <c r="J365" s="10" t="e">
        <f>VLOOKUP(Tabla2[[#This Row],[CECO]],Tabla2_17[[CECO]:[F.  ENTREGA]],10,0)</f>
        <v>#N/A</v>
      </c>
      <c r="K365" s="10" t="e">
        <f>VLOOKUP(Tabla2[[#This Row],[CECO]],Tabla2_17[[CECO]:[F.  ENTREGA]],11,0)</f>
        <v>#N/A</v>
      </c>
      <c r="L365" s="11" t="e">
        <f>Tabla2[[#This Row],[FECHA_INICIO]]-Tabla2[[#This Row],[FECHA_OC]]</f>
        <v>#N/A</v>
      </c>
      <c r="M365" s="10" t="e">
        <f>VLOOKUP(Tabla2[[#This Row],[CECO]],Tabla2_17[[CECO]:[F.  ENTREGA]],12,0)</f>
        <v>#N/A</v>
      </c>
      <c r="N365" s="13"/>
      <c r="O365" s="10"/>
      <c r="P365" s="15"/>
      <c r="Q365" s="10"/>
      <c r="R365" s="15"/>
      <c r="S365" s="11" t="e">
        <f>Tabla2[[#This Row],[DIA_ENTREGADO]]-Tabla2[[#This Row],[FECHA_INICIO]]</f>
        <v>#N/A</v>
      </c>
      <c r="T365" s="17"/>
      <c r="U365" s="18" t="e">
        <f>Tabla2[[#This Row],[FECHA_ENTREGA]]-Tabla2[[#This Row],[DIA_ENTREGADO]]</f>
        <v>#N/A</v>
      </c>
      <c r="V365" s="4" t="e">
        <f t="shared" si="9"/>
        <v>#N/A</v>
      </c>
    </row>
    <row r="366" spans="2:22" x14ac:dyDescent="0.25">
      <c r="B366" s="7"/>
      <c r="C366" s="5"/>
      <c r="D366" s="7"/>
      <c r="E366" s="7"/>
      <c r="F366" s="8"/>
      <c r="G366" s="1" t="e">
        <f>VLOOKUP(Tabla2[[#This Row],[CECO]],Tabla2_17[[CECO]:[F.  ENTREGA]],2,0)</f>
        <v>#N/A</v>
      </c>
      <c r="H366" s="9" t="e">
        <f>VLOOKUP(Tabla2[[#This Row],[CECO]],Tabla2_17[[CECO]:[F.  ENTREGA]],3,0)</f>
        <v>#N/A</v>
      </c>
      <c r="I366" s="9" t="e">
        <f>VLOOKUP(Tabla2[[#This Row],[CECO]],Tabla2_17[[CECO]:[F.  ENTREGA]],4,0)</f>
        <v>#N/A</v>
      </c>
      <c r="J366" s="10" t="e">
        <f>VLOOKUP(Tabla2[[#This Row],[CECO]],Tabla2_17[[CECO]:[F.  ENTREGA]],10,0)</f>
        <v>#N/A</v>
      </c>
      <c r="K366" s="10" t="e">
        <f>VLOOKUP(Tabla2[[#This Row],[CECO]],Tabla2_17[[CECO]:[F.  ENTREGA]],11,0)</f>
        <v>#N/A</v>
      </c>
      <c r="L366" s="11" t="e">
        <f>Tabla2[[#This Row],[FECHA_INICIO]]-Tabla2[[#This Row],[FECHA_OC]]</f>
        <v>#N/A</v>
      </c>
      <c r="M366" s="10" t="e">
        <f>VLOOKUP(Tabla2[[#This Row],[CECO]],Tabla2_17[[CECO]:[F.  ENTREGA]],12,0)</f>
        <v>#N/A</v>
      </c>
      <c r="N366" s="13"/>
      <c r="O366" s="10"/>
      <c r="P366" s="15"/>
      <c r="Q366" s="10"/>
      <c r="R366" s="15"/>
      <c r="S366" s="11" t="e">
        <f>Tabla2[[#This Row],[DIA_ENTREGADO]]-Tabla2[[#This Row],[FECHA_INICIO]]</f>
        <v>#N/A</v>
      </c>
      <c r="T366" s="17"/>
      <c r="U366" s="18" t="e">
        <f>Tabla2[[#This Row],[FECHA_ENTREGA]]-Tabla2[[#This Row],[DIA_ENTREGADO]]</f>
        <v>#N/A</v>
      </c>
      <c r="V366" s="4" t="e">
        <f t="shared" ref="V366:V429" si="10">IF(U366&lt;T366,"Retrasado","Correcto")</f>
        <v>#N/A</v>
      </c>
    </row>
    <row r="367" spans="2:22" x14ac:dyDescent="0.25">
      <c r="B367" s="7"/>
      <c r="C367" s="5"/>
      <c r="D367" s="7"/>
      <c r="E367" s="7"/>
      <c r="F367" s="8"/>
      <c r="G367" s="1" t="e">
        <f>VLOOKUP(Tabla2[[#This Row],[CECO]],Tabla2_17[[CECO]:[F.  ENTREGA]],2,0)</f>
        <v>#N/A</v>
      </c>
      <c r="H367" s="9" t="e">
        <f>VLOOKUP(Tabla2[[#This Row],[CECO]],Tabla2_17[[CECO]:[F.  ENTREGA]],3,0)</f>
        <v>#N/A</v>
      </c>
      <c r="I367" s="9" t="e">
        <f>VLOOKUP(Tabla2[[#This Row],[CECO]],Tabla2_17[[CECO]:[F.  ENTREGA]],4,0)</f>
        <v>#N/A</v>
      </c>
      <c r="J367" s="10" t="e">
        <f>VLOOKUP(Tabla2[[#This Row],[CECO]],Tabla2_17[[CECO]:[F.  ENTREGA]],10,0)</f>
        <v>#N/A</v>
      </c>
      <c r="K367" s="10" t="e">
        <f>VLOOKUP(Tabla2[[#This Row],[CECO]],Tabla2_17[[CECO]:[F.  ENTREGA]],11,0)</f>
        <v>#N/A</v>
      </c>
      <c r="L367" s="11" t="e">
        <f>Tabla2[[#This Row],[FECHA_INICIO]]-Tabla2[[#This Row],[FECHA_OC]]</f>
        <v>#N/A</v>
      </c>
      <c r="M367" s="10" t="e">
        <f>VLOOKUP(Tabla2[[#This Row],[CECO]],Tabla2_17[[CECO]:[F.  ENTREGA]],12,0)</f>
        <v>#N/A</v>
      </c>
      <c r="N367" s="13"/>
      <c r="O367" s="10"/>
      <c r="P367" s="15"/>
      <c r="Q367" s="10"/>
      <c r="R367" s="15"/>
      <c r="S367" s="11" t="e">
        <f>Tabla2[[#This Row],[DIA_ENTREGADO]]-Tabla2[[#This Row],[FECHA_INICIO]]</f>
        <v>#N/A</v>
      </c>
      <c r="T367" s="17"/>
      <c r="U367" s="18" t="e">
        <f>Tabla2[[#This Row],[FECHA_ENTREGA]]-Tabla2[[#This Row],[DIA_ENTREGADO]]</f>
        <v>#N/A</v>
      </c>
      <c r="V367" s="4" t="e">
        <f t="shared" si="10"/>
        <v>#N/A</v>
      </c>
    </row>
    <row r="368" spans="2:22" x14ac:dyDescent="0.25">
      <c r="B368" s="7"/>
      <c r="C368" s="5"/>
      <c r="D368" s="7"/>
      <c r="E368" s="7"/>
      <c r="F368" s="8"/>
      <c r="G368" s="1" t="e">
        <f>VLOOKUP(Tabla2[[#This Row],[CECO]],Tabla2_17[[CECO]:[F.  ENTREGA]],2,0)</f>
        <v>#N/A</v>
      </c>
      <c r="H368" s="9" t="e">
        <f>VLOOKUP(Tabla2[[#This Row],[CECO]],Tabla2_17[[CECO]:[F.  ENTREGA]],3,0)</f>
        <v>#N/A</v>
      </c>
      <c r="I368" s="9" t="e">
        <f>VLOOKUP(Tabla2[[#This Row],[CECO]],Tabla2_17[[CECO]:[F.  ENTREGA]],4,0)</f>
        <v>#N/A</v>
      </c>
      <c r="J368" s="10" t="e">
        <f>VLOOKUP(Tabla2[[#This Row],[CECO]],Tabla2_17[[CECO]:[F.  ENTREGA]],10,0)</f>
        <v>#N/A</v>
      </c>
      <c r="K368" s="10" t="e">
        <f>VLOOKUP(Tabla2[[#This Row],[CECO]],Tabla2_17[[CECO]:[F.  ENTREGA]],11,0)</f>
        <v>#N/A</v>
      </c>
      <c r="L368" s="11" t="e">
        <f>Tabla2[[#This Row],[FECHA_INICIO]]-Tabla2[[#This Row],[FECHA_OC]]</f>
        <v>#N/A</v>
      </c>
      <c r="M368" s="10" t="e">
        <f>VLOOKUP(Tabla2[[#This Row],[CECO]],Tabla2_17[[CECO]:[F.  ENTREGA]],12,0)</f>
        <v>#N/A</v>
      </c>
      <c r="N368" s="13"/>
      <c r="O368" s="10"/>
      <c r="P368" s="15"/>
      <c r="Q368" s="10"/>
      <c r="R368" s="15"/>
      <c r="S368" s="11" t="e">
        <f>Tabla2[[#This Row],[DIA_ENTREGADO]]-Tabla2[[#This Row],[FECHA_INICIO]]</f>
        <v>#N/A</v>
      </c>
      <c r="T368" s="17"/>
      <c r="U368" s="18" t="e">
        <f>Tabla2[[#This Row],[FECHA_ENTREGA]]-Tabla2[[#This Row],[DIA_ENTREGADO]]</f>
        <v>#N/A</v>
      </c>
      <c r="V368" s="4" t="e">
        <f t="shared" si="10"/>
        <v>#N/A</v>
      </c>
    </row>
    <row r="369" spans="2:22" x14ac:dyDescent="0.25">
      <c r="B369" s="7"/>
      <c r="C369" s="5"/>
      <c r="D369" s="7"/>
      <c r="E369" s="7"/>
      <c r="F369" s="8"/>
      <c r="G369" s="1" t="e">
        <f>VLOOKUP(Tabla2[[#This Row],[CECO]],Tabla2_17[[CECO]:[F.  ENTREGA]],2,0)</f>
        <v>#N/A</v>
      </c>
      <c r="H369" s="9" t="e">
        <f>VLOOKUP(Tabla2[[#This Row],[CECO]],Tabla2_17[[CECO]:[F.  ENTREGA]],3,0)</f>
        <v>#N/A</v>
      </c>
      <c r="I369" s="9" t="e">
        <f>VLOOKUP(Tabla2[[#This Row],[CECO]],Tabla2_17[[CECO]:[F.  ENTREGA]],4,0)</f>
        <v>#N/A</v>
      </c>
      <c r="J369" s="10" t="e">
        <f>VLOOKUP(Tabla2[[#This Row],[CECO]],Tabla2_17[[CECO]:[F.  ENTREGA]],10,0)</f>
        <v>#N/A</v>
      </c>
      <c r="K369" s="10" t="e">
        <f>VLOOKUP(Tabla2[[#This Row],[CECO]],Tabla2_17[[CECO]:[F.  ENTREGA]],11,0)</f>
        <v>#N/A</v>
      </c>
      <c r="L369" s="11" t="e">
        <f>Tabla2[[#This Row],[FECHA_INICIO]]-Tabla2[[#This Row],[FECHA_OC]]</f>
        <v>#N/A</v>
      </c>
      <c r="M369" s="10" t="e">
        <f>VLOOKUP(Tabla2[[#This Row],[CECO]],Tabla2_17[[CECO]:[F.  ENTREGA]],12,0)</f>
        <v>#N/A</v>
      </c>
      <c r="N369" s="13"/>
      <c r="O369" s="10"/>
      <c r="P369" s="15"/>
      <c r="Q369" s="10"/>
      <c r="R369" s="15"/>
      <c r="S369" s="11" t="e">
        <f>Tabla2[[#This Row],[DIA_ENTREGADO]]-Tabla2[[#This Row],[FECHA_INICIO]]</f>
        <v>#N/A</v>
      </c>
      <c r="T369" s="17"/>
      <c r="U369" s="18" t="e">
        <f>Tabla2[[#This Row],[FECHA_ENTREGA]]-Tabla2[[#This Row],[DIA_ENTREGADO]]</f>
        <v>#N/A</v>
      </c>
      <c r="V369" s="4" t="e">
        <f t="shared" si="10"/>
        <v>#N/A</v>
      </c>
    </row>
    <row r="370" spans="2:22" x14ac:dyDescent="0.25">
      <c r="B370" s="7"/>
      <c r="C370" s="5"/>
      <c r="D370" s="7"/>
      <c r="E370" s="7"/>
      <c r="F370" s="8"/>
      <c r="G370" s="1" t="e">
        <f>VLOOKUP(Tabla2[[#This Row],[CECO]],Tabla2_17[[CECO]:[F.  ENTREGA]],2,0)</f>
        <v>#N/A</v>
      </c>
      <c r="H370" s="9" t="e">
        <f>VLOOKUP(Tabla2[[#This Row],[CECO]],Tabla2_17[[CECO]:[F.  ENTREGA]],3,0)</f>
        <v>#N/A</v>
      </c>
      <c r="I370" s="9" t="e">
        <f>VLOOKUP(Tabla2[[#This Row],[CECO]],Tabla2_17[[CECO]:[F.  ENTREGA]],4,0)</f>
        <v>#N/A</v>
      </c>
      <c r="J370" s="10" t="e">
        <f>VLOOKUP(Tabla2[[#This Row],[CECO]],Tabla2_17[[CECO]:[F.  ENTREGA]],10,0)</f>
        <v>#N/A</v>
      </c>
      <c r="K370" s="10" t="e">
        <f>VLOOKUP(Tabla2[[#This Row],[CECO]],Tabla2_17[[CECO]:[F.  ENTREGA]],11,0)</f>
        <v>#N/A</v>
      </c>
      <c r="L370" s="11" t="e">
        <f>Tabla2[[#This Row],[FECHA_INICIO]]-Tabla2[[#This Row],[FECHA_OC]]</f>
        <v>#N/A</v>
      </c>
      <c r="M370" s="10" t="e">
        <f>VLOOKUP(Tabla2[[#This Row],[CECO]],Tabla2_17[[CECO]:[F.  ENTREGA]],12,0)</f>
        <v>#N/A</v>
      </c>
      <c r="N370" s="13"/>
      <c r="O370" s="10"/>
      <c r="P370" s="15"/>
      <c r="Q370" s="10"/>
      <c r="R370" s="15"/>
      <c r="S370" s="11" t="e">
        <f>Tabla2[[#This Row],[DIA_ENTREGADO]]-Tabla2[[#This Row],[FECHA_INICIO]]</f>
        <v>#N/A</v>
      </c>
      <c r="T370" s="17"/>
      <c r="U370" s="18" t="e">
        <f>Tabla2[[#This Row],[FECHA_ENTREGA]]-Tabla2[[#This Row],[DIA_ENTREGADO]]</f>
        <v>#N/A</v>
      </c>
      <c r="V370" s="4" t="e">
        <f t="shared" si="10"/>
        <v>#N/A</v>
      </c>
    </row>
    <row r="371" spans="2:22" x14ac:dyDescent="0.25">
      <c r="B371" s="7"/>
      <c r="C371" s="5"/>
      <c r="D371" s="7"/>
      <c r="E371" s="7"/>
      <c r="F371" s="8"/>
      <c r="G371" s="1" t="e">
        <f>VLOOKUP(Tabla2[[#This Row],[CECO]],Tabla2_17[[CECO]:[F.  ENTREGA]],2,0)</f>
        <v>#N/A</v>
      </c>
      <c r="H371" s="9" t="e">
        <f>VLOOKUP(Tabla2[[#This Row],[CECO]],Tabla2_17[[CECO]:[F.  ENTREGA]],3,0)</f>
        <v>#N/A</v>
      </c>
      <c r="I371" s="9" t="e">
        <f>VLOOKUP(Tabla2[[#This Row],[CECO]],Tabla2_17[[CECO]:[F.  ENTREGA]],4,0)</f>
        <v>#N/A</v>
      </c>
      <c r="J371" s="10" t="e">
        <f>VLOOKUP(Tabla2[[#This Row],[CECO]],Tabla2_17[[CECO]:[F.  ENTREGA]],10,0)</f>
        <v>#N/A</v>
      </c>
      <c r="K371" s="10" t="e">
        <f>VLOOKUP(Tabla2[[#This Row],[CECO]],Tabla2_17[[CECO]:[F.  ENTREGA]],11,0)</f>
        <v>#N/A</v>
      </c>
      <c r="L371" s="11" t="e">
        <f>Tabla2[[#This Row],[FECHA_INICIO]]-Tabla2[[#This Row],[FECHA_OC]]</f>
        <v>#N/A</v>
      </c>
      <c r="M371" s="10" t="e">
        <f>VLOOKUP(Tabla2[[#This Row],[CECO]],Tabla2_17[[CECO]:[F.  ENTREGA]],12,0)</f>
        <v>#N/A</v>
      </c>
      <c r="N371" s="13"/>
      <c r="O371" s="10"/>
      <c r="P371" s="15"/>
      <c r="Q371" s="10"/>
      <c r="R371" s="15"/>
      <c r="S371" s="11" t="e">
        <f>Tabla2[[#This Row],[DIA_ENTREGADO]]-Tabla2[[#This Row],[FECHA_INICIO]]</f>
        <v>#N/A</v>
      </c>
      <c r="T371" s="17"/>
      <c r="U371" s="18" t="e">
        <f>Tabla2[[#This Row],[FECHA_ENTREGA]]-Tabla2[[#This Row],[DIA_ENTREGADO]]</f>
        <v>#N/A</v>
      </c>
      <c r="V371" s="4" t="e">
        <f t="shared" si="10"/>
        <v>#N/A</v>
      </c>
    </row>
    <row r="372" spans="2:22" x14ac:dyDescent="0.25">
      <c r="B372" s="7"/>
      <c r="C372" s="5"/>
      <c r="D372" s="7"/>
      <c r="E372" s="7"/>
      <c r="F372" s="8"/>
      <c r="G372" s="1" t="e">
        <f>VLOOKUP(Tabla2[[#This Row],[CECO]],Tabla2_17[[CECO]:[F.  ENTREGA]],2,0)</f>
        <v>#N/A</v>
      </c>
      <c r="H372" s="9" t="e">
        <f>VLOOKUP(Tabla2[[#This Row],[CECO]],Tabla2_17[[CECO]:[F.  ENTREGA]],3,0)</f>
        <v>#N/A</v>
      </c>
      <c r="I372" s="9" t="e">
        <f>VLOOKUP(Tabla2[[#This Row],[CECO]],Tabla2_17[[CECO]:[F.  ENTREGA]],4,0)</f>
        <v>#N/A</v>
      </c>
      <c r="J372" s="10" t="e">
        <f>VLOOKUP(Tabla2[[#This Row],[CECO]],Tabla2_17[[CECO]:[F.  ENTREGA]],10,0)</f>
        <v>#N/A</v>
      </c>
      <c r="K372" s="10" t="e">
        <f>VLOOKUP(Tabla2[[#This Row],[CECO]],Tabla2_17[[CECO]:[F.  ENTREGA]],11,0)</f>
        <v>#N/A</v>
      </c>
      <c r="L372" s="11" t="e">
        <f>Tabla2[[#This Row],[FECHA_INICIO]]-Tabla2[[#This Row],[FECHA_OC]]</f>
        <v>#N/A</v>
      </c>
      <c r="M372" s="10" t="e">
        <f>VLOOKUP(Tabla2[[#This Row],[CECO]],Tabla2_17[[CECO]:[F.  ENTREGA]],12,0)</f>
        <v>#N/A</v>
      </c>
      <c r="N372" s="13"/>
      <c r="O372" s="10"/>
      <c r="P372" s="15"/>
      <c r="Q372" s="10"/>
      <c r="R372" s="15"/>
      <c r="S372" s="11" t="e">
        <f>Tabla2[[#This Row],[DIA_ENTREGADO]]-Tabla2[[#This Row],[FECHA_INICIO]]</f>
        <v>#N/A</v>
      </c>
      <c r="T372" s="17"/>
      <c r="U372" s="18" t="e">
        <f>Tabla2[[#This Row],[FECHA_ENTREGA]]-Tabla2[[#This Row],[DIA_ENTREGADO]]</f>
        <v>#N/A</v>
      </c>
      <c r="V372" s="4" t="e">
        <f t="shared" si="10"/>
        <v>#N/A</v>
      </c>
    </row>
    <row r="373" spans="2:22" x14ac:dyDescent="0.25">
      <c r="B373" s="7"/>
      <c r="C373" s="5"/>
      <c r="D373" s="7"/>
      <c r="E373" s="7"/>
      <c r="F373" s="8"/>
      <c r="G373" s="1" t="e">
        <f>VLOOKUP(Tabla2[[#This Row],[CECO]],Tabla2_17[[CECO]:[F.  ENTREGA]],2,0)</f>
        <v>#N/A</v>
      </c>
      <c r="H373" s="9" t="e">
        <f>VLOOKUP(Tabla2[[#This Row],[CECO]],Tabla2_17[[CECO]:[F.  ENTREGA]],3,0)</f>
        <v>#N/A</v>
      </c>
      <c r="I373" s="9" t="e">
        <f>VLOOKUP(Tabla2[[#This Row],[CECO]],Tabla2_17[[CECO]:[F.  ENTREGA]],4,0)</f>
        <v>#N/A</v>
      </c>
      <c r="J373" s="10" t="e">
        <f>VLOOKUP(Tabla2[[#This Row],[CECO]],Tabla2_17[[CECO]:[F.  ENTREGA]],10,0)</f>
        <v>#N/A</v>
      </c>
      <c r="K373" s="10" t="e">
        <f>VLOOKUP(Tabla2[[#This Row],[CECO]],Tabla2_17[[CECO]:[F.  ENTREGA]],11,0)</f>
        <v>#N/A</v>
      </c>
      <c r="L373" s="11" t="e">
        <f>Tabla2[[#This Row],[FECHA_INICIO]]-Tabla2[[#This Row],[FECHA_OC]]</f>
        <v>#N/A</v>
      </c>
      <c r="M373" s="10" t="e">
        <f>VLOOKUP(Tabla2[[#This Row],[CECO]],Tabla2_17[[CECO]:[F.  ENTREGA]],12,0)</f>
        <v>#N/A</v>
      </c>
      <c r="N373" s="13"/>
      <c r="O373" s="10"/>
      <c r="P373" s="15"/>
      <c r="Q373" s="10"/>
      <c r="R373" s="15"/>
      <c r="S373" s="11" t="e">
        <f>Tabla2[[#This Row],[DIA_ENTREGADO]]-Tabla2[[#This Row],[FECHA_INICIO]]</f>
        <v>#N/A</v>
      </c>
      <c r="T373" s="17"/>
      <c r="U373" s="18" t="e">
        <f>Tabla2[[#This Row],[FECHA_ENTREGA]]-Tabla2[[#This Row],[DIA_ENTREGADO]]</f>
        <v>#N/A</v>
      </c>
      <c r="V373" s="4" t="e">
        <f t="shared" si="10"/>
        <v>#N/A</v>
      </c>
    </row>
    <row r="374" spans="2:22" x14ac:dyDescent="0.25">
      <c r="B374" s="7"/>
      <c r="C374" s="5"/>
      <c r="D374" s="7"/>
      <c r="E374" s="7"/>
      <c r="F374" s="8"/>
      <c r="G374" s="1" t="e">
        <f>VLOOKUP(Tabla2[[#This Row],[CECO]],Tabla2_17[[CECO]:[F.  ENTREGA]],2,0)</f>
        <v>#N/A</v>
      </c>
      <c r="H374" s="9" t="e">
        <f>VLOOKUP(Tabla2[[#This Row],[CECO]],Tabla2_17[[CECO]:[F.  ENTREGA]],3,0)</f>
        <v>#N/A</v>
      </c>
      <c r="I374" s="9" t="e">
        <f>VLOOKUP(Tabla2[[#This Row],[CECO]],Tabla2_17[[CECO]:[F.  ENTREGA]],4,0)</f>
        <v>#N/A</v>
      </c>
      <c r="J374" s="10" t="e">
        <f>VLOOKUP(Tabla2[[#This Row],[CECO]],Tabla2_17[[CECO]:[F.  ENTREGA]],10,0)</f>
        <v>#N/A</v>
      </c>
      <c r="K374" s="10" t="e">
        <f>VLOOKUP(Tabla2[[#This Row],[CECO]],Tabla2_17[[CECO]:[F.  ENTREGA]],11,0)</f>
        <v>#N/A</v>
      </c>
      <c r="L374" s="11" t="e">
        <f>Tabla2[[#This Row],[FECHA_INICIO]]-Tabla2[[#This Row],[FECHA_OC]]</f>
        <v>#N/A</v>
      </c>
      <c r="M374" s="10" t="e">
        <f>VLOOKUP(Tabla2[[#This Row],[CECO]],Tabla2_17[[CECO]:[F.  ENTREGA]],12,0)</f>
        <v>#N/A</v>
      </c>
      <c r="N374" s="13"/>
      <c r="O374" s="10"/>
      <c r="P374" s="15"/>
      <c r="Q374" s="10"/>
      <c r="R374" s="15"/>
      <c r="S374" s="11" t="e">
        <f>Tabla2[[#This Row],[DIA_ENTREGADO]]-Tabla2[[#This Row],[FECHA_INICIO]]</f>
        <v>#N/A</v>
      </c>
      <c r="T374" s="17"/>
      <c r="U374" s="18" t="e">
        <f>Tabla2[[#This Row],[FECHA_ENTREGA]]-Tabla2[[#This Row],[DIA_ENTREGADO]]</f>
        <v>#N/A</v>
      </c>
      <c r="V374" s="4" t="e">
        <f t="shared" si="10"/>
        <v>#N/A</v>
      </c>
    </row>
    <row r="375" spans="2:22" x14ac:dyDescent="0.25">
      <c r="B375" s="7"/>
      <c r="C375" s="5"/>
      <c r="D375" s="7"/>
      <c r="E375" s="7"/>
      <c r="F375" s="8"/>
      <c r="G375" s="1" t="e">
        <f>VLOOKUP(Tabla2[[#This Row],[CECO]],Tabla2_17[[CECO]:[F.  ENTREGA]],2,0)</f>
        <v>#N/A</v>
      </c>
      <c r="H375" s="9" t="e">
        <f>VLOOKUP(Tabla2[[#This Row],[CECO]],Tabla2_17[[CECO]:[F.  ENTREGA]],3,0)</f>
        <v>#N/A</v>
      </c>
      <c r="I375" s="9" t="e">
        <f>VLOOKUP(Tabla2[[#This Row],[CECO]],Tabla2_17[[CECO]:[F.  ENTREGA]],4,0)</f>
        <v>#N/A</v>
      </c>
      <c r="J375" s="10" t="e">
        <f>VLOOKUP(Tabla2[[#This Row],[CECO]],Tabla2_17[[CECO]:[F.  ENTREGA]],10,0)</f>
        <v>#N/A</v>
      </c>
      <c r="K375" s="10" t="e">
        <f>VLOOKUP(Tabla2[[#This Row],[CECO]],Tabla2_17[[CECO]:[F.  ENTREGA]],11,0)</f>
        <v>#N/A</v>
      </c>
      <c r="L375" s="11" t="e">
        <f>Tabla2[[#This Row],[FECHA_INICIO]]-Tabla2[[#This Row],[FECHA_OC]]</f>
        <v>#N/A</v>
      </c>
      <c r="M375" s="10" t="e">
        <f>VLOOKUP(Tabla2[[#This Row],[CECO]],Tabla2_17[[CECO]:[F.  ENTREGA]],12,0)</f>
        <v>#N/A</v>
      </c>
      <c r="N375" s="13"/>
      <c r="O375" s="10"/>
      <c r="P375" s="15"/>
      <c r="Q375" s="10"/>
      <c r="R375" s="15"/>
      <c r="S375" s="11" t="e">
        <f>Tabla2[[#This Row],[DIA_ENTREGADO]]-Tabla2[[#This Row],[FECHA_INICIO]]</f>
        <v>#N/A</v>
      </c>
      <c r="T375" s="17"/>
      <c r="U375" s="18" t="e">
        <f>Tabla2[[#This Row],[FECHA_ENTREGA]]-Tabla2[[#This Row],[DIA_ENTREGADO]]</f>
        <v>#N/A</v>
      </c>
      <c r="V375" s="4" t="e">
        <f t="shared" si="10"/>
        <v>#N/A</v>
      </c>
    </row>
    <row r="376" spans="2:22" x14ac:dyDescent="0.25">
      <c r="B376" s="7"/>
      <c r="C376" s="5"/>
      <c r="D376" s="7"/>
      <c r="E376" s="7"/>
      <c r="F376" s="8"/>
      <c r="G376" s="1" t="e">
        <f>VLOOKUP(Tabla2[[#This Row],[CECO]],Tabla2_17[[CECO]:[F.  ENTREGA]],2,0)</f>
        <v>#N/A</v>
      </c>
      <c r="H376" s="9" t="e">
        <f>VLOOKUP(Tabla2[[#This Row],[CECO]],Tabla2_17[[CECO]:[F.  ENTREGA]],3,0)</f>
        <v>#N/A</v>
      </c>
      <c r="I376" s="9" t="e">
        <f>VLOOKUP(Tabla2[[#This Row],[CECO]],Tabla2_17[[CECO]:[F.  ENTREGA]],4,0)</f>
        <v>#N/A</v>
      </c>
      <c r="J376" s="10" t="e">
        <f>VLOOKUP(Tabla2[[#This Row],[CECO]],Tabla2_17[[CECO]:[F.  ENTREGA]],10,0)</f>
        <v>#N/A</v>
      </c>
      <c r="K376" s="10" t="e">
        <f>VLOOKUP(Tabla2[[#This Row],[CECO]],Tabla2_17[[CECO]:[F.  ENTREGA]],11,0)</f>
        <v>#N/A</v>
      </c>
      <c r="L376" s="11" t="e">
        <f>Tabla2[[#This Row],[FECHA_INICIO]]-Tabla2[[#This Row],[FECHA_OC]]</f>
        <v>#N/A</v>
      </c>
      <c r="M376" s="10" t="e">
        <f>VLOOKUP(Tabla2[[#This Row],[CECO]],Tabla2_17[[CECO]:[F.  ENTREGA]],12,0)</f>
        <v>#N/A</v>
      </c>
      <c r="N376" s="13"/>
      <c r="O376" s="10"/>
      <c r="P376" s="15"/>
      <c r="Q376" s="10"/>
      <c r="R376" s="15"/>
      <c r="S376" s="11" t="e">
        <f>Tabla2[[#This Row],[DIA_ENTREGADO]]-Tabla2[[#This Row],[FECHA_INICIO]]</f>
        <v>#N/A</v>
      </c>
      <c r="T376" s="17"/>
      <c r="U376" s="18" t="e">
        <f>Tabla2[[#This Row],[FECHA_ENTREGA]]-Tabla2[[#This Row],[DIA_ENTREGADO]]</f>
        <v>#N/A</v>
      </c>
      <c r="V376" s="4" t="e">
        <f t="shared" si="10"/>
        <v>#N/A</v>
      </c>
    </row>
    <row r="377" spans="2:22" x14ac:dyDescent="0.25">
      <c r="B377" s="7"/>
      <c r="C377" s="5"/>
      <c r="D377" s="7"/>
      <c r="E377" s="7"/>
      <c r="F377" s="8"/>
      <c r="G377" s="1" t="e">
        <f>VLOOKUP(Tabla2[[#This Row],[CECO]],Tabla2_17[[CECO]:[F.  ENTREGA]],2,0)</f>
        <v>#N/A</v>
      </c>
      <c r="H377" s="9" t="e">
        <f>VLOOKUP(Tabla2[[#This Row],[CECO]],Tabla2_17[[CECO]:[F.  ENTREGA]],3,0)</f>
        <v>#N/A</v>
      </c>
      <c r="I377" s="9" t="e">
        <f>VLOOKUP(Tabla2[[#This Row],[CECO]],Tabla2_17[[CECO]:[F.  ENTREGA]],4,0)</f>
        <v>#N/A</v>
      </c>
      <c r="J377" s="10" t="e">
        <f>VLOOKUP(Tabla2[[#This Row],[CECO]],Tabla2_17[[CECO]:[F.  ENTREGA]],10,0)</f>
        <v>#N/A</v>
      </c>
      <c r="K377" s="10" t="e">
        <f>VLOOKUP(Tabla2[[#This Row],[CECO]],Tabla2_17[[CECO]:[F.  ENTREGA]],11,0)</f>
        <v>#N/A</v>
      </c>
      <c r="L377" s="11" t="e">
        <f>Tabla2[[#This Row],[FECHA_INICIO]]-Tabla2[[#This Row],[FECHA_OC]]</f>
        <v>#N/A</v>
      </c>
      <c r="M377" s="10" t="e">
        <f>VLOOKUP(Tabla2[[#This Row],[CECO]],Tabla2_17[[CECO]:[F.  ENTREGA]],12,0)</f>
        <v>#N/A</v>
      </c>
      <c r="N377" s="13"/>
      <c r="O377" s="10"/>
      <c r="P377" s="15"/>
      <c r="Q377" s="10"/>
      <c r="R377" s="15"/>
      <c r="S377" s="11" t="e">
        <f>Tabla2[[#This Row],[DIA_ENTREGADO]]-Tabla2[[#This Row],[FECHA_INICIO]]</f>
        <v>#N/A</v>
      </c>
      <c r="T377" s="17"/>
      <c r="U377" s="18" t="e">
        <f>Tabla2[[#This Row],[FECHA_ENTREGA]]-Tabla2[[#This Row],[DIA_ENTREGADO]]</f>
        <v>#N/A</v>
      </c>
      <c r="V377" s="4" t="e">
        <f t="shared" si="10"/>
        <v>#N/A</v>
      </c>
    </row>
    <row r="378" spans="2:22" x14ac:dyDescent="0.25">
      <c r="B378" s="7"/>
      <c r="C378" s="5"/>
      <c r="D378" s="7"/>
      <c r="E378" s="7"/>
      <c r="F378" s="8"/>
      <c r="G378" s="1" t="e">
        <f>VLOOKUP(Tabla2[[#This Row],[CECO]],Tabla2_17[[CECO]:[F.  ENTREGA]],2,0)</f>
        <v>#N/A</v>
      </c>
      <c r="H378" s="9" t="e">
        <f>VLOOKUP(Tabla2[[#This Row],[CECO]],Tabla2_17[[CECO]:[F.  ENTREGA]],3,0)</f>
        <v>#N/A</v>
      </c>
      <c r="I378" s="9" t="e">
        <f>VLOOKUP(Tabla2[[#This Row],[CECO]],Tabla2_17[[CECO]:[F.  ENTREGA]],4,0)</f>
        <v>#N/A</v>
      </c>
      <c r="J378" s="10" t="e">
        <f>VLOOKUP(Tabla2[[#This Row],[CECO]],Tabla2_17[[CECO]:[F.  ENTREGA]],10,0)</f>
        <v>#N/A</v>
      </c>
      <c r="K378" s="10" t="e">
        <f>VLOOKUP(Tabla2[[#This Row],[CECO]],Tabla2_17[[CECO]:[F.  ENTREGA]],11,0)</f>
        <v>#N/A</v>
      </c>
      <c r="L378" s="11" t="e">
        <f>Tabla2[[#This Row],[FECHA_INICIO]]-Tabla2[[#This Row],[FECHA_OC]]</f>
        <v>#N/A</v>
      </c>
      <c r="M378" s="10" t="e">
        <f>VLOOKUP(Tabla2[[#This Row],[CECO]],Tabla2_17[[CECO]:[F.  ENTREGA]],12,0)</f>
        <v>#N/A</v>
      </c>
      <c r="N378" s="13"/>
      <c r="O378" s="10"/>
      <c r="P378" s="15"/>
      <c r="Q378" s="10"/>
      <c r="R378" s="15"/>
      <c r="S378" s="11" t="e">
        <f>Tabla2[[#This Row],[DIA_ENTREGADO]]-Tabla2[[#This Row],[FECHA_INICIO]]</f>
        <v>#N/A</v>
      </c>
      <c r="T378" s="17"/>
      <c r="U378" s="18" t="e">
        <f>Tabla2[[#This Row],[FECHA_ENTREGA]]-Tabla2[[#This Row],[DIA_ENTREGADO]]</f>
        <v>#N/A</v>
      </c>
      <c r="V378" s="4" t="e">
        <f t="shared" si="10"/>
        <v>#N/A</v>
      </c>
    </row>
    <row r="379" spans="2:22" x14ac:dyDescent="0.25">
      <c r="B379" s="7"/>
      <c r="C379" s="5"/>
      <c r="D379" s="7"/>
      <c r="E379" s="7"/>
      <c r="F379" s="8"/>
      <c r="G379" s="1" t="e">
        <f>VLOOKUP(Tabla2[[#This Row],[CECO]],Tabla2_17[[CECO]:[F.  ENTREGA]],2,0)</f>
        <v>#N/A</v>
      </c>
      <c r="H379" s="9" t="e">
        <f>VLOOKUP(Tabla2[[#This Row],[CECO]],Tabla2_17[[CECO]:[F.  ENTREGA]],3,0)</f>
        <v>#N/A</v>
      </c>
      <c r="I379" s="9" t="e">
        <f>VLOOKUP(Tabla2[[#This Row],[CECO]],Tabla2_17[[CECO]:[F.  ENTREGA]],4,0)</f>
        <v>#N/A</v>
      </c>
      <c r="J379" s="10" t="e">
        <f>VLOOKUP(Tabla2[[#This Row],[CECO]],Tabla2_17[[CECO]:[F.  ENTREGA]],10,0)</f>
        <v>#N/A</v>
      </c>
      <c r="K379" s="10" t="e">
        <f>VLOOKUP(Tabla2[[#This Row],[CECO]],Tabla2_17[[CECO]:[F.  ENTREGA]],11,0)</f>
        <v>#N/A</v>
      </c>
      <c r="L379" s="11" t="e">
        <f>Tabla2[[#This Row],[FECHA_INICIO]]-Tabla2[[#This Row],[FECHA_OC]]</f>
        <v>#N/A</v>
      </c>
      <c r="M379" s="10" t="e">
        <f>VLOOKUP(Tabla2[[#This Row],[CECO]],Tabla2_17[[CECO]:[F.  ENTREGA]],12,0)</f>
        <v>#N/A</v>
      </c>
      <c r="N379" s="13"/>
      <c r="O379" s="10"/>
      <c r="P379" s="15"/>
      <c r="Q379" s="10"/>
      <c r="R379" s="15"/>
      <c r="S379" s="11" t="e">
        <f>Tabla2[[#This Row],[DIA_ENTREGADO]]-Tabla2[[#This Row],[FECHA_INICIO]]</f>
        <v>#N/A</v>
      </c>
      <c r="T379" s="17"/>
      <c r="U379" s="18" t="e">
        <f>Tabla2[[#This Row],[FECHA_ENTREGA]]-Tabla2[[#This Row],[DIA_ENTREGADO]]</f>
        <v>#N/A</v>
      </c>
      <c r="V379" s="4" t="e">
        <f t="shared" si="10"/>
        <v>#N/A</v>
      </c>
    </row>
    <row r="380" spans="2:22" x14ac:dyDescent="0.25">
      <c r="B380" s="7"/>
      <c r="C380" s="5"/>
      <c r="D380" s="7"/>
      <c r="E380" s="7"/>
      <c r="F380" s="8"/>
      <c r="G380" s="1" t="e">
        <f>VLOOKUP(Tabla2[[#This Row],[CECO]],Tabla2_17[[CECO]:[F.  ENTREGA]],2,0)</f>
        <v>#N/A</v>
      </c>
      <c r="H380" s="9" t="e">
        <f>VLOOKUP(Tabla2[[#This Row],[CECO]],Tabla2_17[[CECO]:[F.  ENTREGA]],3,0)</f>
        <v>#N/A</v>
      </c>
      <c r="I380" s="9" t="e">
        <f>VLOOKUP(Tabla2[[#This Row],[CECO]],Tabla2_17[[CECO]:[F.  ENTREGA]],4,0)</f>
        <v>#N/A</v>
      </c>
      <c r="J380" s="10" t="e">
        <f>VLOOKUP(Tabla2[[#This Row],[CECO]],Tabla2_17[[CECO]:[F.  ENTREGA]],10,0)</f>
        <v>#N/A</v>
      </c>
      <c r="K380" s="10" t="e">
        <f>VLOOKUP(Tabla2[[#This Row],[CECO]],Tabla2_17[[CECO]:[F.  ENTREGA]],11,0)</f>
        <v>#N/A</v>
      </c>
      <c r="L380" s="11" t="e">
        <f>Tabla2[[#This Row],[FECHA_INICIO]]-Tabla2[[#This Row],[FECHA_OC]]</f>
        <v>#N/A</v>
      </c>
      <c r="M380" s="10" t="e">
        <f>VLOOKUP(Tabla2[[#This Row],[CECO]],Tabla2_17[[CECO]:[F.  ENTREGA]],12,0)</f>
        <v>#N/A</v>
      </c>
      <c r="N380" s="13"/>
      <c r="O380" s="10"/>
      <c r="P380" s="15"/>
      <c r="Q380" s="10"/>
      <c r="R380" s="15"/>
      <c r="S380" s="11" t="e">
        <f>Tabla2[[#This Row],[DIA_ENTREGADO]]-Tabla2[[#This Row],[FECHA_INICIO]]</f>
        <v>#N/A</v>
      </c>
      <c r="T380" s="17"/>
      <c r="U380" s="18" t="e">
        <f>Tabla2[[#This Row],[FECHA_ENTREGA]]-Tabla2[[#This Row],[DIA_ENTREGADO]]</f>
        <v>#N/A</v>
      </c>
      <c r="V380" s="4" t="e">
        <f t="shared" si="10"/>
        <v>#N/A</v>
      </c>
    </row>
    <row r="381" spans="2:22" x14ac:dyDescent="0.25">
      <c r="B381" s="7"/>
      <c r="C381" s="5"/>
      <c r="D381" s="7"/>
      <c r="E381" s="7"/>
      <c r="F381" s="8"/>
      <c r="G381" s="1" t="e">
        <f>VLOOKUP(Tabla2[[#This Row],[CECO]],Tabla2_17[[CECO]:[F.  ENTREGA]],2,0)</f>
        <v>#N/A</v>
      </c>
      <c r="H381" s="9" t="e">
        <f>VLOOKUP(Tabla2[[#This Row],[CECO]],Tabla2_17[[CECO]:[F.  ENTREGA]],3,0)</f>
        <v>#N/A</v>
      </c>
      <c r="I381" s="9" t="e">
        <f>VLOOKUP(Tabla2[[#This Row],[CECO]],Tabla2_17[[CECO]:[F.  ENTREGA]],4,0)</f>
        <v>#N/A</v>
      </c>
      <c r="J381" s="10" t="e">
        <f>VLOOKUP(Tabla2[[#This Row],[CECO]],Tabla2_17[[CECO]:[F.  ENTREGA]],10,0)</f>
        <v>#N/A</v>
      </c>
      <c r="K381" s="10" t="e">
        <f>VLOOKUP(Tabla2[[#This Row],[CECO]],Tabla2_17[[CECO]:[F.  ENTREGA]],11,0)</f>
        <v>#N/A</v>
      </c>
      <c r="L381" s="11" t="e">
        <f>Tabla2[[#This Row],[FECHA_INICIO]]-Tabla2[[#This Row],[FECHA_OC]]</f>
        <v>#N/A</v>
      </c>
      <c r="M381" s="10" t="e">
        <f>VLOOKUP(Tabla2[[#This Row],[CECO]],Tabla2_17[[CECO]:[F.  ENTREGA]],12,0)</f>
        <v>#N/A</v>
      </c>
      <c r="N381" s="13"/>
      <c r="O381" s="10"/>
      <c r="P381" s="15"/>
      <c r="Q381" s="10"/>
      <c r="R381" s="15"/>
      <c r="S381" s="11" t="e">
        <f>Tabla2[[#This Row],[DIA_ENTREGADO]]-Tabla2[[#This Row],[FECHA_INICIO]]</f>
        <v>#N/A</v>
      </c>
      <c r="T381" s="17"/>
      <c r="U381" s="18" t="e">
        <f>Tabla2[[#This Row],[FECHA_ENTREGA]]-Tabla2[[#This Row],[DIA_ENTREGADO]]</f>
        <v>#N/A</v>
      </c>
      <c r="V381" s="4" t="e">
        <f t="shared" si="10"/>
        <v>#N/A</v>
      </c>
    </row>
    <row r="382" spans="2:22" x14ac:dyDescent="0.25">
      <c r="B382" s="7"/>
      <c r="C382" s="5"/>
      <c r="D382" s="7"/>
      <c r="E382" s="7"/>
      <c r="F382" s="8"/>
      <c r="G382" s="1" t="e">
        <f>VLOOKUP(Tabla2[[#This Row],[CECO]],Tabla2_17[[CECO]:[F.  ENTREGA]],2,0)</f>
        <v>#N/A</v>
      </c>
      <c r="H382" s="9" t="e">
        <f>VLOOKUP(Tabla2[[#This Row],[CECO]],Tabla2_17[[CECO]:[F.  ENTREGA]],3,0)</f>
        <v>#N/A</v>
      </c>
      <c r="I382" s="9" t="e">
        <f>VLOOKUP(Tabla2[[#This Row],[CECO]],Tabla2_17[[CECO]:[F.  ENTREGA]],4,0)</f>
        <v>#N/A</v>
      </c>
      <c r="J382" s="10" t="e">
        <f>VLOOKUP(Tabla2[[#This Row],[CECO]],Tabla2_17[[CECO]:[F.  ENTREGA]],10,0)</f>
        <v>#N/A</v>
      </c>
      <c r="K382" s="10" t="e">
        <f>VLOOKUP(Tabla2[[#This Row],[CECO]],Tabla2_17[[CECO]:[F.  ENTREGA]],11,0)</f>
        <v>#N/A</v>
      </c>
      <c r="L382" s="11" t="e">
        <f>Tabla2[[#This Row],[FECHA_INICIO]]-Tabla2[[#This Row],[FECHA_OC]]</f>
        <v>#N/A</v>
      </c>
      <c r="M382" s="10" t="e">
        <f>VLOOKUP(Tabla2[[#This Row],[CECO]],Tabla2_17[[CECO]:[F.  ENTREGA]],12,0)</f>
        <v>#N/A</v>
      </c>
      <c r="N382" s="13"/>
      <c r="O382" s="10"/>
      <c r="P382" s="15"/>
      <c r="Q382" s="10"/>
      <c r="R382" s="15"/>
      <c r="S382" s="11" t="e">
        <f>Tabla2[[#This Row],[DIA_ENTREGADO]]-Tabla2[[#This Row],[FECHA_INICIO]]</f>
        <v>#N/A</v>
      </c>
      <c r="T382" s="17"/>
      <c r="U382" s="18" t="e">
        <f>Tabla2[[#This Row],[FECHA_ENTREGA]]-Tabla2[[#This Row],[DIA_ENTREGADO]]</f>
        <v>#N/A</v>
      </c>
      <c r="V382" s="4" t="e">
        <f t="shared" si="10"/>
        <v>#N/A</v>
      </c>
    </row>
    <row r="383" spans="2:22" x14ac:dyDescent="0.25">
      <c r="B383" s="7"/>
      <c r="C383" s="5"/>
      <c r="D383" s="7"/>
      <c r="E383" s="7"/>
      <c r="F383" s="8"/>
      <c r="G383" s="1" t="e">
        <f>VLOOKUP(Tabla2[[#This Row],[CECO]],Tabla2_17[[CECO]:[F.  ENTREGA]],2,0)</f>
        <v>#N/A</v>
      </c>
      <c r="H383" s="9" t="e">
        <f>VLOOKUP(Tabla2[[#This Row],[CECO]],Tabla2_17[[CECO]:[F.  ENTREGA]],3,0)</f>
        <v>#N/A</v>
      </c>
      <c r="I383" s="9" t="e">
        <f>VLOOKUP(Tabla2[[#This Row],[CECO]],Tabla2_17[[CECO]:[F.  ENTREGA]],4,0)</f>
        <v>#N/A</v>
      </c>
      <c r="J383" s="10" t="e">
        <f>VLOOKUP(Tabla2[[#This Row],[CECO]],Tabla2_17[[CECO]:[F.  ENTREGA]],10,0)</f>
        <v>#N/A</v>
      </c>
      <c r="K383" s="10" t="e">
        <f>VLOOKUP(Tabla2[[#This Row],[CECO]],Tabla2_17[[CECO]:[F.  ENTREGA]],11,0)</f>
        <v>#N/A</v>
      </c>
      <c r="L383" s="11" t="e">
        <f>Tabla2[[#This Row],[FECHA_INICIO]]-Tabla2[[#This Row],[FECHA_OC]]</f>
        <v>#N/A</v>
      </c>
      <c r="M383" s="10" t="e">
        <f>VLOOKUP(Tabla2[[#This Row],[CECO]],Tabla2_17[[CECO]:[F.  ENTREGA]],12,0)</f>
        <v>#N/A</v>
      </c>
      <c r="N383" s="13"/>
      <c r="O383" s="10"/>
      <c r="P383" s="15"/>
      <c r="Q383" s="10"/>
      <c r="R383" s="15"/>
      <c r="S383" s="11" t="e">
        <f>Tabla2[[#This Row],[DIA_ENTREGADO]]-Tabla2[[#This Row],[FECHA_INICIO]]</f>
        <v>#N/A</v>
      </c>
      <c r="T383" s="17"/>
      <c r="U383" s="18" t="e">
        <f>Tabla2[[#This Row],[FECHA_ENTREGA]]-Tabla2[[#This Row],[DIA_ENTREGADO]]</f>
        <v>#N/A</v>
      </c>
      <c r="V383" s="4" t="e">
        <f t="shared" si="10"/>
        <v>#N/A</v>
      </c>
    </row>
    <row r="384" spans="2:22" x14ac:dyDescent="0.25">
      <c r="B384" s="7"/>
      <c r="C384" s="5"/>
      <c r="D384" s="7"/>
      <c r="E384" s="7"/>
      <c r="F384" s="8"/>
      <c r="G384" s="1" t="e">
        <f>VLOOKUP(Tabla2[[#This Row],[CECO]],Tabla2_17[[CECO]:[F.  ENTREGA]],2,0)</f>
        <v>#N/A</v>
      </c>
      <c r="H384" s="9" t="e">
        <f>VLOOKUP(Tabla2[[#This Row],[CECO]],Tabla2_17[[CECO]:[F.  ENTREGA]],3,0)</f>
        <v>#N/A</v>
      </c>
      <c r="I384" s="9" t="e">
        <f>VLOOKUP(Tabla2[[#This Row],[CECO]],Tabla2_17[[CECO]:[F.  ENTREGA]],4,0)</f>
        <v>#N/A</v>
      </c>
      <c r="J384" s="10" t="e">
        <f>VLOOKUP(Tabla2[[#This Row],[CECO]],Tabla2_17[[CECO]:[F.  ENTREGA]],10,0)</f>
        <v>#N/A</v>
      </c>
      <c r="K384" s="10" t="e">
        <f>VLOOKUP(Tabla2[[#This Row],[CECO]],Tabla2_17[[CECO]:[F.  ENTREGA]],11,0)</f>
        <v>#N/A</v>
      </c>
      <c r="L384" s="11" t="e">
        <f>Tabla2[[#This Row],[FECHA_INICIO]]-Tabla2[[#This Row],[FECHA_OC]]</f>
        <v>#N/A</v>
      </c>
      <c r="M384" s="10" t="e">
        <f>VLOOKUP(Tabla2[[#This Row],[CECO]],Tabla2_17[[CECO]:[F.  ENTREGA]],12,0)</f>
        <v>#N/A</v>
      </c>
      <c r="N384" s="13"/>
      <c r="O384" s="10"/>
      <c r="P384" s="15"/>
      <c r="Q384" s="10"/>
      <c r="R384" s="15"/>
      <c r="S384" s="11" t="e">
        <f>Tabla2[[#This Row],[DIA_ENTREGADO]]-Tabla2[[#This Row],[FECHA_INICIO]]</f>
        <v>#N/A</v>
      </c>
      <c r="T384" s="17"/>
      <c r="U384" s="18" t="e">
        <f>Tabla2[[#This Row],[FECHA_ENTREGA]]-Tabla2[[#This Row],[DIA_ENTREGADO]]</f>
        <v>#N/A</v>
      </c>
      <c r="V384" s="4" t="e">
        <f t="shared" si="10"/>
        <v>#N/A</v>
      </c>
    </row>
    <row r="385" spans="2:22" x14ac:dyDescent="0.25">
      <c r="B385" s="7"/>
      <c r="C385" s="5"/>
      <c r="D385" s="7"/>
      <c r="E385" s="7"/>
      <c r="F385" s="8"/>
      <c r="G385" s="1" t="e">
        <f>VLOOKUP(Tabla2[[#This Row],[CECO]],Tabla2_17[[CECO]:[F.  ENTREGA]],2,0)</f>
        <v>#N/A</v>
      </c>
      <c r="H385" s="9" t="e">
        <f>VLOOKUP(Tabla2[[#This Row],[CECO]],Tabla2_17[[CECO]:[F.  ENTREGA]],3,0)</f>
        <v>#N/A</v>
      </c>
      <c r="I385" s="9" t="e">
        <f>VLOOKUP(Tabla2[[#This Row],[CECO]],Tabla2_17[[CECO]:[F.  ENTREGA]],4,0)</f>
        <v>#N/A</v>
      </c>
      <c r="J385" s="10" t="e">
        <f>VLOOKUP(Tabla2[[#This Row],[CECO]],Tabla2_17[[CECO]:[F.  ENTREGA]],10,0)</f>
        <v>#N/A</v>
      </c>
      <c r="K385" s="10" t="e">
        <f>VLOOKUP(Tabla2[[#This Row],[CECO]],Tabla2_17[[CECO]:[F.  ENTREGA]],11,0)</f>
        <v>#N/A</v>
      </c>
      <c r="L385" s="11" t="e">
        <f>Tabla2[[#This Row],[FECHA_INICIO]]-Tabla2[[#This Row],[FECHA_OC]]</f>
        <v>#N/A</v>
      </c>
      <c r="M385" s="10" t="e">
        <f>VLOOKUP(Tabla2[[#This Row],[CECO]],Tabla2_17[[CECO]:[F.  ENTREGA]],12,0)</f>
        <v>#N/A</v>
      </c>
      <c r="N385" s="13"/>
      <c r="O385" s="10"/>
      <c r="P385" s="15"/>
      <c r="Q385" s="10"/>
      <c r="R385" s="15"/>
      <c r="S385" s="11" t="e">
        <f>Tabla2[[#This Row],[DIA_ENTREGADO]]-Tabla2[[#This Row],[FECHA_INICIO]]</f>
        <v>#N/A</v>
      </c>
      <c r="T385" s="17"/>
      <c r="U385" s="18" t="e">
        <f>Tabla2[[#This Row],[FECHA_ENTREGA]]-Tabla2[[#This Row],[DIA_ENTREGADO]]</f>
        <v>#N/A</v>
      </c>
      <c r="V385" s="4" t="e">
        <f t="shared" si="10"/>
        <v>#N/A</v>
      </c>
    </row>
    <row r="386" spans="2:22" x14ac:dyDescent="0.25">
      <c r="B386" s="7"/>
      <c r="C386" s="5"/>
      <c r="D386" s="7"/>
      <c r="E386" s="7"/>
      <c r="F386" s="8"/>
      <c r="G386" s="1" t="e">
        <f>VLOOKUP(Tabla2[[#This Row],[CECO]],Tabla2_17[[CECO]:[F.  ENTREGA]],2,0)</f>
        <v>#N/A</v>
      </c>
      <c r="H386" s="9" t="e">
        <f>VLOOKUP(Tabla2[[#This Row],[CECO]],Tabla2_17[[CECO]:[F.  ENTREGA]],3,0)</f>
        <v>#N/A</v>
      </c>
      <c r="I386" s="9" t="e">
        <f>VLOOKUP(Tabla2[[#This Row],[CECO]],Tabla2_17[[CECO]:[F.  ENTREGA]],4,0)</f>
        <v>#N/A</v>
      </c>
      <c r="J386" s="10" t="e">
        <f>VLOOKUP(Tabla2[[#This Row],[CECO]],Tabla2_17[[CECO]:[F.  ENTREGA]],10,0)</f>
        <v>#N/A</v>
      </c>
      <c r="K386" s="10" t="e">
        <f>VLOOKUP(Tabla2[[#This Row],[CECO]],Tabla2_17[[CECO]:[F.  ENTREGA]],11,0)</f>
        <v>#N/A</v>
      </c>
      <c r="L386" s="11" t="e">
        <f>Tabla2[[#This Row],[FECHA_INICIO]]-Tabla2[[#This Row],[FECHA_OC]]</f>
        <v>#N/A</v>
      </c>
      <c r="M386" s="10" t="e">
        <f>VLOOKUP(Tabla2[[#This Row],[CECO]],Tabla2_17[[CECO]:[F.  ENTREGA]],12,0)</f>
        <v>#N/A</v>
      </c>
      <c r="N386" s="13"/>
      <c r="O386" s="10"/>
      <c r="P386" s="15"/>
      <c r="Q386" s="10"/>
      <c r="R386" s="15"/>
      <c r="S386" s="11" t="e">
        <f>Tabla2[[#This Row],[DIA_ENTREGADO]]-Tabla2[[#This Row],[FECHA_INICIO]]</f>
        <v>#N/A</v>
      </c>
      <c r="T386" s="17"/>
      <c r="U386" s="18" t="e">
        <f>Tabla2[[#This Row],[FECHA_ENTREGA]]-Tabla2[[#This Row],[DIA_ENTREGADO]]</f>
        <v>#N/A</v>
      </c>
      <c r="V386" s="4" t="e">
        <f t="shared" si="10"/>
        <v>#N/A</v>
      </c>
    </row>
    <row r="387" spans="2:22" x14ac:dyDescent="0.25">
      <c r="B387" s="7"/>
      <c r="C387" s="5"/>
      <c r="D387" s="7"/>
      <c r="E387" s="7"/>
      <c r="F387" s="8"/>
      <c r="G387" s="1" t="e">
        <f>VLOOKUP(Tabla2[[#This Row],[CECO]],Tabla2_17[[CECO]:[F.  ENTREGA]],2,0)</f>
        <v>#N/A</v>
      </c>
      <c r="H387" s="9" t="e">
        <f>VLOOKUP(Tabla2[[#This Row],[CECO]],Tabla2_17[[CECO]:[F.  ENTREGA]],3,0)</f>
        <v>#N/A</v>
      </c>
      <c r="I387" s="9" t="e">
        <f>VLOOKUP(Tabla2[[#This Row],[CECO]],Tabla2_17[[CECO]:[F.  ENTREGA]],4,0)</f>
        <v>#N/A</v>
      </c>
      <c r="J387" s="10" t="e">
        <f>VLOOKUP(Tabla2[[#This Row],[CECO]],Tabla2_17[[CECO]:[F.  ENTREGA]],10,0)</f>
        <v>#N/A</v>
      </c>
      <c r="K387" s="10" t="e">
        <f>VLOOKUP(Tabla2[[#This Row],[CECO]],Tabla2_17[[CECO]:[F.  ENTREGA]],11,0)</f>
        <v>#N/A</v>
      </c>
      <c r="L387" s="11" t="e">
        <f>Tabla2[[#This Row],[FECHA_INICIO]]-Tabla2[[#This Row],[FECHA_OC]]</f>
        <v>#N/A</v>
      </c>
      <c r="M387" s="10" t="e">
        <f>VLOOKUP(Tabla2[[#This Row],[CECO]],Tabla2_17[[CECO]:[F.  ENTREGA]],12,0)</f>
        <v>#N/A</v>
      </c>
      <c r="N387" s="13"/>
      <c r="O387" s="10"/>
      <c r="P387" s="15"/>
      <c r="Q387" s="10"/>
      <c r="R387" s="15"/>
      <c r="S387" s="11" t="e">
        <f>Tabla2[[#This Row],[DIA_ENTREGADO]]-Tabla2[[#This Row],[FECHA_INICIO]]</f>
        <v>#N/A</v>
      </c>
      <c r="T387" s="17"/>
      <c r="U387" s="18" t="e">
        <f>Tabla2[[#This Row],[FECHA_ENTREGA]]-Tabla2[[#This Row],[DIA_ENTREGADO]]</f>
        <v>#N/A</v>
      </c>
      <c r="V387" s="4" t="e">
        <f t="shared" si="10"/>
        <v>#N/A</v>
      </c>
    </row>
    <row r="388" spans="2:22" x14ac:dyDescent="0.25">
      <c r="B388" s="7"/>
      <c r="C388" s="5"/>
      <c r="D388" s="7"/>
      <c r="E388" s="7"/>
      <c r="F388" s="8"/>
      <c r="G388" s="1" t="e">
        <f>VLOOKUP(Tabla2[[#This Row],[CECO]],Tabla2_17[[CECO]:[F.  ENTREGA]],2,0)</f>
        <v>#N/A</v>
      </c>
      <c r="H388" s="9" t="e">
        <f>VLOOKUP(Tabla2[[#This Row],[CECO]],Tabla2_17[[CECO]:[F.  ENTREGA]],3,0)</f>
        <v>#N/A</v>
      </c>
      <c r="I388" s="9" t="e">
        <f>VLOOKUP(Tabla2[[#This Row],[CECO]],Tabla2_17[[CECO]:[F.  ENTREGA]],4,0)</f>
        <v>#N/A</v>
      </c>
      <c r="J388" s="10" t="e">
        <f>VLOOKUP(Tabla2[[#This Row],[CECO]],Tabla2_17[[CECO]:[F.  ENTREGA]],10,0)</f>
        <v>#N/A</v>
      </c>
      <c r="K388" s="10" t="e">
        <f>VLOOKUP(Tabla2[[#This Row],[CECO]],Tabla2_17[[CECO]:[F.  ENTREGA]],11,0)</f>
        <v>#N/A</v>
      </c>
      <c r="L388" s="11" t="e">
        <f>Tabla2[[#This Row],[FECHA_INICIO]]-Tabla2[[#This Row],[FECHA_OC]]</f>
        <v>#N/A</v>
      </c>
      <c r="M388" s="10" t="e">
        <f>VLOOKUP(Tabla2[[#This Row],[CECO]],Tabla2_17[[CECO]:[F.  ENTREGA]],12,0)</f>
        <v>#N/A</v>
      </c>
      <c r="N388" s="13"/>
      <c r="O388" s="10"/>
      <c r="P388" s="15"/>
      <c r="Q388" s="10"/>
      <c r="R388" s="15"/>
      <c r="S388" s="11" t="e">
        <f>Tabla2[[#This Row],[DIA_ENTREGADO]]-Tabla2[[#This Row],[FECHA_INICIO]]</f>
        <v>#N/A</v>
      </c>
      <c r="T388" s="17"/>
      <c r="U388" s="18" t="e">
        <f>Tabla2[[#This Row],[FECHA_ENTREGA]]-Tabla2[[#This Row],[DIA_ENTREGADO]]</f>
        <v>#N/A</v>
      </c>
      <c r="V388" s="4" t="e">
        <f t="shared" si="10"/>
        <v>#N/A</v>
      </c>
    </row>
    <row r="389" spans="2:22" x14ac:dyDescent="0.25">
      <c r="B389" s="7"/>
      <c r="C389" s="5"/>
      <c r="D389" s="7"/>
      <c r="E389" s="7"/>
      <c r="F389" s="8"/>
      <c r="G389" s="1" t="e">
        <f>VLOOKUP(Tabla2[[#This Row],[CECO]],Tabla2_17[[CECO]:[F.  ENTREGA]],2,0)</f>
        <v>#N/A</v>
      </c>
      <c r="H389" s="9" t="e">
        <f>VLOOKUP(Tabla2[[#This Row],[CECO]],Tabla2_17[[CECO]:[F.  ENTREGA]],3,0)</f>
        <v>#N/A</v>
      </c>
      <c r="I389" s="9" t="e">
        <f>VLOOKUP(Tabla2[[#This Row],[CECO]],Tabla2_17[[CECO]:[F.  ENTREGA]],4,0)</f>
        <v>#N/A</v>
      </c>
      <c r="J389" s="10" t="e">
        <f>VLOOKUP(Tabla2[[#This Row],[CECO]],Tabla2_17[[CECO]:[F.  ENTREGA]],10,0)</f>
        <v>#N/A</v>
      </c>
      <c r="K389" s="10" t="e">
        <f>VLOOKUP(Tabla2[[#This Row],[CECO]],Tabla2_17[[CECO]:[F.  ENTREGA]],11,0)</f>
        <v>#N/A</v>
      </c>
      <c r="L389" s="11" t="e">
        <f>Tabla2[[#This Row],[FECHA_INICIO]]-Tabla2[[#This Row],[FECHA_OC]]</f>
        <v>#N/A</v>
      </c>
      <c r="M389" s="10" t="e">
        <f>VLOOKUP(Tabla2[[#This Row],[CECO]],Tabla2_17[[CECO]:[F.  ENTREGA]],12,0)</f>
        <v>#N/A</v>
      </c>
      <c r="N389" s="13"/>
      <c r="O389" s="10"/>
      <c r="P389" s="15"/>
      <c r="Q389" s="10"/>
      <c r="R389" s="15"/>
      <c r="S389" s="11" t="e">
        <f>Tabla2[[#This Row],[DIA_ENTREGADO]]-Tabla2[[#This Row],[FECHA_INICIO]]</f>
        <v>#N/A</v>
      </c>
      <c r="T389" s="17"/>
      <c r="U389" s="18" t="e">
        <f>Tabla2[[#This Row],[FECHA_ENTREGA]]-Tabla2[[#This Row],[DIA_ENTREGADO]]</f>
        <v>#N/A</v>
      </c>
      <c r="V389" s="4" t="e">
        <f t="shared" si="10"/>
        <v>#N/A</v>
      </c>
    </row>
    <row r="390" spans="2:22" x14ac:dyDescent="0.25">
      <c r="B390" s="7"/>
      <c r="C390" s="5"/>
      <c r="D390" s="7"/>
      <c r="E390" s="7"/>
      <c r="F390" s="8"/>
      <c r="G390" s="1" t="e">
        <f>VLOOKUP(Tabla2[[#This Row],[CECO]],Tabla2_17[[CECO]:[F.  ENTREGA]],2,0)</f>
        <v>#N/A</v>
      </c>
      <c r="H390" s="9" t="e">
        <f>VLOOKUP(Tabla2[[#This Row],[CECO]],Tabla2_17[[CECO]:[F.  ENTREGA]],3,0)</f>
        <v>#N/A</v>
      </c>
      <c r="I390" s="9" t="e">
        <f>VLOOKUP(Tabla2[[#This Row],[CECO]],Tabla2_17[[CECO]:[F.  ENTREGA]],4,0)</f>
        <v>#N/A</v>
      </c>
      <c r="J390" s="10" t="e">
        <f>VLOOKUP(Tabla2[[#This Row],[CECO]],Tabla2_17[[CECO]:[F.  ENTREGA]],10,0)</f>
        <v>#N/A</v>
      </c>
      <c r="K390" s="10" t="e">
        <f>VLOOKUP(Tabla2[[#This Row],[CECO]],Tabla2_17[[CECO]:[F.  ENTREGA]],11,0)</f>
        <v>#N/A</v>
      </c>
      <c r="L390" s="11" t="e">
        <f>Tabla2[[#This Row],[FECHA_INICIO]]-Tabla2[[#This Row],[FECHA_OC]]</f>
        <v>#N/A</v>
      </c>
      <c r="M390" s="10" t="e">
        <f>VLOOKUP(Tabla2[[#This Row],[CECO]],Tabla2_17[[CECO]:[F.  ENTREGA]],12,0)</f>
        <v>#N/A</v>
      </c>
      <c r="N390" s="13"/>
      <c r="O390" s="10"/>
      <c r="P390" s="15"/>
      <c r="Q390" s="10"/>
      <c r="R390" s="15"/>
      <c r="S390" s="11" t="e">
        <f>Tabla2[[#This Row],[DIA_ENTREGADO]]-Tabla2[[#This Row],[FECHA_INICIO]]</f>
        <v>#N/A</v>
      </c>
      <c r="T390" s="17"/>
      <c r="U390" s="18" t="e">
        <f>Tabla2[[#This Row],[FECHA_ENTREGA]]-Tabla2[[#This Row],[DIA_ENTREGADO]]</f>
        <v>#N/A</v>
      </c>
      <c r="V390" s="4" t="e">
        <f t="shared" si="10"/>
        <v>#N/A</v>
      </c>
    </row>
    <row r="391" spans="2:22" x14ac:dyDescent="0.25">
      <c r="B391" s="7"/>
      <c r="C391" s="5"/>
      <c r="D391" s="7"/>
      <c r="E391" s="7"/>
      <c r="F391" s="8"/>
      <c r="G391" s="1" t="e">
        <f>VLOOKUP(Tabla2[[#This Row],[CECO]],Tabla2_17[[CECO]:[F.  ENTREGA]],2,0)</f>
        <v>#N/A</v>
      </c>
      <c r="H391" s="9" t="e">
        <f>VLOOKUP(Tabla2[[#This Row],[CECO]],Tabla2_17[[CECO]:[F.  ENTREGA]],3,0)</f>
        <v>#N/A</v>
      </c>
      <c r="I391" s="9" t="e">
        <f>VLOOKUP(Tabla2[[#This Row],[CECO]],Tabla2_17[[CECO]:[F.  ENTREGA]],4,0)</f>
        <v>#N/A</v>
      </c>
      <c r="J391" s="10" t="e">
        <f>VLOOKUP(Tabla2[[#This Row],[CECO]],Tabla2_17[[CECO]:[F.  ENTREGA]],10,0)</f>
        <v>#N/A</v>
      </c>
      <c r="K391" s="10" t="e">
        <f>VLOOKUP(Tabla2[[#This Row],[CECO]],Tabla2_17[[CECO]:[F.  ENTREGA]],11,0)</f>
        <v>#N/A</v>
      </c>
      <c r="L391" s="11" t="e">
        <f>Tabla2[[#This Row],[FECHA_INICIO]]-Tabla2[[#This Row],[FECHA_OC]]</f>
        <v>#N/A</v>
      </c>
      <c r="M391" s="10" t="e">
        <f>VLOOKUP(Tabla2[[#This Row],[CECO]],Tabla2_17[[CECO]:[F.  ENTREGA]],12,0)</f>
        <v>#N/A</v>
      </c>
      <c r="N391" s="13"/>
      <c r="O391" s="10"/>
      <c r="P391" s="15"/>
      <c r="Q391" s="10"/>
      <c r="R391" s="15"/>
      <c r="S391" s="11" t="e">
        <f>Tabla2[[#This Row],[DIA_ENTREGADO]]-Tabla2[[#This Row],[FECHA_INICIO]]</f>
        <v>#N/A</v>
      </c>
      <c r="T391" s="17"/>
      <c r="U391" s="18" t="e">
        <f>Tabla2[[#This Row],[FECHA_ENTREGA]]-Tabla2[[#This Row],[DIA_ENTREGADO]]</f>
        <v>#N/A</v>
      </c>
      <c r="V391" s="4" t="e">
        <f t="shared" si="10"/>
        <v>#N/A</v>
      </c>
    </row>
    <row r="392" spans="2:22" x14ac:dyDescent="0.25">
      <c r="B392" s="7"/>
      <c r="C392" s="5"/>
      <c r="D392" s="7"/>
      <c r="E392" s="7"/>
      <c r="F392" s="8"/>
      <c r="G392" s="1" t="e">
        <f>VLOOKUP(Tabla2[[#This Row],[CECO]],Tabla2_17[[CECO]:[F.  ENTREGA]],2,0)</f>
        <v>#N/A</v>
      </c>
      <c r="H392" s="9" t="e">
        <f>VLOOKUP(Tabla2[[#This Row],[CECO]],Tabla2_17[[CECO]:[F.  ENTREGA]],3,0)</f>
        <v>#N/A</v>
      </c>
      <c r="I392" s="9" t="e">
        <f>VLOOKUP(Tabla2[[#This Row],[CECO]],Tabla2_17[[CECO]:[F.  ENTREGA]],4,0)</f>
        <v>#N/A</v>
      </c>
      <c r="J392" s="10" t="e">
        <f>VLOOKUP(Tabla2[[#This Row],[CECO]],Tabla2_17[[CECO]:[F.  ENTREGA]],10,0)</f>
        <v>#N/A</v>
      </c>
      <c r="K392" s="10" t="e">
        <f>VLOOKUP(Tabla2[[#This Row],[CECO]],Tabla2_17[[CECO]:[F.  ENTREGA]],11,0)</f>
        <v>#N/A</v>
      </c>
      <c r="L392" s="11" t="e">
        <f>Tabla2[[#This Row],[FECHA_INICIO]]-Tabla2[[#This Row],[FECHA_OC]]</f>
        <v>#N/A</v>
      </c>
      <c r="M392" s="10" t="e">
        <f>VLOOKUP(Tabla2[[#This Row],[CECO]],Tabla2_17[[CECO]:[F.  ENTREGA]],12,0)</f>
        <v>#N/A</v>
      </c>
      <c r="N392" s="13"/>
      <c r="O392" s="10"/>
      <c r="P392" s="15"/>
      <c r="Q392" s="10"/>
      <c r="R392" s="15"/>
      <c r="S392" s="11" t="e">
        <f>Tabla2[[#This Row],[DIA_ENTREGADO]]-Tabla2[[#This Row],[FECHA_INICIO]]</f>
        <v>#N/A</v>
      </c>
      <c r="T392" s="17"/>
      <c r="U392" s="18" t="e">
        <f>Tabla2[[#This Row],[FECHA_ENTREGA]]-Tabla2[[#This Row],[DIA_ENTREGADO]]</f>
        <v>#N/A</v>
      </c>
      <c r="V392" s="4" t="e">
        <f t="shared" si="10"/>
        <v>#N/A</v>
      </c>
    </row>
    <row r="393" spans="2:22" x14ac:dyDescent="0.25">
      <c r="B393" s="7"/>
      <c r="C393" s="5"/>
      <c r="D393" s="7"/>
      <c r="E393" s="7"/>
      <c r="F393" s="8"/>
      <c r="G393" s="1" t="e">
        <f>VLOOKUP(Tabla2[[#This Row],[CECO]],Tabla2_17[[CECO]:[F.  ENTREGA]],2,0)</f>
        <v>#N/A</v>
      </c>
      <c r="H393" s="9" t="e">
        <f>VLOOKUP(Tabla2[[#This Row],[CECO]],Tabla2_17[[CECO]:[F.  ENTREGA]],3,0)</f>
        <v>#N/A</v>
      </c>
      <c r="I393" s="9" t="e">
        <f>VLOOKUP(Tabla2[[#This Row],[CECO]],Tabla2_17[[CECO]:[F.  ENTREGA]],4,0)</f>
        <v>#N/A</v>
      </c>
      <c r="J393" s="10" t="e">
        <f>VLOOKUP(Tabla2[[#This Row],[CECO]],Tabla2_17[[CECO]:[F.  ENTREGA]],10,0)</f>
        <v>#N/A</v>
      </c>
      <c r="K393" s="10" t="e">
        <f>VLOOKUP(Tabla2[[#This Row],[CECO]],Tabla2_17[[CECO]:[F.  ENTREGA]],11,0)</f>
        <v>#N/A</v>
      </c>
      <c r="L393" s="11" t="e">
        <f>Tabla2[[#This Row],[FECHA_INICIO]]-Tabla2[[#This Row],[FECHA_OC]]</f>
        <v>#N/A</v>
      </c>
      <c r="M393" s="10" t="e">
        <f>VLOOKUP(Tabla2[[#This Row],[CECO]],Tabla2_17[[CECO]:[F.  ENTREGA]],12,0)</f>
        <v>#N/A</v>
      </c>
      <c r="N393" s="13"/>
      <c r="O393" s="10"/>
      <c r="P393" s="15"/>
      <c r="Q393" s="10"/>
      <c r="R393" s="15"/>
      <c r="S393" s="11" t="e">
        <f>Tabla2[[#This Row],[DIA_ENTREGADO]]-Tabla2[[#This Row],[FECHA_INICIO]]</f>
        <v>#N/A</v>
      </c>
      <c r="T393" s="17"/>
      <c r="U393" s="18" t="e">
        <f>Tabla2[[#This Row],[FECHA_ENTREGA]]-Tabla2[[#This Row],[DIA_ENTREGADO]]</f>
        <v>#N/A</v>
      </c>
      <c r="V393" s="4" t="e">
        <f t="shared" si="10"/>
        <v>#N/A</v>
      </c>
    </row>
    <row r="394" spans="2:22" x14ac:dyDescent="0.25">
      <c r="B394" s="7"/>
      <c r="C394" s="5"/>
      <c r="D394" s="7"/>
      <c r="E394" s="7"/>
      <c r="F394" s="8"/>
      <c r="G394" s="1" t="e">
        <f>VLOOKUP(Tabla2[[#This Row],[CECO]],Tabla2_17[[CECO]:[F.  ENTREGA]],2,0)</f>
        <v>#N/A</v>
      </c>
      <c r="H394" s="9" t="e">
        <f>VLOOKUP(Tabla2[[#This Row],[CECO]],Tabla2_17[[CECO]:[F.  ENTREGA]],3,0)</f>
        <v>#N/A</v>
      </c>
      <c r="I394" s="9" t="e">
        <f>VLOOKUP(Tabla2[[#This Row],[CECO]],Tabla2_17[[CECO]:[F.  ENTREGA]],4,0)</f>
        <v>#N/A</v>
      </c>
      <c r="J394" s="10" t="e">
        <f>VLOOKUP(Tabla2[[#This Row],[CECO]],Tabla2_17[[CECO]:[F.  ENTREGA]],10,0)</f>
        <v>#N/A</v>
      </c>
      <c r="K394" s="10" t="e">
        <f>VLOOKUP(Tabla2[[#This Row],[CECO]],Tabla2_17[[CECO]:[F.  ENTREGA]],11,0)</f>
        <v>#N/A</v>
      </c>
      <c r="L394" s="11" t="e">
        <f>Tabla2[[#This Row],[FECHA_INICIO]]-Tabla2[[#This Row],[FECHA_OC]]</f>
        <v>#N/A</v>
      </c>
      <c r="M394" s="10" t="e">
        <f>VLOOKUP(Tabla2[[#This Row],[CECO]],Tabla2_17[[CECO]:[F.  ENTREGA]],12,0)</f>
        <v>#N/A</v>
      </c>
      <c r="N394" s="13"/>
      <c r="O394" s="10"/>
      <c r="P394" s="15"/>
      <c r="Q394" s="10"/>
      <c r="R394" s="15"/>
      <c r="S394" s="11" t="e">
        <f>Tabla2[[#This Row],[DIA_ENTREGADO]]-Tabla2[[#This Row],[FECHA_INICIO]]</f>
        <v>#N/A</v>
      </c>
      <c r="T394" s="17"/>
      <c r="U394" s="18" t="e">
        <f>Tabla2[[#This Row],[FECHA_ENTREGA]]-Tabla2[[#This Row],[DIA_ENTREGADO]]</f>
        <v>#N/A</v>
      </c>
      <c r="V394" s="4" t="e">
        <f t="shared" si="10"/>
        <v>#N/A</v>
      </c>
    </row>
    <row r="395" spans="2:22" x14ac:dyDescent="0.25">
      <c r="B395" s="7"/>
      <c r="C395" s="5"/>
      <c r="D395" s="7"/>
      <c r="E395" s="7"/>
      <c r="F395" s="8"/>
      <c r="G395" s="1" t="e">
        <f>VLOOKUP(Tabla2[[#This Row],[CECO]],Tabla2_17[[CECO]:[F.  ENTREGA]],2,0)</f>
        <v>#N/A</v>
      </c>
      <c r="H395" s="9" t="e">
        <f>VLOOKUP(Tabla2[[#This Row],[CECO]],Tabla2_17[[CECO]:[F.  ENTREGA]],3,0)</f>
        <v>#N/A</v>
      </c>
      <c r="I395" s="9" t="e">
        <f>VLOOKUP(Tabla2[[#This Row],[CECO]],Tabla2_17[[CECO]:[F.  ENTREGA]],4,0)</f>
        <v>#N/A</v>
      </c>
      <c r="J395" s="10" t="e">
        <f>VLOOKUP(Tabla2[[#This Row],[CECO]],Tabla2_17[[CECO]:[F.  ENTREGA]],10,0)</f>
        <v>#N/A</v>
      </c>
      <c r="K395" s="10" t="e">
        <f>VLOOKUP(Tabla2[[#This Row],[CECO]],Tabla2_17[[CECO]:[F.  ENTREGA]],11,0)</f>
        <v>#N/A</v>
      </c>
      <c r="L395" s="11" t="e">
        <f>Tabla2[[#This Row],[FECHA_INICIO]]-Tabla2[[#This Row],[FECHA_OC]]</f>
        <v>#N/A</v>
      </c>
      <c r="M395" s="10" t="e">
        <f>VLOOKUP(Tabla2[[#This Row],[CECO]],Tabla2_17[[CECO]:[F.  ENTREGA]],12,0)</f>
        <v>#N/A</v>
      </c>
      <c r="N395" s="13"/>
      <c r="O395" s="10"/>
      <c r="P395" s="15"/>
      <c r="Q395" s="10"/>
      <c r="R395" s="15"/>
      <c r="S395" s="11" t="e">
        <f>Tabla2[[#This Row],[DIA_ENTREGADO]]-Tabla2[[#This Row],[FECHA_INICIO]]</f>
        <v>#N/A</v>
      </c>
      <c r="T395" s="17"/>
      <c r="U395" s="18" t="e">
        <f>Tabla2[[#This Row],[FECHA_ENTREGA]]-Tabla2[[#This Row],[DIA_ENTREGADO]]</f>
        <v>#N/A</v>
      </c>
      <c r="V395" s="4" t="e">
        <f t="shared" si="10"/>
        <v>#N/A</v>
      </c>
    </row>
    <row r="396" spans="2:22" x14ac:dyDescent="0.25">
      <c r="B396" s="7"/>
      <c r="C396" s="5"/>
      <c r="D396" s="7"/>
      <c r="E396" s="7"/>
      <c r="F396" s="8"/>
      <c r="G396" s="1" t="e">
        <f>VLOOKUP(Tabla2[[#This Row],[CECO]],Tabla2_17[[CECO]:[F.  ENTREGA]],2,0)</f>
        <v>#N/A</v>
      </c>
      <c r="H396" s="9" t="e">
        <f>VLOOKUP(Tabla2[[#This Row],[CECO]],Tabla2_17[[CECO]:[F.  ENTREGA]],3,0)</f>
        <v>#N/A</v>
      </c>
      <c r="I396" s="9" t="e">
        <f>VLOOKUP(Tabla2[[#This Row],[CECO]],Tabla2_17[[CECO]:[F.  ENTREGA]],4,0)</f>
        <v>#N/A</v>
      </c>
      <c r="J396" s="10" t="e">
        <f>VLOOKUP(Tabla2[[#This Row],[CECO]],Tabla2_17[[CECO]:[F.  ENTREGA]],10,0)</f>
        <v>#N/A</v>
      </c>
      <c r="K396" s="10" t="e">
        <f>VLOOKUP(Tabla2[[#This Row],[CECO]],Tabla2_17[[CECO]:[F.  ENTREGA]],11,0)</f>
        <v>#N/A</v>
      </c>
      <c r="L396" s="11" t="e">
        <f>Tabla2[[#This Row],[FECHA_INICIO]]-Tabla2[[#This Row],[FECHA_OC]]</f>
        <v>#N/A</v>
      </c>
      <c r="M396" s="10" t="e">
        <f>VLOOKUP(Tabla2[[#This Row],[CECO]],Tabla2_17[[CECO]:[F.  ENTREGA]],12,0)</f>
        <v>#N/A</v>
      </c>
      <c r="N396" s="13"/>
      <c r="O396" s="10"/>
      <c r="P396" s="15"/>
      <c r="Q396" s="10"/>
      <c r="R396" s="15"/>
      <c r="S396" s="11" t="e">
        <f>Tabla2[[#This Row],[DIA_ENTREGADO]]-Tabla2[[#This Row],[FECHA_INICIO]]</f>
        <v>#N/A</v>
      </c>
      <c r="T396" s="17"/>
      <c r="U396" s="18" t="e">
        <f>Tabla2[[#This Row],[FECHA_ENTREGA]]-Tabla2[[#This Row],[DIA_ENTREGADO]]</f>
        <v>#N/A</v>
      </c>
      <c r="V396" s="4" t="e">
        <f t="shared" si="10"/>
        <v>#N/A</v>
      </c>
    </row>
    <row r="397" spans="2:22" x14ac:dyDescent="0.25">
      <c r="B397" s="7"/>
      <c r="C397" s="5"/>
      <c r="D397" s="7"/>
      <c r="E397" s="7"/>
      <c r="F397" s="8"/>
      <c r="G397" s="1" t="e">
        <f>VLOOKUP(Tabla2[[#This Row],[CECO]],Tabla2_17[[CECO]:[F.  ENTREGA]],2,0)</f>
        <v>#N/A</v>
      </c>
      <c r="H397" s="9" t="e">
        <f>VLOOKUP(Tabla2[[#This Row],[CECO]],Tabla2_17[[CECO]:[F.  ENTREGA]],3,0)</f>
        <v>#N/A</v>
      </c>
      <c r="I397" s="9" t="e">
        <f>VLOOKUP(Tabla2[[#This Row],[CECO]],Tabla2_17[[CECO]:[F.  ENTREGA]],4,0)</f>
        <v>#N/A</v>
      </c>
      <c r="J397" s="10" t="e">
        <f>VLOOKUP(Tabla2[[#This Row],[CECO]],Tabla2_17[[CECO]:[F.  ENTREGA]],10,0)</f>
        <v>#N/A</v>
      </c>
      <c r="K397" s="10" t="e">
        <f>VLOOKUP(Tabla2[[#This Row],[CECO]],Tabla2_17[[CECO]:[F.  ENTREGA]],11,0)</f>
        <v>#N/A</v>
      </c>
      <c r="L397" s="11" t="e">
        <f>Tabla2[[#This Row],[FECHA_INICIO]]-Tabla2[[#This Row],[FECHA_OC]]</f>
        <v>#N/A</v>
      </c>
      <c r="M397" s="10" t="e">
        <f>VLOOKUP(Tabla2[[#This Row],[CECO]],Tabla2_17[[CECO]:[F.  ENTREGA]],12,0)</f>
        <v>#N/A</v>
      </c>
      <c r="N397" s="13"/>
      <c r="O397" s="10"/>
      <c r="P397" s="15"/>
      <c r="Q397" s="10"/>
      <c r="R397" s="15"/>
      <c r="S397" s="11" t="e">
        <f>Tabla2[[#This Row],[DIA_ENTREGADO]]-Tabla2[[#This Row],[FECHA_INICIO]]</f>
        <v>#N/A</v>
      </c>
      <c r="T397" s="17"/>
      <c r="U397" s="18" t="e">
        <f>Tabla2[[#This Row],[FECHA_ENTREGA]]-Tabla2[[#This Row],[DIA_ENTREGADO]]</f>
        <v>#N/A</v>
      </c>
      <c r="V397" s="4" t="e">
        <f t="shared" si="10"/>
        <v>#N/A</v>
      </c>
    </row>
    <row r="398" spans="2:22" x14ac:dyDescent="0.25">
      <c r="B398" s="7"/>
      <c r="C398" s="5"/>
      <c r="D398" s="7"/>
      <c r="E398" s="7"/>
      <c r="F398" s="8"/>
      <c r="G398" s="1" t="e">
        <f>VLOOKUP(Tabla2[[#This Row],[CECO]],Tabla2_17[[CECO]:[F.  ENTREGA]],2,0)</f>
        <v>#N/A</v>
      </c>
      <c r="H398" s="9" t="e">
        <f>VLOOKUP(Tabla2[[#This Row],[CECO]],Tabla2_17[[CECO]:[F.  ENTREGA]],3,0)</f>
        <v>#N/A</v>
      </c>
      <c r="I398" s="9" t="e">
        <f>VLOOKUP(Tabla2[[#This Row],[CECO]],Tabla2_17[[CECO]:[F.  ENTREGA]],4,0)</f>
        <v>#N/A</v>
      </c>
      <c r="J398" s="10" t="e">
        <f>VLOOKUP(Tabla2[[#This Row],[CECO]],Tabla2_17[[CECO]:[F.  ENTREGA]],10,0)</f>
        <v>#N/A</v>
      </c>
      <c r="K398" s="10" t="e">
        <f>VLOOKUP(Tabla2[[#This Row],[CECO]],Tabla2_17[[CECO]:[F.  ENTREGA]],11,0)</f>
        <v>#N/A</v>
      </c>
      <c r="L398" s="11" t="e">
        <f>Tabla2[[#This Row],[FECHA_INICIO]]-Tabla2[[#This Row],[FECHA_OC]]</f>
        <v>#N/A</v>
      </c>
      <c r="M398" s="10" t="e">
        <f>VLOOKUP(Tabla2[[#This Row],[CECO]],Tabla2_17[[CECO]:[F.  ENTREGA]],12,0)</f>
        <v>#N/A</v>
      </c>
      <c r="N398" s="13"/>
      <c r="O398" s="10"/>
      <c r="P398" s="15"/>
      <c r="Q398" s="10"/>
      <c r="R398" s="15"/>
      <c r="S398" s="11" t="e">
        <f>Tabla2[[#This Row],[DIA_ENTREGADO]]-Tabla2[[#This Row],[FECHA_INICIO]]</f>
        <v>#N/A</v>
      </c>
      <c r="T398" s="17"/>
      <c r="U398" s="18" t="e">
        <f>Tabla2[[#This Row],[FECHA_ENTREGA]]-Tabla2[[#This Row],[DIA_ENTREGADO]]</f>
        <v>#N/A</v>
      </c>
      <c r="V398" s="4" t="e">
        <f t="shared" si="10"/>
        <v>#N/A</v>
      </c>
    </row>
    <row r="399" spans="2:22" x14ac:dyDescent="0.25">
      <c r="B399" s="7"/>
      <c r="C399" s="5"/>
      <c r="D399" s="7"/>
      <c r="E399" s="7"/>
      <c r="F399" s="8"/>
      <c r="G399" s="1" t="e">
        <f>VLOOKUP(Tabla2[[#This Row],[CECO]],Tabla2_17[[CECO]:[F.  ENTREGA]],2,0)</f>
        <v>#N/A</v>
      </c>
      <c r="H399" s="9" t="e">
        <f>VLOOKUP(Tabla2[[#This Row],[CECO]],Tabla2_17[[CECO]:[F.  ENTREGA]],3,0)</f>
        <v>#N/A</v>
      </c>
      <c r="I399" s="9" t="e">
        <f>VLOOKUP(Tabla2[[#This Row],[CECO]],Tabla2_17[[CECO]:[F.  ENTREGA]],4,0)</f>
        <v>#N/A</v>
      </c>
      <c r="J399" s="10" t="e">
        <f>VLOOKUP(Tabla2[[#This Row],[CECO]],Tabla2_17[[CECO]:[F.  ENTREGA]],10,0)</f>
        <v>#N/A</v>
      </c>
      <c r="K399" s="10" t="e">
        <f>VLOOKUP(Tabla2[[#This Row],[CECO]],Tabla2_17[[CECO]:[F.  ENTREGA]],11,0)</f>
        <v>#N/A</v>
      </c>
      <c r="L399" s="11" t="e">
        <f>Tabla2[[#This Row],[FECHA_INICIO]]-Tabla2[[#This Row],[FECHA_OC]]</f>
        <v>#N/A</v>
      </c>
      <c r="M399" s="10" t="e">
        <f>VLOOKUP(Tabla2[[#This Row],[CECO]],Tabla2_17[[CECO]:[F.  ENTREGA]],12,0)</f>
        <v>#N/A</v>
      </c>
      <c r="N399" s="13"/>
      <c r="O399" s="10"/>
      <c r="P399" s="15"/>
      <c r="Q399" s="10"/>
      <c r="R399" s="15"/>
      <c r="S399" s="11" t="e">
        <f>Tabla2[[#This Row],[DIA_ENTREGADO]]-Tabla2[[#This Row],[FECHA_INICIO]]</f>
        <v>#N/A</v>
      </c>
      <c r="T399" s="17"/>
      <c r="U399" s="18" t="e">
        <f>Tabla2[[#This Row],[FECHA_ENTREGA]]-Tabla2[[#This Row],[DIA_ENTREGADO]]</f>
        <v>#N/A</v>
      </c>
      <c r="V399" s="4" t="e">
        <f t="shared" si="10"/>
        <v>#N/A</v>
      </c>
    </row>
    <row r="400" spans="2:22" x14ac:dyDescent="0.25">
      <c r="B400" s="7"/>
      <c r="C400" s="5"/>
      <c r="D400" s="7"/>
      <c r="E400" s="7"/>
      <c r="F400" s="8"/>
      <c r="G400" s="1" t="e">
        <f>VLOOKUP(Tabla2[[#This Row],[CECO]],Tabla2_17[[CECO]:[F.  ENTREGA]],2,0)</f>
        <v>#N/A</v>
      </c>
      <c r="H400" s="9" t="e">
        <f>VLOOKUP(Tabla2[[#This Row],[CECO]],Tabla2_17[[CECO]:[F.  ENTREGA]],3,0)</f>
        <v>#N/A</v>
      </c>
      <c r="I400" s="9" t="e">
        <f>VLOOKUP(Tabla2[[#This Row],[CECO]],Tabla2_17[[CECO]:[F.  ENTREGA]],4,0)</f>
        <v>#N/A</v>
      </c>
      <c r="J400" s="10" t="e">
        <f>VLOOKUP(Tabla2[[#This Row],[CECO]],Tabla2_17[[CECO]:[F.  ENTREGA]],10,0)</f>
        <v>#N/A</v>
      </c>
      <c r="K400" s="10" t="e">
        <f>VLOOKUP(Tabla2[[#This Row],[CECO]],Tabla2_17[[CECO]:[F.  ENTREGA]],11,0)</f>
        <v>#N/A</v>
      </c>
      <c r="L400" s="11" t="e">
        <f>Tabla2[[#This Row],[FECHA_INICIO]]-Tabla2[[#This Row],[FECHA_OC]]</f>
        <v>#N/A</v>
      </c>
      <c r="M400" s="10" t="e">
        <f>VLOOKUP(Tabla2[[#This Row],[CECO]],Tabla2_17[[CECO]:[F.  ENTREGA]],12,0)</f>
        <v>#N/A</v>
      </c>
      <c r="N400" s="13"/>
      <c r="O400" s="10"/>
      <c r="P400" s="15"/>
      <c r="Q400" s="10"/>
      <c r="R400" s="15"/>
      <c r="S400" s="11" t="e">
        <f>Tabla2[[#This Row],[DIA_ENTREGADO]]-Tabla2[[#This Row],[FECHA_INICIO]]</f>
        <v>#N/A</v>
      </c>
      <c r="T400" s="17"/>
      <c r="U400" s="18" t="e">
        <f>Tabla2[[#This Row],[FECHA_ENTREGA]]-Tabla2[[#This Row],[DIA_ENTREGADO]]</f>
        <v>#N/A</v>
      </c>
      <c r="V400" s="4" t="e">
        <f t="shared" si="10"/>
        <v>#N/A</v>
      </c>
    </row>
    <row r="401" spans="2:22" x14ac:dyDescent="0.25">
      <c r="B401" s="7"/>
      <c r="C401" s="5"/>
      <c r="D401" s="7"/>
      <c r="E401" s="7"/>
      <c r="F401" s="8"/>
      <c r="G401" s="1" t="e">
        <f>VLOOKUP(Tabla2[[#This Row],[CECO]],Tabla2_17[[CECO]:[F.  ENTREGA]],2,0)</f>
        <v>#N/A</v>
      </c>
      <c r="H401" s="9" t="e">
        <f>VLOOKUP(Tabla2[[#This Row],[CECO]],Tabla2_17[[CECO]:[F.  ENTREGA]],3,0)</f>
        <v>#N/A</v>
      </c>
      <c r="I401" s="9" t="e">
        <f>VLOOKUP(Tabla2[[#This Row],[CECO]],Tabla2_17[[CECO]:[F.  ENTREGA]],4,0)</f>
        <v>#N/A</v>
      </c>
      <c r="J401" s="10" t="e">
        <f>VLOOKUP(Tabla2[[#This Row],[CECO]],Tabla2_17[[CECO]:[F.  ENTREGA]],10,0)</f>
        <v>#N/A</v>
      </c>
      <c r="K401" s="10" t="e">
        <f>VLOOKUP(Tabla2[[#This Row],[CECO]],Tabla2_17[[CECO]:[F.  ENTREGA]],11,0)</f>
        <v>#N/A</v>
      </c>
      <c r="L401" s="11" t="e">
        <f>Tabla2[[#This Row],[FECHA_INICIO]]-Tabla2[[#This Row],[FECHA_OC]]</f>
        <v>#N/A</v>
      </c>
      <c r="M401" s="10" t="e">
        <f>VLOOKUP(Tabla2[[#This Row],[CECO]],Tabla2_17[[CECO]:[F.  ENTREGA]],12,0)</f>
        <v>#N/A</v>
      </c>
      <c r="N401" s="13"/>
      <c r="O401" s="10"/>
      <c r="P401" s="15"/>
      <c r="Q401" s="10"/>
      <c r="R401" s="15"/>
      <c r="S401" s="11" t="e">
        <f>Tabla2[[#This Row],[DIA_ENTREGADO]]-Tabla2[[#This Row],[FECHA_INICIO]]</f>
        <v>#N/A</v>
      </c>
      <c r="T401" s="17"/>
      <c r="U401" s="18" t="e">
        <f>Tabla2[[#This Row],[FECHA_ENTREGA]]-Tabla2[[#This Row],[DIA_ENTREGADO]]</f>
        <v>#N/A</v>
      </c>
      <c r="V401" s="4" t="e">
        <f t="shared" si="10"/>
        <v>#N/A</v>
      </c>
    </row>
    <row r="402" spans="2:22" x14ac:dyDescent="0.25">
      <c r="B402" s="7"/>
      <c r="C402" s="5"/>
      <c r="D402" s="7"/>
      <c r="E402" s="7"/>
      <c r="F402" s="8"/>
      <c r="G402" s="1" t="e">
        <f>VLOOKUP(Tabla2[[#This Row],[CECO]],Tabla2_17[[CECO]:[F.  ENTREGA]],2,0)</f>
        <v>#N/A</v>
      </c>
      <c r="H402" s="9" t="e">
        <f>VLOOKUP(Tabla2[[#This Row],[CECO]],Tabla2_17[[CECO]:[F.  ENTREGA]],3,0)</f>
        <v>#N/A</v>
      </c>
      <c r="I402" s="9" t="e">
        <f>VLOOKUP(Tabla2[[#This Row],[CECO]],Tabla2_17[[CECO]:[F.  ENTREGA]],4,0)</f>
        <v>#N/A</v>
      </c>
      <c r="J402" s="10" t="e">
        <f>VLOOKUP(Tabla2[[#This Row],[CECO]],Tabla2_17[[CECO]:[F.  ENTREGA]],10,0)</f>
        <v>#N/A</v>
      </c>
      <c r="K402" s="10" t="e">
        <f>VLOOKUP(Tabla2[[#This Row],[CECO]],Tabla2_17[[CECO]:[F.  ENTREGA]],11,0)</f>
        <v>#N/A</v>
      </c>
      <c r="L402" s="11" t="e">
        <f>Tabla2[[#This Row],[FECHA_INICIO]]-Tabla2[[#This Row],[FECHA_OC]]</f>
        <v>#N/A</v>
      </c>
      <c r="M402" s="10" t="e">
        <f>VLOOKUP(Tabla2[[#This Row],[CECO]],Tabla2_17[[CECO]:[F.  ENTREGA]],12,0)</f>
        <v>#N/A</v>
      </c>
      <c r="N402" s="13"/>
      <c r="O402" s="10"/>
      <c r="P402" s="15"/>
      <c r="Q402" s="10"/>
      <c r="R402" s="15"/>
      <c r="S402" s="11" t="e">
        <f>Tabla2[[#This Row],[DIA_ENTREGADO]]-Tabla2[[#This Row],[FECHA_INICIO]]</f>
        <v>#N/A</v>
      </c>
      <c r="T402" s="17"/>
      <c r="U402" s="18" t="e">
        <f>Tabla2[[#This Row],[FECHA_ENTREGA]]-Tabla2[[#This Row],[DIA_ENTREGADO]]</f>
        <v>#N/A</v>
      </c>
      <c r="V402" s="4" t="e">
        <f t="shared" si="10"/>
        <v>#N/A</v>
      </c>
    </row>
    <row r="403" spans="2:22" x14ac:dyDescent="0.25">
      <c r="B403" s="7"/>
      <c r="C403" s="5"/>
      <c r="D403" s="7"/>
      <c r="E403" s="7"/>
      <c r="F403" s="8"/>
      <c r="G403" s="1" t="e">
        <f>VLOOKUP(Tabla2[[#This Row],[CECO]],Tabla2_17[[CECO]:[F.  ENTREGA]],2,0)</f>
        <v>#N/A</v>
      </c>
      <c r="H403" s="9" t="e">
        <f>VLOOKUP(Tabla2[[#This Row],[CECO]],Tabla2_17[[CECO]:[F.  ENTREGA]],3,0)</f>
        <v>#N/A</v>
      </c>
      <c r="I403" s="9" t="e">
        <f>VLOOKUP(Tabla2[[#This Row],[CECO]],Tabla2_17[[CECO]:[F.  ENTREGA]],4,0)</f>
        <v>#N/A</v>
      </c>
      <c r="J403" s="10" t="e">
        <f>VLOOKUP(Tabla2[[#This Row],[CECO]],Tabla2_17[[CECO]:[F.  ENTREGA]],10,0)</f>
        <v>#N/A</v>
      </c>
      <c r="K403" s="10" t="e">
        <f>VLOOKUP(Tabla2[[#This Row],[CECO]],Tabla2_17[[CECO]:[F.  ENTREGA]],11,0)</f>
        <v>#N/A</v>
      </c>
      <c r="L403" s="11" t="e">
        <f>Tabla2[[#This Row],[FECHA_INICIO]]-Tabla2[[#This Row],[FECHA_OC]]</f>
        <v>#N/A</v>
      </c>
      <c r="M403" s="10" t="e">
        <f>VLOOKUP(Tabla2[[#This Row],[CECO]],Tabla2_17[[CECO]:[F.  ENTREGA]],12,0)</f>
        <v>#N/A</v>
      </c>
      <c r="N403" s="13"/>
      <c r="O403" s="10"/>
      <c r="P403" s="15"/>
      <c r="Q403" s="10"/>
      <c r="R403" s="15"/>
      <c r="S403" s="11" t="e">
        <f>Tabla2[[#This Row],[DIA_ENTREGADO]]-Tabla2[[#This Row],[FECHA_INICIO]]</f>
        <v>#N/A</v>
      </c>
      <c r="T403" s="17"/>
      <c r="U403" s="18" t="e">
        <f>Tabla2[[#This Row],[FECHA_ENTREGA]]-Tabla2[[#This Row],[DIA_ENTREGADO]]</f>
        <v>#N/A</v>
      </c>
      <c r="V403" s="4" t="e">
        <f t="shared" si="10"/>
        <v>#N/A</v>
      </c>
    </row>
    <row r="404" spans="2:22" x14ac:dyDescent="0.25">
      <c r="B404" s="7"/>
      <c r="C404" s="5"/>
      <c r="D404" s="7"/>
      <c r="E404" s="7"/>
      <c r="F404" s="8"/>
      <c r="G404" s="1" t="e">
        <f>VLOOKUP(Tabla2[[#This Row],[CECO]],Tabla2_17[[CECO]:[F.  ENTREGA]],2,0)</f>
        <v>#N/A</v>
      </c>
      <c r="H404" s="9" t="e">
        <f>VLOOKUP(Tabla2[[#This Row],[CECO]],Tabla2_17[[CECO]:[F.  ENTREGA]],3,0)</f>
        <v>#N/A</v>
      </c>
      <c r="I404" s="9" t="e">
        <f>VLOOKUP(Tabla2[[#This Row],[CECO]],Tabla2_17[[CECO]:[F.  ENTREGA]],4,0)</f>
        <v>#N/A</v>
      </c>
      <c r="J404" s="10" t="e">
        <f>VLOOKUP(Tabla2[[#This Row],[CECO]],Tabla2_17[[CECO]:[F.  ENTREGA]],10,0)</f>
        <v>#N/A</v>
      </c>
      <c r="K404" s="10" t="e">
        <f>VLOOKUP(Tabla2[[#This Row],[CECO]],Tabla2_17[[CECO]:[F.  ENTREGA]],11,0)</f>
        <v>#N/A</v>
      </c>
      <c r="L404" s="11" t="e">
        <f>Tabla2[[#This Row],[FECHA_INICIO]]-Tabla2[[#This Row],[FECHA_OC]]</f>
        <v>#N/A</v>
      </c>
      <c r="M404" s="10" t="e">
        <f>VLOOKUP(Tabla2[[#This Row],[CECO]],Tabla2_17[[CECO]:[F.  ENTREGA]],12,0)</f>
        <v>#N/A</v>
      </c>
      <c r="N404" s="13"/>
      <c r="O404" s="10"/>
      <c r="P404" s="15"/>
      <c r="Q404" s="10"/>
      <c r="R404" s="15"/>
      <c r="S404" s="11" t="e">
        <f>Tabla2[[#This Row],[DIA_ENTREGADO]]-Tabla2[[#This Row],[FECHA_INICIO]]</f>
        <v>#N/A</v>
      </c>
      <c r="T404" s="17"/>
      <c r="U404" s="18" t="e">
        <f>Tabla2[[#This Row],[FECHA_ENTREGA]]-Tabla2[[#This Row],[DIA_ENTREGADO]]</f>
        <v>#N/A</v>
      </c>
      <c r="V404" s="4" t="e">
        <f t="shared" si="10"/>
        <v>#N/A</v>
      </c>
    </row>
    <row r="405" spans="2:22" x14ac:dyDescent="0.25">
      <c r="B405" s="7"/>
      <c r="C405" s="5"/>
      <c r="D405" s="7"/>
      <c r="E405" s="7"/>
      <c r="F405" s="8"/>
      <c r="G405" s="1" t="e">
        <f>VLOOKUP(Tabla2[[#This Row],[CECO]],Tabla2_17[[CECO]:[F.  ENTREGA]],2,0)</f>
        <v>#N/A</v>
      </c>
      <c r="H405" s="9" t="e">
        <f>VLOOKUP(Tabla2[[#This Row],[CECO]],Tabla2_17[[CECO]:[F.  ENTREGA]],3,0)</f>
        <v>#N/A</v>
      </c>
      <c r="I405" s="9" t="e">
        <f>VLOOKUP(Tabla2[[#This Row],[CECO]],Tabla2_17[[CECO]:[F.  ENTREGA]],4,0)</f>
        <v>#N/A</v>
      </c>
      <c r="J405" s="10" t="e">
        <f>VLOOKUP(Tabla2[[#This Row],[CECO]],Tabla2_17[[CECO]:[F.  ENTREGA]],10,0)</f>
        <v>#N/A</v>
      </c>
      <c r="K405" s="10" t="e">
        <f>VLOOKUP(Tabla2[[#This Row],[CECO]],Tabla2_17[[CECO]:[F.  ENTREGA]],11,0)</f>
        <v>#N/A</v>
      </c>
      <c r="L405" s="11" t="e">
        <f>Tabla2[[#This Row],[FECHA_INICIO]]-Tabla2[[#This Row],[FECHA_OC]]</f>
        <v>#N/A</v>
      </c>
      <c r="M405" s="10" t="e">
        <f>VLOOKUP(Tabla2[[#This Row],[CECO]],Tabla2_17[[CECO]:[F.  ENTREGA]],12,0)</f>
        <v>#N/A</v>
      </c>
      <c r="N405" s="13"/>
      <c r="O405" s="10"/>
      <c r="P405" s="15"/>
      <c r="Q405" s="10"/>
      <c r="R405" s="15"/>
      <c r="S405" s="11" t="e">
        <f>Tabla2[[#This Row],[DIA_ENTREGADO]]-Tabla2[[#This Row],[FECHA_INICIO]]</f>
        <v>#N/A</v>
      </c>
      <c r="T405" s="17"/>
      <c r="U405" s="18" t="e">
        <f>Tabla2[[#This Row],[FECHA_ENTREGA]]-Tabla2[[#This Row],[DIA_ENTREGADO]]</f>
        <v>#N/A</v>
      </c>
      <c r="V405" s="4" t="e">
        <f t="shared" si="10"/>
        <v>#N/A</v>
      </c>
    </row>
    <row r="406" spans="2:22" x14ac:dyDescent="0.25">
      <c r="B406" s="7"/>
      <c r="C406" s="5"/>
      <c r="D406" s="7"/>
      <c r="E406" s="7"/>
      <c r="F406" s="8"/>
      <c r="G406" s="1" t="e">
        <f>VLOOKUP(Tabla2[[#This Row],[CECO]],Tabla2_17[[CECO]:[F.  ENTREGA]],2,0)</f>
        <v>#N/A</v>
      </c>
      <c r="H406" s="9" t="e">
        <f>VLOOKUP(Tabla2[[#This Row],[CECO]],Tabla2_17[[CECO]:[F.  ENTREGA]],3,0)</f>
        <v>#N/A</v>
      </c>
      <c r="I406" s="9" t="e">
        <f>VLOOKUP(Tabla2[[#This Row],[CECO]],Tabla2_17[[CECO]:[F.  ENTREGA]],4,0)</f>
        <v>#N/A</v>
      </c>
      <c r="J406" s="10" t="e">
        <f>VLOOKUP(Tabla2[[#This Row],[CECO]],Tabla2_17[[CECO]:[F.  ENTREGA]],10,0)</f>
        <v>#N/A</v>
      </c>
      <c r="K406" s="10" t="e">
        <f>VLOOKUP(Tabla2[[#This Row],[CECO]],Tabla2_17[[CECO]:[F.  ENTREGA]],11,0)</f>
        <v>#N/A</v>
      </c>
      <c r="L406" s="11" t="e">
        <f>Tabla2[[#This Row],[FECHA_INICIO]]-Tabla2[[#This Row],[FECHA_OC]]</f>
        <v>#N/A</v>
      </c>
      <c r="M406" s="10" t="e">
        <f>VLOOKUP(Tabla2[[#This Row],[CECO]],Tabla2_17[[CECO]:[F.  ENTREGA]],12,0)</f>
        <v>#N/A</v>
      </c>
      <c r="N406" s="13"/>
      <c r="O406" s="10"/>
      <c r="P406" s="15"/>
      <c r="Q406" s="10"/>
      <c r="R406" s="15"/>
      <c r="S406" s="11" t="e">
        <f>Tabla2[[#This Row],[DIA_ENTREGADO]]-Tabla2[[#This Row],[FECHA_INICIO]]</f>
        <v>#N/A</v>
      </c>
      <c r="T406" s="17"/>
      <c r="U406" s="18" t="e">
        <f>Tabla2[[#This Row],[FECHA_ENTREGA]]-Tabla2[[#This Row],[DIA_ENTREGADO]]</f>
        <v>#N/A</v>
      </c>
      <c r="V406" s="4" t="e">
        <f t="shared" si="10"/>
        <v>#N/A</v>
      </c>
    </row>
    <row r="407" spans="2:22" x14ac:dyDescent="0.25">
      <c r="B407" s="7"/>
      <c r="C407" s="5"/>
      <c r="D407" s="7"/>
      <c r="E407" s="7"/>
      <c r="F407" s="8"/>
      <c r="G407" s="1" t="e">
        <f>VLOOKUP(Tabla2[[#This Row],[CECO]],Tabla2_17[[CECO]:[F.  ENTREGA]],2,0)</f>
        <v>#N/A</v>
      </c>
      <c r="H407" s="9" t="e">
        <f>VLOOKUP(Tabla2[[#This Row],[CECO]],Tabla2_17[[CECO]:[F.  ENTREGA]],3,0)</f>
        <v>#N/A</v>
      </c>
      <c r="I407" s="9" t="e">
        <f>VLOOKUP(Tabla2[[#This Row],[CECO]],Tabla2_17[[CECO]:[F.  ENTREGA]],4,0)</f>
        <v>#N/A</v>
      </c>
      <c r="J407" s="10" t="e">
        <f>VLOOKUP(Tabla2[[#This Row],[CECO]],Tabla2_17[[CECO]:[F.  ENTREGA]],10,0)</f>
        <v>#N/A</v>
      </c>
      <c r="K407" s="10" t="e">
        <f>VLOOKUP(Tabla2[[#This Row],[CECO]],Tabla2_17[[CECO]:[F.  ENTREGA]],11,0)</f>
        <v>#N/A</v>
      </c>
      <c r="L407" s="11" t="e">
        <f>Tabla2[[#This Row],[FECHA_INICIO]]-Tabla2[[#This Row],[FECHA_OC]]</f>
        <v>#N/A</v>
      </c>
      <c r="M407" s="10" t="e">
        <f>VLOOKUP(Tabla2[[#This Row],[CECO]],Tabla2_17[[CECO]:[F.  ENTREGA]],12,0)</f>
        <v>#N/A</v>
      </c>
      <c r="N407" s="13"/>
      <c r="O407" s="10"/>
      <c r="P407" s="15"/>
      <c r="Q407" s="10"/>
      <c r="R407" s="15"/>
      <c r="S407" s="11" t="e">
        <f>Tabla2[[#This Row],[DIA_ENTREGADO]]-Tabla2[[#This Row],[FECHA_INICIO]]</f>
        <v>#N/A</v>
      </c>
      <c r="T407" s="17"/>
      <c r="U407" s="18" t="e">
        <f>Tabla2[[#This Row],[FECHA_ENTREGA]]-Tabla2[[#This Row],[DIA_ENTREGADO]]</f>
        <v>#N/A</v>
      </c>
      <c r="V407" s="4" t="e">
        <f t="shared" si="10"/>
        <v>#N/A</v>
      </c>
    </row>
    <row r="408" spans="2:22" x14ac:dyDescent="0.25">
      <c r="B408" s="7"/>
      <c r="C408" s="5"/>
      <c r="D408" s="7"/>
      <c r="E408" s="7"/>
      <c r="F408" s="8"/>
      <c r="G408" s="1" t="e">
        <f>VLOOKUP(Tabla2[[#This Row],[CECO]],Tabla2_17[[CECO]:[F.  ENTREGA]],2,0)</f>
        <v>#N/A</v>
      </c>
      <c r="H408" s="9" t="e">
        <f>VLOOKUP(Tabla2[[#This Row],[CECO]],Tabla2_17[[CECO]:[F.  ENTREGA]],3,0)</f>
        <v>#N/A</v>
      </c>
      <c r="I408" s="9" t="e">
        <f>VLOOKUP(Tabla2[[#This Row],[CECO]],Tabla2_17[[CECO]:[F.  ENTREGA]],4,0)</f>
        <v>#N/A</v>
      </c>
      <c r="J408" s="10" t="e">
        <f>VLOOKUP(Tabla2[[#This Row],[CECO]],Tabla2_17[[CECO]:[F.  ENTREGA]],10,0)</f>
        <v>#N/A</v>
      </c>
      <c r="K408" s="10" t="e">
        <f>VLOOKUP(Tabla2[[#This Row],[CECO]],Tabla2_17[[CECO]:[F.  ENTREGA]],11,0)</f>
        <v>#N/A</v>
      </c>
      <c r="L408" s="11" t="e">
        <f>Tabla2[[#This Row],[FECHA_INICIO]]-Tabla2[[#This Row],[FECHA_OC]]</f>
        <v>#N/A</v>
      </c>
      <c r="M408" s="10" t="e">
        <f>VLOOKUP(Tabla2[[#This Row],[CECO]],Tabla2_17[[CECO]:[F.  ENTREGA]],12,0)</f>
        <v>#N/A</v>
      </c>
      <c r="N408" s="13"/>
      <c r="O408" s="10"/>
      <c r="P408" s="15"/>
      <c r="Q408" s="10"/>
      <c r="R408" s="15"/>
      <c r="S408" s="11" t="e">
        <f>Tabla2[[#This Row],[DIA_ENTREGADO]]-Tabla2[[#This Row],[FECHA_INICIO]]</f>
        <v>#N/A</v>
      </c>
      <c r="T408" s="17"/>
      <c r="U408" s="18" t="e">
        <f>Tabla2[[#This Row],[FECHA_ENTREGA]]-Tabla2[[#This Row],[DIA_ENTREGADO]]</f>
        <v>#N/A</v>
      </c>
      <c r="V408" s="4" t="e">
        <f t="shared" si="10"/>
        <v>#N/A</v>
      </c>
    </row>
    <row r="409" spans="2:22" x14ac:dyDescent="0.25">
      <c r="B409" s="7"/>
      <c r="C409" s="5"/>
      <c r="D409" s="7"/>
      <c r="E409" s="7"/>
      <c r="F409" s="8"/>
      <c r="G409" s="1" t="e">
        <f>VLOOKUP(Tabla2[[#This Row],[CECO]],Tabla2_17[[CECO]:[F.  ENTREGA]],2,0)</f>
        <v>#N/A</v>
      </c>
      <c r="H409" s="9" t="e">
        <f>VLOOKUP(Tabla2[[#This Row],[CECO]],Tabla2_17[[CECO]:[F.  ENTREGA]],3,0)</f>
        <v>#N/A</v>
      </c>
      <c r="I409" s="9" t="e">
        <f>VLOOKUP(Tabla2[[#This Row],[CECO]],Tabla2_17[[CECO]:[F.  ENTREGA]],4,0)</f>
        <v>#N/A</v>
      </c>
      <c r="J409" s="10" t="e">
        <f>VLOOKUP(Tabla2[[#This Row],[CECO]],Tabla2_17[[CECO]:[F.  ENTREGA]],10,0)</f>
        <v>#N/A</v>
      </c>
      <c r="K409" s="10" t="e">
        <f>VLOOKUP(Tabla2[[#This Row],[CECO]],Tabla2_17[[CECO]:[F.  ENTREGA]],11,0)</f>
        <v>#N/A</v>
      </c>
      <c r="L409" s="11" t="e">
        <f>Tabla2[[#This Row],[FECHA_INICIO]]-Tabla2[[#This Row],[FECHA_OC]]</f>
        <v>#N/A</v>
      </c>
      <c r="M409" s="10" t="e">
        <f>VLOOKUP(Tabla2[[#This Row],[CECO]],Tabla2_17[[CECO]:[F.  ENTREGA]],12,0)</f>
        <v>#N/A</v>
      </c>
      <c r="N409" s="13"/>
      <c r="O409" s="10"/>
      <c r="P409" s="15"/>
      <c r="Q409" s="10"/>
      <c r="R409" s="15"/>
      <c r="S409" s="11" t="e">
        <f>Tabla2[[#This Row],[DIA_ENTREGADO]]-Tabla2[[#This Row],[FECHA_INICIO]]</f>
        <v>#N/A</v>
      </c>
      <c r="T409" s="17"/>
      <c r="U409" s="18" t="e">
        <f>Tabla2[[#This Row],[FECHA_ENTREGA]]-Tabla2[[#This Row],[DIA_ENTREGADO]]</f>
        <v>#N/A</v>
      </c>
      <c r="V409" s="4" t="e">
        <f t="shared" si="10"/>
        <v>#N/A</v>
      </c>
    </row>
    <row r="410" spans="2:22" x14ac:dyDescent="0.25">
      <c r="B410" s="7"/>
      <c r="C410" s="5"/>
      <c r="D410" s="7"/>
      <c r="E410" s="7"/>
      <c r="F410" s="8"/>
      <c r="G410" s="1" t="e">
        <f>VLOOKUP(Tabla2[[#This Row],[CECO]],Tabla2_17[[CECO]:[F.  ENTREGA]],2,0)</f>
        <v>#N/A</v>
      </c>
      <c r="H410" s="9" t="e">
        <f>VLOOKUP(Tabla2[[#This Row],[CECO]],Tabla2_17[[CECO]:[F.  ENTREGA]],3,0)</f>
        <v>#N/A</v>
      </c>
      <c r="I410" s="9" t="e">
        <f>VLOOKUP(Tabla2[[#This Row],[CECO]],Tabla2_17[[CECO]:[F.  ENTREGA]],4,0)</f>
        <v>#N/A</v>
      </c>
      <c r="J410" s="10" t="e">
        <f>VLOOKUP(Tabla2[[#This Row],[CECO]],Tabla2_17[[CECO]:[F.  ENTREGA]],10,0)</f>
        <v>#N/A</v>
      </c>
      <c r="K410" s="10" t="e">
        <f>VLOOKUP(Tabla2[[#This Row],[CECO]],Tabla2_17[[CECO]:[F.  ENTREGA]],11,0)</f>
        <v>#N/A</v>
      </c>
      <c r="L410" s="11" t="e">
        <f>Tabla2[[#This Row],[FECHA_INICIO]]-Tabla2[[#This Row],[FECHA_OC]]</f>
        <v>#N/A</v>
      </c>
      <c r="M410" s="10" t="e">
        <f>VLOOKUP(Tabla2[[#This Row],[CECO]],Tabla2_17[[CECO]:[F.  ENTREGA]],12,0)</f>
        <v>#N/A</v>
      </c>
      <c r="N410" s="13"/>
      <c r="O410" s="10"/>
      <c r="P410" s="15"/>
      <c r="Q410" s="10"/>
      <c r="R410" s="15"/>
      <c r="S410" s="11" t="e">
        <f>Tabla2[[#This Row],[DIA_ENTREGADO]]-Tabla2[[#This Row],[FECHA_INICIO]]</f>
        <v>#N/A</v>
      </c>
      <c r="T410" s="17"/>
      <c r="U410" s="18" t="e">
        <f>Tabla2[[#This Row],[FECHA_ENTREGA]]-Tabla2[[#This Row],[DIA_ENTREGADO]]</f>
        <v>#N/A</v>
      </c>
      <c r="V410" s="4" t="e">
        <f t="shared" si="10"/>
        <v>#N/A</v>
      </c>
    </row>
    <row r="411" spans="2:22" x14ac:dyDescent="0.25">
      <c r="B411" s="7"/>
      <c r="C411" s="5"/>
      <c r="D411" s="7"/>
      <c r="E411" s="7"/>
      <c r="F411" s="8"/>
      <c r="G411" s="1" t="e">
        <f>VLOOKUP(Tabla2[[#This Row],[CECO]],Tabla2_17[[CECO]:[F.  ENTREGA]],2,0)</f>
        <v>#N/A</v>
      </c>
      <c r="H411" s="9" t="e">
        <f>VLOOKUP(Tabla2[[#This Row],[CECO]],Tabla2_17[[CECO]:[F.  ENTREGA]],3,0)</f>
        <v>#N/A</v>
      </c>
      <c r="I411" s="9" t="e">
        <f>VLOOKUP(Tabla2[[#This Row],[CECO]],Tabla2_17[[CECO]:[F.  ENTREGA]],4,0)</f>
        <v>#N/A</v>
      </c>
      <c r="J411" s="10" t="e">
        <f>VLOOKUP(Tabla2[[#This Row],[CECO]],Tabla2_17[[CECO]:[F.  ENTREGA]],10,0)</f>
        <v>#N/A</v>
      </c>
      <c r="K411" s="10" t="e">
        <f>VLOOKUP(Tabla2[[#This Row],[CECO]],Tabla2_17[[CECO]:[F.  ENTREGA]],11,0)</f>
        <v>#N/A</v>
      </c>
      <c r="L411" s="11" t="e">
        <f>Tabla2[[#This Row],[FECHA_INICIO]]-Tabla2[[#This Row],[FECHA_OC]]</f>
        <v>#N/A</v>
      </c>
      <c r="M411" s="10" t="e">
        <f>VLOOKUP(Tabla2[[#This Row],[CECO]],Tabla2_17[[CECO]:[F.  ENTREGA]],12,0)</f>
        <v>#N/A</v>
      </c>
      <c r="N411" s="13"/>
      <c r="O411" s="10"/>
      <c r="P411" s="15"/>
      <c r="Q411" s="10"/>
      <c r="R411" s="15"/>
      <c r="S411" s="11" t="e">
        <f>Tabla2[[#This Row],[DIA_ENTREGADO]]-Tabla2[[#This Row],[FECHA_INICIO]]</f>
        <v>#N/A</v>
      </c>
      <c r="T411" s="17"/>
      <c r="U411" s="18" t="e">
        <f>Tabla2[[#This Row],[FECHA_ENTREGA]]-Tabla2[[#This Row],[DIA_ENTREGADO]]</f>
        <v>#N/A</v>
      </c>
      <c r="V411" s="4" t="e">
        <f t="shared" si="10"/>
        <v>#N/A</v>
      </c>
    </row>
    <row r="412" spans="2:22" x14ac:dyDescent="0.25">
      <c r="B412" s="7"/>
      <c r="C412" s="5"/>
      <c r="D412" s="7"/>
      <c r="E412" s="7"/>
      <c r="F412" s="8"/>
      <c r="G412" s="1" t="e">
        <f>VLOOKUP(Tabla2[[#This Row],[CECO]],Tabla2_17[[CECO]:[F.  ENTREGA]],2,0)</f>
        <v>#N/A</v>
      </c>
      <c r="H412" s="9" t="e">
        <f>VLOOKUP(Tabla2[[#This Row],[CECO]],Tabla2_17[[CECO]:[F.  ENTREGA]],3,0)</f>
        <v>#N/A</v>
      </c>
      <c r="I412" s="9" t="e">
        <f>VLOOKUP(Tabla2[[#This Row],[CECO]],Tabla2_17[[CECO]:[F.  ENTREGA]],4,0)</f>
        <v>#N/A</v>
      </c>
      <c r="J412" s="10" t="e">
        <f>VLOOKUP(Tabla2[[#This Row],[CECO]],Tabla2_17[[CECO]:[F.  ENTREGA]],10,0)</f>
        <v>#N/A</v>
      </c>
      <c r="K412" s="10" t="e">
        <f>VLOOKUP(Tabla2[[#This Row],[CECO]],Tabla2_17[[CECO]:[F.  ENTREGA]],11,0)</f>
        <v>#N/A</v>
      </c>
      <c r="L412" s="11" t="e">
        <f>Tabla2[[#This Row],[FECHA_INICIO]]-Tabla2[[#This Row],[FECHA_OC]]</f>
        <v>#N/A</v>
      </c>
      <c r="M412" s="10" t="e">
        <f>VLOOKUP(Tabla2[[#This Row],[CECO]],Tabla2_17[[CECO]:[F.  ENTREGA]],12,0)</f>
        <v>#N/A</v>
      </c>
      <c r="N412" s="13"/>
      <c r="O412" s="10"/>
      <c r="P412" s="15"/>
      <c r="Q412" s="10"/>
      <c r="R412" s="15"/>
      <c r="S412" s="11" t="e">
        <f>Tabla2[[#This Row],[DIA_ENTREGADO]]-Tabla2[[#This Row],[FECHA_INICIO]]</f>
        <v>#N/A</v>
      </c>
      <c r="T412" s="17"/>
      <c r="U412" s="18" t="e">
        <f>Tabla2[[#This Row],[FECHA_ENTREGA]]-Tabla2[[#This Row],[DIA_ENTREGADO]]</f>
        <v>#N/A</v>
      </c>
      <c r="V412" s="4" t="e">
        <f t="shared" si="10"/>
        <v>#N/A</v>
      </c>
    </row>
    <row r="413" spans="2:22" x14ac:dyDescent="0.25">
      <c r="B413" s="7"/>
      <c r="C413" s="5"/>
      <c r="D413" s="7"/>
      <c r="E413" s="7"/>
      <c r="F413" s="8"/>
      <c r="G413" s="1" t="e">
        <f>VLOOKUP(Tabla2[[#This Row],[CECO]],Tabla2_17[[CECO]:[F.  ENTREGA]],2,0)</f>
        <v>#N/A</v>
      </c>
      <c r="H413" s="9" t="e">
        <f>VLOOKUP(Tabla2[[#This Row],[CECO]],Tabla2_17[[CECO]:[F.  ENTREGA]],3,0)</f>
        <v>#N/A</v>
      </c>
      <c r="I413" s="9" t="e">
        <f>VLOOKUP(Tabla2[[#This Row],[CECO]],Tabla2_17[[CECO]:[F.  ENTREGA]],4,0)</f>
        <v>#N/A</v>
      </c>
      <c r="J413" s="10" t="e">
        <f>VLOOKUP(Tabla2[[#This Row],[CECO]],Tabla2_17[[CECO]:[F.  ENTREGA]],10,0)</f>
        <v>#N/A</v>
      </c>
      <c r="K413" s="10" t="e">
        <f>VLOOKUP(Tabla2[[#This Row],[CECO]],Tabla2_17[[CECO]:[F.  ENTREGA]],11,0)</f>
        <v>#N/A</v>
      </c>
      <c r="L413" s="11" t="e">
        <f>Tabla2[[#This Row],[FECHA_INICIO]]-Tabla2[[#This Row],[FECHA_OC]]</f>
        <v>#N/A</v>
      </c>
      <c r="M413" s="10" t="e">
        <f>VLOOKUP(Tabla2[[#This Row],[CECO]],Tabla2_17[[CECO]:[F.  ENTREGA]],12,0)</f>
        <v>#N/A</v>
      </c>
      <c r="N413" s="13"/>
      <c r="O413" s="10"/>
      <c r="P413" s="15"/>
      <c r="Q413" s="10"/>
      <c r="R413" s="15"/>
      <c r="S413" s="11" t="e">
        <f>Tabla2[[#This Row],[DIA_ENTREGADO]]-Tabla2[[#This Row],[FECHA_INICIO]]</f>
        <v>#N/A</v>
      </c>
      <c r="T413" s="17"/>
      <c r="U413" s="18" t="e">
        <f>Tabla2[[#This Row],[FECHA_ENTREGA]]-Tabla2[[#This Row],[DIA_ENTREGADO]]</f>
        <v>#N/A</v>
      </c>
      <c r="V413" s="4" t="e">
        <f t="shared" si="10"/>
        <v>#N/A</v>
      </c>
    </row>
    <row r="414" spans="2:22" x14ac:dyDescent="0.25">
      <c r="B414" s="7"/>
      <c r="C414" s="5"/>
      <c r="D414" s="7"/>
      <c r="E414" s="7"/>
      <c r="F414" s="8"/>
      <c r="G414" s="1" t="e">
        <f>VLOOKUP(Tabla2[[#This Row],[CECO]],Tabla2_17[[CECO]:[F.  ENTREGA]],2,0)</f>
        <v>#N/A</v>
      </c>
      <c r="H414" s="9" t="e">
        <f>VLOOKUP(Tabla2[[#This Row],[CECO]],Tabla2_17[[CECO]:[F.  ENTREGA]],3,0)</f>
        <v>#N/A</v>
      </c>
      <c r="I414" s="9" t="e">
        <f>VLOOKUP(Tabla2[[#This Row],[CECO]],Tabla2_17[[CECO]:[F.  ENTREGA]],4,0)</f>
        <v>#N/A</v>
      </c>
      <c r="J414" s="10" t="e">
        <f>VLOOKUP(Tabla2[[#This Row],[CECO]],Tabla2_17[[CECO]:[F.  ENTREGA]],10,0)</f>
        <v>#N/A</v>
      </c>
      <c r="K414" s="10" t="e">
        <f>VLOOKUP(Tabla2[[#This Row],[CECO]],Tabla2_17[[CECO]:[F.  ENTREGA]],11,0)</f>
        <v>#N/A</v>
      </c>
      <c r="L414" s="11" t="e">
        <f>Tabla2[[#This Row],[FECHA_INICIO]]-Tabla2[[#This Row],[FECHA_OC]]</f>
        <v>#N/A</v>
      </c>
      <c r="M414" s="10" t="e">
        <f>VLOOKUP(Tabla2[[#This Row],[CECO]],Tabla2_17[[CECO]:[F.  ENTREGA]],12,0)</f>
        <v>#N/A</v>
      </c>
      <c r="N414" s="13"/>
      <c r="O414" s="10"/>
      <c r="P414" s="15"/>
      <c r="Q414" s="10"/>
      <c r="R414" s="15"/>
      <c r="S414" s="11" t="e">
        <f>Tabla2[[#This Row],[DIA_ENTREGADO]]-Tabla2[[#This Row],[FECHA_INICIO]]</f>
        <v>#N/A</v>
      </c>
      <c r="T414" s="17"/>
      <c r="U414" s="18" t="e">
        <f>Tabla2[[#This Row],[FECHA_ENTREGA]]-Tabla2[[#This Row],[DIA_ENTREGADO]]</f>
        <v>#N/A</v>
      </c>
      <c r="V414" s="4" t="e">
        <f t="shared" si="10"/>
        <v>#N/A</v>
      </c>
    </row>
    <row r="415" spans="2:22" x14ac:dyDescent="0.25">
      <c r="B415" s="7"/>
      <c r="C415" s="5"/>
      <c r="D415" s="7"/>
      <c r="E415" s="7"/>
      <c r="F415" s="8"/>
      <c r="G415" s="1" t="e">
        <f>VLOOKUP(Tabla2[[#This Row],[CECO]],Tabla2_17[[CECO]:[F.  ENTREGA]],2,0)</f>
        <v>#N/A</v>
      </c>
      <c r="H415" s="9" t="e">
        <f>VLOOKUP(Tabla2[[#This Row],[CECO]],Tabla2_17[[CECO]:[F.  ENTREGA]],3,0)</f>
        <v>#N/A</v>
      </c>
      <c r="I415" s="9" t="e">
        <f>VLOOKUP(Tabla2[[#This Row],[CECO]],Tabla2_17[[CECO]:[F.  ENTREGA]],4,0)</f>
        <v>#N/A</v>
      </c>
      <c r="J415" s="10" t="e">
        <f>VLOOKUP(Tabla2[[#This Row],[CECO]],Tabla2_17[[CECO]:[F.  ENTREGA]],10,0)</f>
        <v>#N/A</v>
      </c>
      <c r="K415" s="10" t="e">
        <f>VLOOKUP(Tabla2[[#This Row],[CECO]],Tabla2_17[[CECO]:[F.  ENTREGA]],11,0)</f>
        <v>#N/A</v>
      </c>
      <c r="L415" s="11" t="e">
        <f>Tabla2[[#This Row],[FECHA_INICIO]]-Tabla2[[#This Row],[FECHA_OC]]</f>
        <v>#N/A</v>
      </c>
      <c r="M415" s="10" t="e">
        <f>VLOOKUP(Tabla2[[#This Row],[CECO]],Tabla2_17[[CECO]:[F.  ENTREGA]],12,0)</f>
        <v>#N/A</v>
      </c>
      <c r="N415" s="13"/>
      <c r="O415" s="10"/>
      <c r="P415" s="15"/>
      <c r="Q415" s="10"/>
      <c r="R415" s="15"/>
      <c r="S415" s="11" t="e">
        <f>Tabla2[[#This Row],[DIA_ENTREGADO]]-Tabla2[[#This Row],[FECHA_INICIO]]</f>
        <v>#N/A</v>
      </c>
      <c r="T415" s="17"/>
      <c r="U415" s="18" t="e">
        <f>Tabla2[[#This Row],[FECHA_ENTREGA]]-Tabla2[[#This Row],[DIA_ENTREGADO]]</f>
        <v>#N/A</v>
      </c>
      <c r="V415" s="4" t="e">
        <f t="shared" si="10"/>
        <v>#N/A</v>
      </c>
    </row>
    <row r="416" spans="2:22" x14ac:dyDescent="0.25">
      <c r="B416" s="7"/>
      <c r="C416" s="5"/>
      <c r="D416" s="7"/>
      <c r="E416" s="7"/>
      <c r="F416" s="8"/>
      <c r="G416" s="1" t="e">
        <f>VLOOKUP(Tabla2[[#This Row],[CECO]],Tabla2_17[[CECO]:[F.  ENTREGA]],2,0)</f>
        <v>#N/A</v>
      </c>
      <c r="H416" s="9" t="e">
        <f>VLOOKUP(Tabla2[[#This Row],[CECO]],Tabla2_17[[CECO]:[F.  ENTREGA]],3,0)</f>
        <v>#N/A</v>
      </c>
      <c r="I416" s="9" t="e">
        <f>VLOOKUP(Tabla2[[#This Row],[CECO]],Tabla2_17[[CECO]:[F.  ENTREGA]],4,0)</f>
        <v>#N/A</v>
      </c>
      <c r="J416" s="10" t="e">
        <f>VLOOKUP(Tabla2[[#This Row],[CECO]],Tabla2_17[[CECO]:[F.  ENTREGA]],10,0)</f>
        <v>#N/A</v>
      </c>
      <c r="K416" s="10" t="e">
        <f>VLOOKUP(Tabla2[[#This Row],[CECO]],Tabla2_17[[CECO]:[F.  ENTREGA]],11,0)</f>
        <v>#N/A</v>
      </c>
      <c r="L416" s="11" t="e">
        <f>Tabla2[[#This Row],[FECHA_INICIO]]-Tabla2[[#This Row],[FECHA_OC]]</f>
        <v>#N/A</v>
      </c>
      <c r="M416" s="10" t="e">
        <f>VLOOKUP(Tabla2[[#This Row],[CECO]],Tabla2_17[[CECO]:[F.  ENTREGA]],12,0)</f>
        <v>#N/A</v>
      </c>
      <c r="N416" s="13"/>
      <c r="O416" s="10"/>
      <c r="P416" s="15"/>
      <c r="Q416" s="10"/>
      <c r="R416" s="15"/>
      <c r="S416" s="11" t="e">
        <f>Tabla2[[#This Row],[DIA_ENTREGADO]]-Tabla2[[#This Row],[FECHA_INICIO]]</f>
        <v>#N/A</v>
      </c>
      <c r="T416" s="17"/>
      <c r="U416" s="18" t="e">
        <f>Tabla2[[#This Row],[FECHA_ENTREGA]]-Tabla2[[#This Row],[DIA_ENTREGADO]]</f>
        <v>#N/A</v>
      </c>
      <c r="V416" s="4" t="e">
        <f t="shared" si="10"/>
        <v>#N/A</v>
      </c>
    </row>
    <row r="417" spans="2:22" x14ac:dyDescent="0.25">
      <c r="B417" s="7"/>
      <c r="C417" s="5"/>
      <c r="D417" s="7"/>
      <c r="E417" s="7"/>
      <c r="F417" s="8"/>
      <c r="G417" s="1" t="e">
        <f>VLOOKUP(Tabla2[[#This Row],[CECO]],Tabla2_17[[CECO]:[F.  ENTREGA]],2,0)</f>
        <v>#N/A</v>
      </c>
      <c r="H417" s="9" t="e">
        <f>VLOOKUP(Tabla2[[#This Row],[CECO]],Tabla2_17[[CECO]:[F.  ENTREGA]],3,0)</f>
        <v>#N/A</v>
      </c>
      <c r="I417" s="9" t="e">
        <f>VLOOKUP(Tabla2[[#This Row],[CECO]],Tabla2_17[[CECO]:[F.  ENTREGA]],4,0)</f>
        <v>#N/A</v>
      </c>
      <c r="J417" s="10" t="e">
        <f>VLOOKUP(Tabla2[[#This Row],[CECO]],Tabla2_17[[CECO]:[F.  ENTREGA]],10,0)</f>
        <v>#N/A</v>
      </c>
      <c r="K417" s="10" t="e">
        <f>VLOOKUP(Tabla2[[#This Row],[CECO]],Tabla2_17[[CECO]:[F.  ENTREGA]],11,0)</f>
        <v>#N/A</v>
      </c>
      <c r="L417" s="11" t="e">
        <f>Tabla2[[#This Row],[FECHA_INICIO]]-Tabla2[[#This Row],[FECHA_OC]]</f>
        <v>#N/A</v>
      </c>
      <c r="M417" s="10" t="e">
        <f>VLOOKUP(Tabla2[[#This Row],[CECO]],Tabla2_17[[CECO]:[F.  ENTREGA]],12,0)</f>
        <v>#N/A</v>
      </c>
      <c r="N417" s="13"/>
      <c r="O417" s="10"/>
      <c r="P417" s="15"/>
      <c r="Q417" s="10"/>
      <c r="R417" s="15"/>
      <c r="S417" s="11" t="e">
        <f>Tabla2[[#This Row],[DIA_ENTREGADO]]-Tabla2[[#This Row],[FECHA_INICIO]]</f>
        <v>#N/A</v>
      </c>
      <c r="T417" s="17"/>
      <c r="U417" s="18" t="e">
        <f>Tabla2[[#This Row],[FECHA_ENTREGA]]-Tabla2[[#This Row],[DIA_ENTREGADO]]</f>
        <v>#N/A</v>
      </c>
      <c r="V417" s="4" t="e">
        <f t="shared" si="10"/>
        <v>#N/A</v>
      </c>
    </row>
    <row r="418" spans="2:22" x14ac:dyDescent="0.25">
      <c r="B418" s="7"/>
      <c r="C418" s="5"/>
      <c r="D418" s="7"/>
      <c r="E418" s="7"/>
      <c r="F418" s="8"/>
      <c r="G418" s="1" t="e">
        <f>VLOOKUP(Tabla2[[#This Row],[CECO]],Tabla2_17[[CECO]:[F.  ENTREGA]],2,0)</f>
        <v>#N/A</v>
      </c>
      <c r="H418" s="9" t="e">
        <f>VLOOKUP(Tabla2[[#This Row],[CECO]],Tabla2_17[[CECO]:[F.  ENTREGA]],3,0)</f>
        <v>#N/A</v>
      </c>
      <c r="I418" s="9" t="e">
        <f>VLOOKUP(Tabla2[[#This Row],[CECO]],Tabla2_17[[CECO]:[F.  ENTREGA]],4,0)</f>
        <v>#N/A</v>
      </c>
      <c r="J418" s="10" t="e">
        <f>VLOOKUP(Tabla2[[#This Row],[CECO]],Tabla2_17[[CECO]:[F.  ENTREGA]],10,0)</f>
        <v>#N/A</v>
      </c>
      <c r="K418" s="10" t="e">
        <f>VLOOKUP(Tabla2[[#This Row],[CECO]],Tabla2_17[[CECO]:[F.  ENTREGA]],11,0)</f>
        <v>#N/A</v>
      </c>
      <c r="L418" s="11" t="e">
        <f>Tabla2[[#This Row],[FECHA_INICIO]]-Tabla2[[#This Row],[FECHA_OC]]</f>
        <v>#N/A</v>
      </c>
      <c r="M418" s="10" t="e">
        <f>VLOOKUP(Tabla2[[#This Row],[CECO]],Tabla2_17[[CECO]:[F.  ENTREGA]],12,0)</f>
        <v>#N/A</v>
      </c>
      <c r="N418" s="13"/>
      <c r="O418" s="10"/>
      <c r="P418" s="15"/>
      <c r="Q418" s="10"/>
      <c r="R418" s="15"/>
      <c r="S418" s="11" t="e">
        <f>Tabla2[[#This Row],[DIA_ENTREGADO]]-Tabla2[[#This Row],[FECHA_INICIO]]</f>
        <v>#N/A</v>
      </c>
      <c r="T418" s="17"/>
      <c r="U418" s="18" t="e">
        <f>Tabla2[[#This Row],[FECHA_ENTREGA]]-Tabla2[[#This Row],[DIA_ENTREGADO]]</f>
        <v>#N/A</v>
      </c>
      <c r="V418" s="4" t="e">
        <f t="shared" si="10"/>
        <v>#N/A</v>
      </c>
    </row>
    <row r="419" spans="2:22" x14ac:dyDescent="0.25">
      <c r="B419" s="7"/>
      <c r="C419" s="5"/>
      <c r="D419" s="7"/>
      <c r="E419" s="7"/>
      <c r="F419" s="8"/>
      <c r="G419" s="1" t="e">
        <f>VLOOKUP(Tabla2[[#This Row],[CECO]],Tabla2_17[[CECO]:[F.  ENTREGA]],2,0)</f>
        <v>#N/A</v>
      </c>
      <c r="H419" s="9" t="e">
        <f>VLOOKUP(Tabla2[[#This Row],[CECO]],Tabla2_17[[CECO]:[F.  ENTREGA]],3,0)</f>
        <v>#N/A</v>
      </c>
      <c r="I419" s="9" t="e">
        <f>VLOOKUP(Tabla2[[#This Row],[CECO]],Tabla2_17[[CECO]:[F.  ENTREGA]],4,0)</f>
        <v>#N/A</v>
      </c>
      <c r="J419" s="10" t="e">
        <f>VLOOKUP(Tabla2[[#This Row],[CECO]],Tabla2_17[[CECO]:[F.  ENTREGA]],10,0)</f>
        <v>#N/A</v>
      </c>
      <c r="K419" s="10" t="e">
        <f>VLOOKUP(Tabla2[[#This Row],[CECO]],Tabla2_17[[CECO]:[F.  ENTREGA]],11,0)</f>
        <v>#N/A</v>
      </c>
      <c r="L419" s="11" t="e">
        <f>Tabla2[[#This Row],[FECHA_INICIO]]-Tabla2[[#This Row],[FECHA_OC]]</f>
        <v>#N/A</v>
      </c>
      <c r="M419" s="10" t="e">
        <f>VLOOKUP(Tabla2[[#This Row],[CECO]],Tabla2_17[[CECO]:[F.  ENTREGA]],12,0)</f>
        <v>#N/A</v>
      </c>
      <c r="N419" s="13"/>
      <c r="O419" s="10"/>
      <c r="P419" s="15"/>
      <c r="Q419" s="10"/>
      <c r="R419" s="15"/>
      <c r="S419" s="11" t="e">
        <f>Tabla2[[#This Row],[DIA_ENTREGADO]]-Tabla2[[#This Row],[FECHA_INICIO]]</f>
        <v>#N/A</v>
      </c>
      <c r="T419" s="17"/>
      <c r="U419" s="18" t="e">
        <f>Tabla2[[#This Row],[FECHA_ENTREGA]]-Tabla2[[#This Row],[DIA_ENTREGADO]]</f>
        <v>#N/A</v>
      </c>
      <c r="V419" s="4" t="e">
        <f t="shared" si="10"/>
        <v>#N/A</v>
      </c>
    </row>
    <row r="420" spans="2:22" x14ac:dyDescent="0.25">
      <c r="B420" s="7"/>
      <c r="C420" s="5"/>
      <c r="D420" s="7"/>
      <c r="E420" s="7"/>
      <c r="F420" s="8"/>
      <c r="G420" s="1" t="e">
        <f>VLOOKUP(Tabla2[[#This Row],[CECO]],Tabla2_17[[CECO]:[F.  ENTREGA]],2,0)</f>
        <v>#N/A</v>
      </c>
      <c r="H420" s="9" t="e">
        <f>VLOOKUP(Tabla2[[#This Row],[CECO]],Tabla2_17[[CECO]:[F.  ENTREGA]],3,0)</f>
        <v>#N/A</v>
      </c>
      <c r="I420" s="9" t="e">
        <f>VLOOKUP(Tabla2[[#This Row],[CECO]],Tabla2_17[[CECO]:[F.  ENTREGA]],4,0)</f>
        <v>#N/A</v>
      </c>
      <c r="J420" s="10" t="e">
        <f>VLOOKUP(Tabla2[[#This Row],[CECO]],Tabla2_17[[CECO]:[F.  ENTREGA]],10,0)</f>
        <v>#N/A</v>
      </c>
      <c r="K420" s="10" t="e">
        <f>VLOOKUP(Tabla2[[#This Row],[CECO]],Tabla2_17[[CECO]:[F.  ENTREGA]],11,0)</f>
        <v>#N/A</v>
      </c>
      <c r="L420" s="11" t="e">
        <f>Tabla2[[#This Row],[FECHA_INICIO]]-Tabla2[[#This Row],[FECHA_OC]]</f>
        <v>#N/A</v>
      </c>
      <c r="M420" s="10" t="e">
        <f>VLOOKUP(Tabla2[[#This Row],[CECO]],Tabla2_17[[CECO]:[F.  ENTREGA]],12,0)</f>
        <v>#N/A</v>
      </c>
      <c r="N420" s="13"/>
      <c r="O420" s="10"/>
      <c r="P420" s="15"/>
      <c r="Q420" s="10"/>
      <c r="R420" s="15"/>
      <c r="S420" s="11" t="e">
        <f>Tabla2[[#This Row],[DIA_ENTREGADO]]-Tabla2[[#This Row],[FECHA_INICIO]]</f>
        <v>#N/A</v>
      </c>
      <c r="T420" s="17"/>
      <c r="U420" s="18" t="e">
        <f>Tabla2[[#This Row],[FECHA_ENTREGA]]-Tabla2[[#This Row],[DIA_ENTREGADO]]</f>
        <v>#N/A</v>
      </c>
      <c r="V420" s="4" t="e">
        <f t="shared" si="10"/>
        <v>#N/A</v>
      </c>
    </row>
    <row r="421" spans="2:22" x14ac:dyDescent="0.25">
      <c r="B421" s="7"/>
      <c r="C421" s="5"/>
      <c r="D421" s="7"/>
      <c r="E421" s="7"/>
      <c r="F421" s="8"/>
      <c r="G421" s="1" t="e">
        <f>VLOOKUP(Tabla2[[#This Row],[CECO]],Tabla2_17[[CECO]:[F.  ENTREGA]],2,0)</f>
        <v>#N/A</v>
      </c>
      <c r="H421" s="9" t="e">
        <f>VLOOKUP(Tabla2[[#This Row],[CECO]],Tabla2_17[[CECO]:[F.  ENTREGA]],3,0)</f>
        <v>#N/A</v>
      </c>
      <c r="I421" s="9" t="e">
        <f>VLOOKUP(Tabla2[[#This Row],[CECO]],Tabla2_17[[CECO]:[F.  ENTREGA]],4,0)</f>
        <v>#N/A</v>
      </c>
      <c r="J421" s="10" t="e">
        <f>VLOOKUP(Tabla2[[#This Row],[CECO]],Tabla2_17[[CECO]:[F.  ENTREGA]],10,0)</f>
        <v>#N/A</v>
      </c>
      <c r="K421" s="10" t="e">
        <f>VLOOKUP(Tabla2[[#This Row],[CECO]],Tabla2_17[[CECO]:[F.  ENTREGA]],11,0)</f>
        <v>#N/A</v>
      </c>
      <c r="L421" s="11" t="e">
        <f>Tabla2[[#This Row],[FECHA_INICIO]]-Tabla2[[#This Row],[FECHA_OC]]</f>
        <v>#N/A</v>
      </c>
      <c r="M421" s="10" t="e">
        <f>VLOOKUP(Tabla2[[#This Row],[CECO]],Tabla2_17[[CECO]:[F.  ENTREGA]],12,0)</f>
        <v>#N/A</v>
      </c>
      <c r="N421" s="13"/>
      <c r="O421" s="10"/>
      <c r="P421" s="15"/>
      <c r="Q421" s="10"/>
      <c r="R421" s="15"/>
      <c r="S421" s="11" t="e">
        <f>Tabla2[[#This Row],[DIA_ENTREGADO]]-Tabla2[[#This Row],[FECHA_INICIO]]</f>
        <v>#N/A</v>
      </c>
      <c r="T421" s="17"/>
      <c r="U421" s="18" t="e">
        <f>Tabla2[[#This Row],[FECHA_ENTREGA]]-Tabla2[[#This Row],[DIA_ENTREGADO]]</f>
        <v>#N/A</v>
      </c>
      <c r="V421" s="4" t="e">
        <f t="shared" si="10"/>
        <v>#N/A</v>
      </c>
    </row>
    <row r="422" spans="2:22" x14ac:dyDescent="0.25">
      <c r="B422" s="7"/>
      <c r="C422" s="5"/>
      <c r="D422" s="7"/>
      <c r="E422" s="7"/>
      <c r="F422" s="8"/>
      <c r="G422" s="1" t="e">
        <f>VLOOKUP(Tabla2[[#This Row],[CECO]],Tabla2_17[[CECO]:[F.  ENTREGA]],2,0)</f>
        <v>#N/A</v>
      </c>
      <c r="H422" s="9" t="e">
        <f>VLOOKUP(Tabla2[[#This Row],[CECO]],Tabla2_17[[CECO]:[F.  ENTREGA]],3,0)</f>
        <v>#N/A</v>
      </c>
      <c r="I422" s="9" t="e">
        <f>VLOOKUP(Tabla2[[#This Row],[CECO]],Tabla2_17[[CECO]:[F.  ENTREGA]],4,0)</f>
        <v>#N/A</v>
      </c>
      <c r="J422" s="10" t="e">
        <f>VLOOKUP(Tabla2[[#This Row],[CECO]],Tabla2_17[[CECO]:[F.  ENTREGA]],10,0)</f>
        <v>#N/A</v>
      </c>
      <c r="K422" s="10" t="e">
        <f>VLOOKUP(Tabla2[[#This Row],[CECO]],Tabla2_17[[CECO]:[F.  ENTREGA]],11,0)</f>
        <v>#N/A</v>
      </c>
      <c r="L422" s="11" t="e">
        <f>Tabla2[[#This Row],[FECHA_INICIO]]-Tabla2[[#This Row],[FECHA_OC]]</f>
        <v>#N/A</v>
      </c>
      <c r="M422" s="10" t="e">
        <f>VLOOKUP(Tabla2[[#This Row],[CECO]],Tabla2_17[[CECO]:[F.  ENTREGA]],12,0)</f>
        <v>#N/A</v>
      </c>
      <c r="N422" s="13"/>
      <c r="O422" s="10"/>
      <c r="P422" s="15"/>
      <c r="Q422" s="10"/>
      <c r="R422" s="15"/>
      <c r="S422" s="11" t="e">
        <f>Tabla2[[#This Row],[DIA_ENTREGADO]]-Tabla2[[#This Row],[FECHA_INICIO]]</f>
        <v>#N/A</v>
      </c>
      <c r="T422" s="17"/>
      <c r="U422" s="18" t="e">
        <f>Tabla2[[#This Row],[FECHA_ENTREGA]]-Tabla2[[#This Row],[DIA_ENTREGADO]]</f>
        <v>#N/A</v>
      </c>
      <c r="V422" s="4" t="e">
        <f t="shared" si="10"/>
        <v>#N/A</v>
      </c>
    </row>
    <row r="423" spans="2:22" x14ac:dyDescent="0.25">
      <c r="B423" s="7"/>
      <c r="C423" s="5"/>
      <c r="D423" s="7"/>
      <c r="E423" s="7"/>
      <c r="F423" s="8"/>
      <c r="G423" s="1" t="e">
        <f>VLOOKUP(Tabla2[[#This Row],[CECO]],Tabla2_17[[CECO]:[F.  ENTREGA]],2,0)</f>
        <v>#N/A</v>
      </c>
      <c r="H423" s="9" t="e">
        <f>VLOOKUP(Tabla2[[#This Row],[CECO]],Tabla2_17[[CECO]:[F.  ENTREGA]],3,0)</f>
        <v>#N/A</v>
      </c>
      <c r="I423" s="9" t="e">
        <f>VLOOKUP(Tabla2[[#This Row],[CECO]],Tabla2_17[[CECO]:[F.  ENTREGA]],4,0)</f>
        <v>#N/A</v>
      </c>
      <c r="J423" s="10" t="e">
        <f>VLOOKUP(Tabla2[[#This Row],[CECO]],Tabla2_17[[CECO]:[F.  ENTREGA]],10,0)</f>
        <v>#N/A</v>
      </c>
      <c r="K423" s="10" t="e">
        <f>VLOOKUP(Tabla2[[#This Row],[CECO]],Tabla2_17[[CECO]:[F.  ENTREGA]],11,0)</f>
        <v>#N/A</v>
      </c>
      <c r="L423" s="11" t="e">
        <f>Tabla2[[#This Row],[FECHA_INICIO]]-Tabla2[[#This Row],[FECHA_OC]]</f>
        <v>#N/A</v>
      </c>
      <c r="M423" s="10" t="e">
        <f>VLOOKUP(Tabla2[[#This Row],[CECO]],Tabla2_17[[CECO]:[F.  ENTREGA]],12,0)</f>
        <v>#N/A</v>
      </c>
      <c r="N423" s="13"/>
      <c r="O423" s="10"/>
      <c r="P423" s="15"/>
      <c r="Q423" s="10"/>
      <c r="R423" s="15"/>
      <c r="S423" s="11" t="e">
        <f>Tabla2[[#This Row],[DIA_ENTREGADO]]-Tabla2[[#This Row],[FECHA_INICIO]]</f>
        <v>#N/A</v>
      </c>
      <c r="T423" s="17"/>
      <c r="U423" s="18" t="e">
        <f>Tabla2[[#This Row],[FECHA_ENTREGA]]-Tabla2[[#This Row],[DIA_ENTREGADO]]</f>
        <v>#N/A</v>
      </c>
      <c r="V423" s="4" t="e">
        <f t="shared" si="10"/>
        <v>#N/A</v>
      </c>
    </row>
    <row r="424" spans="2:22" x14ac:dyDescent="0.25">
      <c r="B424" s="7"/>
      <c r="C424" s="5"/>
      <c r="D424" s="7"/>
      <c r="E424" s="7"/>
      <c r="F424" s="8"/>
      <c r="G424" s="1" t="e">
        <f>VLOOKUP(Tabla2[[#This Row],[CECO]],Tabla2_17[[CECO]:[F.  ENTREGA]],2,0)</f>
        <v>#N/A</v>
      </c>
      <c r="H424" s="9" t="e">
        <f>VLOOKUP(Tabla2[[#This Row],[CECO]],Tabla2_17[[CECO]:[F.  ENTREGA]],3,0)</f>
        <v>#N/A</v>
      </c>
      <c r="I424" s="9" t="e">
        <f>VLOOKUP(Tabla2[[#This Row],[CECO]],Tabla2_17[[CECO]:[F.  ENTREGA]],4,0)</f>
        <v>#N/A</v>
      </c>
      <c r="J424" s="10" t="e">
        <f>VLOOKUP(Tabla2[[#This Row],[CECO]],Tabla2_17[[CECO]:[F.  ENTREGA]],10,0)</f>
        <v>#N/A</v>
      </c>
      <c r="K424" s="10" t="e">
        <f>VLOOKUP(Tabla2[[#This Row],[CECO]],Tabla2_17[[CECO]:[F.  ENTREGA]],11,0)</f>
        <v>#N/A</v>
      </c>
      <c r="L424" s="11" t="e">
        <f>Tabla2[[#This Row],[FECHA_INICIO]]-Tabla2[[#This Row],[FECHA_OC]]</f>
        <v>#N/A</v>
      </c>
      <c r="M424" s="10" t="e">
        <f>VLOOKUP(Tabla2[[#This Row],[CECO]],Tabla2_17[[CECO]:[F.  ENTREGA]],12,0)</f>
        <v>#N/A</v>
      </c>
      <c r="N424" s="13"/>
      <c r="O424" s="10"/>
      <c r="P424" s="15"/>
      <c r="Q424" s="10"/>
      <c r="R424" s="15"/>
      <c r="S424" s="11" t="e">
        <f>Tabla2[[#This Row],[DIA_ENTREGADO]]-Tabla2[[#This Row],[FECHA_INICIO]]</f>
        <v>#N/A</v>
      </c>
      <c r="T424" s="17"/>
      <c r="U424" s="18" t="e">
        <f>Tabla2[[#This Row],[FECHA_ENTREGA]]-Tabla2[[#This Row],[DIA_ENTREGADO]]</f>
        <v>#N/A</v>
      </c>
      <c r="V424" s="4" t="e">
        <f t="shared" si="10"/>
        <v>#N/A</v>
      </c>
    </row>
    <row r="425" spans="2:22" x14ac:dyDescent="0.25">
      <c r="B425" s="7"/>
      <c r="C425" s="5"/>
      <c r="D425" s="7"/>
      <c r="E425" s="7"/>
      <c r="F425" s="8"/>
      <c r="G425" s="1" t="e">
        <f>VLOOKUP(Tabla2[[#This Row],[CECO]],Tabla2_17[[CECO]:[F.  ENTREGA]],2,0)</f>
        <v>#N/A</v>
      </c>
      <c r="H425" s="9" t="e">
        <f>VLOOKUP(Tabla2[[#This Row],[CECO]],Tabla2_17[[CECO]:[F.  ENTREGA]],3,0)</f>
        <v>#N/A</v>
      </c>
      <c r="I425" s="9" t="e">
        <f>VLOOKUP(Tabla2[[#This Row],[CECO]],Tabla2_17[[CECO]:[F.  ENTREGA]],4,0)</f>
        <v>#N/A</v>
      </c>
      <c r="J425" s="10" t="e">
        <f>VLOOKUP(Tabla2[[#This Row],[CECO]],Tabla2_17[[CECO]:[F.  ENTREGA]],10,0)</f>
        <v>#N/A</v>
      </c>
      <c r="K425" s="10" t="e">
        <f>VLOOKUP(Tabla2[[#This Row],[CECO]],Tabla2_17[[CECO]:[F.  ENTREGA]],11,0)</f>
        <v>#N/A</v>
      </c>
      <c r="L425" s="11" t="e">
        <f>Tabla2[[#This Row],[FECHA_INICIO]]-Tabla2[[#This Row],[FECHA_OC]]</f>
        <v>#N/A</v>
      </c>
      <c r="M425" s="10" t="e">
        <f>VLOOKUP(Tabla2[[#This Row],[CECO]],Tabla2_17[[CECO]:[F.  ENTREGA]],12,0)</f>
        <v>#N/A</v>
      </c>
      <c r="N425" s="13"/>
      <c r="O425" s="10"/>
      <c r="P425" s="15"/>
      <c r="Q425" s="10"/>
      <c r="R425" s="15"/>
      <c r="S425" s="11" t="e">
        <f>Tabla2[[#This Row],[DIA_ENTREGADO]]-Tabla2[[#This Row],[FECHA_INICIO]]</f>
        <v>#N/A</v>
      </c>
      <c r="T425" s="17"/>
      <c r="U425" s="18" t="e">
        <f>Tabla2[[#This Row],[FECHA_ENTREGA]]-Tabla2[[#This Row],[DIA_ENTREGADO]]</f>
        <v>#N/A</v>
      </c>
      <c r="V425" s="4" t="e">
        <f t="shared" si="10"/>
        <v>#N/A</v>
      </c>
    </row>
    <row r="426" spans="2:22" x14ac:dyDescent="0.25">
      <c r="B426" s="7"/>
      <c r="C426" s="5"/>
      <c r="D426" s="7"/>
      <c r="E426" s="7"/>
      <c r="F426" s="8"/>
      <c r="G426" s="1" t="e">
        <f>VLOOKUP(Tabla2[[#This Row],[CECO]],Tabla2_17[[CECO]:[F.  ENTREGA]],2,0)</f>
        <v>#N/A</v>
      </c>
      <c r="H426" s="9" t="e">
        <f>VLOOKUP(Tabla2[[#This Row],[CECO]],Tabla2_17[[CECO]:[F.  ENTREGA]],3,0)</f>
        <v>#N/A</v>
      </c>
      <c r="I426" s="9" t="e">
        <f>VLOOKUP(Tabla2[[#This Row],[CECO]],Tabla2_17[[CECO]:[F.  ENTREGA]],4,0)</f>
        <v>#N/A</v>
      </c>
      <c r="J426" s="10" t="e">
        <f>VLOOKUP(Tabla2[[#This Row],[CECO]],Tabla2_17[[CECO]:[F.  ENTREGA]],10,0)</f>
        <v>#N/A</v>
      </c>
      <c r="K426" s="10" t="e">
        <f>VLOOKUP(Tabla2[[#This Row],[CECO]],Tabla2_17[[CECO]:[F.  ENTREGA]],11,0)</f>
        <v>#N/A</v>
      </c>
      <c r="L426" s="11" t="e">
        <f>Tabla2[[#This Row],[FECHA_INICIO]]-Tabla2[[#This Row],[FECHA_OC]]</f>
        <v>#N/A</v>
      </c>
      <c r="M426" s="10" t="e">
        <f>VLOOKUP(Tabla2[[#This Row],[CECO]],Tabla2_17[[CECO]:[F.  ENTREGA]],12,0)</f>
        <v>#N/A</v>
      </c>
      <c r="N426" s="13"/>
      <c r="O426" s="10"/>
      <c r="P426" s="15"/>
      <c r="Q426" s="10"/>
      <c r="R426" s="15"/>
      <c r="S426" s="11" t="e">
        <f>Tabla2[[#This Row],[DIA_ENTREGADO]]-Tabla2[[#This Row],[FECHA_INICIO]]</f>
        <v>#N/A</v>
      </c>
      <c r="T426" s="17"/>
      <c r="U426" s="18" t="e">
        <f>Tabla2[[#This Row],[FECHA_ENTREGA]]-Tabla2[[#This Row],[DIA_ENTREGADO]]</f>
        <v>#N/A</v>
      </c>
      <c r="V426" s="4" t="e">
        <f t="shared" si="10"/>
        <v>#N/A</v>
      </c>
    </row>
    <row r="427" spans="2:22" x14ac:dyDescent="0.25">
      <c r="B427" s="7"/>
      <c r="C427" s="5"/>
      <c r="D427" s="7"/>
      <c r="E427" s="7"/>
      <c r="F427" s="8"/>
      <c r="G427" s="1" t="e">
        <f>VLOOKUP(Tabla2[[#This Row],[CECO]],Tabla2_17[[CECO]:[F.  ENTREGA]],2,0)</f>
        <v>#N/A</v>
      </c>
      <c r="H427" s="9" t="e">
        <f>VLOOKUP(Tabla2[[#This Row],[CECO]],Tabla2_17[[CECO]:[F.  ENTREGA]],3,0)</f>
        <v>#N/A</v>
      </c>
      <c r="I427" s="9" t="e">
        <f>VLOOKUP(Tabla2[[#This Row],[CECO]],Tabla2_17[[CECO]:[F.  ENTREGA]],4,0)</f>
        <v>#N/A</v>
      </c>
      <c r="J427" s="10" t="e">
        <f>VLOOKUP(Tabla2[[#This Row],[CECO]],Tabla2_17[[CECO]:[F.  ENTREGA]],10,0)</f>
        <v>#N/A</v>
      </c>
      <c r="K427" s="10" t="e">
        <f>VLOOKUP(Tabla2[[#This Row],[CECO]],Tabla2_17[[CECO]:[F.  ENTREGA]],11,0)</f>
        <v>#N/A</v>
      </c>
      <c r="L427" s="11" t="e">
        <f>Tabla2[[#This Row],[FECHA_INICIO]]-Tabla2[[#This Row],[FECHA_OC]]</f>
        <v>#N/A</v>
      </c>
      <c r="M427" s="10" t="e">
        <f>VLOOKUP(Tabla2[[#This Row],[CECO]],Tabla2_17[[CECO]:[F.  ENTREGA]],12,0)</f>
        <v>#N/A</v>
      </c>
      <c r="N427" s="13"/>
      <c r="O427" s="10"/>
      <c r="P427" s="15"/>
      <c r="Q427" s="10"/>
      <c r="R427" s="15"/>
      <c r="S427" s="11" t="e">
        <f>Tabla2[[#This Row],[DIA_ENTREGADO]]-Tabla2[[#This Row],[FECHA_INICIO]]</f>
        <v>#N/A</v>
      </c>
      <c r="T427" s="17"/>
      <c r="U427" s="18" t="e">
        <f>Tabla2[[#This Row],[FECHA_ENTREGA]]-Tabla2[[#This Row],[DIA_ENTREGADO]]</f>
        <v>#N/A</v>
      </c>
      <c r="V427" s="4" t="e">
        <f t="shared" si="10"/>
        <v>#N/A</v>
      </c>
    </row>
    <row r="428" spans="2:22" x14ac:dyDescent="0.25">
      <c r="B428" s="7"/>
      <c r="C428" s="5"/>
      <c r="D428" s="7"/>
      <c r="E428" s="7"/>
      <c r="F428" s="8"/>
      <c r="G428" s="1" t="e">
        <f>VLOOKUP(Tabla2[[#This Row],[CECO]],Tabla2_17[[CECO]:[F.  ENTREGA]],2,0)</f>
        <v>#N/A</v>
      </c>
      <c r="H428" s="9" t="e">
        <f>VLOOKUP(Tabla2[[#This Row],[CECO]],Tabla2_17[[CECO]:[F.  ENTREGA]],3,0)</f>
        <v>#N/A</v>
      </c>
      <c r="I428" s="9" t="e">
        <f>VLOOKUP(Tabla2[[#This Row],[CECO]],Tabla2_17[[CECO]:[F.  ENTREGA]],4,0)</f>
        <v>#N/A</v>
      </c>
      <c r="J428" s="10" t="e">
        <f>VLOOKUP(Tabla2[[#This Row],[CECO]],Tabla2_17[[CECO]:[F.  ENTREGA]],10,0)</f>
        <v>#N/A</v>
      </c>
      <c r="K428" s="10" t="e">
        <f>VLOOKUP(Tabla2[[#This Row],[CECO]],Tabla2_17[[CECO]:[F.  ENTREGA]],11,0)</f>
        <v>#N/A</v>
      </c>
      <c r="L428" s="11" t="e">
        <f>Tabla2[[#This Row],[FECHA_INICIO]]-Tabla2[[#This Row],[FECHA_OC]]</f>
        <v>#N/A</v>
      </c>
      <c r="M428" s="10" t="e">
        <f>VLOOKUP(Tabla2[[#This Row],[CECO]],Tabla2_17[[CECO]:[F.  ENTREGA]],12,0)</f>
        <v>#N/A</v>
      </c>
      <c r="N428" s="13"/>
      <c r="O428" s="10"/>
      <c r="P428" s="15"/>
      <c r="Q428" s="10"/>
      <c r="R428" s="15"/>
      <c r="S428" s="11" t="e">
        <f>Tabla2[[#This Row],[DIA_ENTREGADO]]-Tabla2[[#This Row],[FECHA_INICIO]]</f>
        <v>#N/A</v>
      </c>
      <c r="T428" s="17"/>
      <c r="U428" s="18" t="e">
        <f>Tabla2[[#This Row],[FECHA_ENTREGA]]-Tabla2[[#This Row],[DIA_ENTREGADO]]</f>
        <v>#N/A</v>
      </c>
      <c r="V428" s="4" t="e">
        <f t="shared" si="10"/>
        <v>#N/A</v>
      </c>
    </row>
    <row r="429" spans="2:22" x14ac:dyDescent="0.25">
      <c r="B429" s="7"/>
      <c r="C429" s="5"/>
      <c r="D429" s="7"/>
      <c r="E429" s="7"/>
      <c r="F429" s="8"/>
      <c r="G429" s="1" t="e">
        <f>VLOOKUP(Tabla2[[#This Row],[CECO]],Tabla2_17[[CECO]:[F.  ENTREGA]],2,0)</f>
        <v>#N/A</v>
      </c>
      <c r="H429" s="9" t="e">
        <f>VLOOKUP(Tabla2[[#This Row],[CECO]],Tabla2_17[[CECO]:[F.  ENTREGA]],3,0)</f>
        <v>#N/A</v>
      </c>
      <c r="I429" s="9" t="e">
        <f>VLOOKUP(Tabla2[[#This Row],[CECO]],Tabla2_17[[CECO]:[F.  ENTREGA]],4,0)</f>
        <v>#N/A</v>
      </c>
      <c r="J429" s="10" t="e">
        <f>VLOOKUP(Tabla2[[#This Row],[CECO]],Tabla2_17[[CECO]:[F.  ENTREGA]],10,0)</f>
        <v>#N/A</v>
      </c>
      <c r="K429" s="10" t="e">
        <f>VLOOKUP(Tabla2[[#This Row],[CECO]],Tabla2_17[[CECO]:[F.  ENTREGA]],11,0)</f>
        <v>#N/A</v>
      </c>
      <c r="L429" s="11" t="e">
        <f>Tabla2[[#This Row],[FECHA_INICIO]]-Tabla2[[#This Row],[FECHA_OC]]</f>
        <v>#N/A</v>
      </c>
      <c r="M429" s="10" t="e">
        <f>VLOOKUP(Tabla2[[#This Row],[CECO]],Tabla2_17[[CECO]:[F.  ENTREGA]],12,0)</f>
        <v>#N/A</v>
      </c>
      <c r="N429" s="13"/>
      <c r="O429" s="10"/>
      <c r="P429" s="15"/>
      <c r="Q429" s="10"/>
      <c r="R429" s="15"/>
      <c r="S429" s="11" t="e">
        <f>Tabla2[[#This Row],[DIA_ENTREGADO]]-Tabla2[[#This Row],[FECHA_INICIO]]</f>
        <v>#N/A</v>
      </c>
      <c r="T429" s="17"/>
      <c r="U429" s="18" t="e">
        <f>Tabla2[[#This Row],[FECHA_ENTREGA]]-Tabla2[[#This Row],[DIA_ENTREGADO]]</f>
        <v>#N/A</v>
      </c>
      <c r="V429" s="4" t="e">
        <f t="shared" si="10"/>
        <v>#N/A</v>
      </c>
    </row>
    <row r="430" spans="2:22" x14ac:dyDescent="0.25">
      <c r="B430" s="7"/>
      <c r="C430" s="5"/>
      <c r="D430" s="7"/>
      <c r="E430" s="7"/>
      <c r="F430" s="8"/>
      <c r="G430" s="1" t="e">
        <f>VLOOKUP(Tabla2[[#This Row],[CECO]],Tabla2_17[[CECO]:[F.  ENTREGA]],2,0)</f>
        <v>#N/A</v>
      </c>
      <c r="H430" s="9" t="e">
        <f>VLOOKUP(Tabla2[[#This Row],[CECO]],Tabla2_17[[CECO]:[F.  ENTREGA]],3,0)</f>
        <v>#N/A</v>
      </c>
      <c r="I430" s="9" t="e">
        <f>VLOOKUP(Tabla2[[#This Row],[CECO]],Tabla2_17[[CECO]:[F.  ENTREGA]],4,0)</f>
        <v>#N/A</v>
      </c>
      <c r="J430" s="10" t="e">
        <f>VLOOKUP(Tabla2[[#This Row],[CECO]],Tabla2_17[[CECO]:[F.  ENTREGA]],10,0)</f>
        <v>#N/A</v>
      </c>
      <c r="K430" s="10" t="e">
        <f>VLOOKUP(Tabla2[[#This Row],[CECO]],Tabla2_17[[CECO]:[F.  ENTREGA]],11,0)</f>
        <v>#N/A</v>
      </c>
      <c r="L430" s="11" t="e">
        <f>Tabla2[[#This Row],[FECHA_INICIO]]-Tabla2[[#This Row],[FECHA_OC]]</f>
        <v>#N/A</v>
      </c>
      <c r="M430" s="10" t="e">
        <f>VLOOKUP(Tabla2[[#This Row],[CECO]],Tabla2_17[[CECO]:[F.  ENTREGA]],12,0)</f>
        <v>#N/A</v>
      </c>
      <c r="N430" s="13"/>
      <c r="O430" s="10"/>
      <c r="P430" s="15"/>
      <c r="Q430" s="10"/>
      <c r="R430" s="15"/>
      <c r="S430" s="11" t="e">
        <f>Tabla2[[#This Row],[DIA_ENTREGADO]]-Tabla2[[#This Row],[FECHA_INICIO]]</f>
        <v>#N/A</v>
      </c>
      <c r="T430" s="17"/>
      <c r="U430" s="18" t="e">
        <f>Tabla2[[#This Row],[FECHA_ENTREGA]]-Tabla2[[#This Row],[DIA_ENTREGADO]]</f>
        <v>#N/A</v>
      </c>
      <c r="V430" s="4" t="e">
        <f t="shared" ref="V430:V493" si="11">IF(U430&lt;T430,"Retrasado","Correcto")</f>
        <v>#N/A</v>
      </c>
    </row>
    <row r="431" spans="2:22" x14ac:dyDescent="0.25">
      <c r="B431" s="7"/>
      <c r="C431" s="5"/>
      <c r="D431" s="7"/>
      <c r="E431" s="7"/>
      <c r="F431" s="8"/>
      <c r="G431" s="1" t="e">
        <f>VLOOKUP(Tabla2[[#This Row],[CECO]],Tabla2_17[[CECO]:[F.  ENTREGA]],2,0)</f>
        <v>#N/A</v>
      </c>
      <c r="H431" s="9" t="e">
        <f>VLOOKUP(Tabla2[[#This Row],[CECO]],Tabla2_17[[CECO]:[F.  ENTREGA]],3,0)</f>
        <v>#N/A</v>
      </c>
      <c r="I431" s="9" t="e">
        <f>VLOOKUP(Tabla2[[#This Row],[CECO]],Tabla2_17[[CECO]:[F.  ENTREGA]],4,0)</f>
        <v>#N/A</v>
      </c>
      <c r="J431" s="10" t="e">
        <f>VLOOKUP(Tabla2[[#This Row],[CECO]],Tabla2_17[[CECO]:[F.  ENTREGA]],10,0)</f>
        <v>#N/A</v>
      </c>
      <c r="K431" s="10" t="e">
        <f>VLOOKUP(Tabla2[[#This Row],[CECO]],Tabla2_17[[CECO]:[F.  ENTREGA]],11,0)</f>
        <v>#N/A</v>
      </c>
      <c r="L431" s="11" t="e">
        <f>Tabla2[[#This Row],[FECHA_INICIO]]-Tabla2[[#This Row],[FECHA_OC]]</f>
        <v>#N/A</v>
      </c>
      <c r="M431" s="10" t="e">
        <f>VLOOKUP(Tabla2[[#This Row],[CECO]],Tabla2_17[[CECO]:[F.  ENTREGA]],12,0)</f>
        <v>#N/A</v>
      </c>
      <c r="N431" s="13"/>
      <c r="O431" s="10"/>
      <c r="P431" s="15"/>
      <c r="Q431" s="10"/>
      <c r="R431" s="15"/>
      <c r="S431" s="11" t="e">
        <f>Tabla2[[#This Row],[DIA_ENTREGADO]]-Tabla2[[#This Row],[FECHA_INICIO]]</f>
        <v>#N/A</v>
      </c>
      <c r="T431" s="17"/>
      <c r="U431" s="18" t="e">
        <f>Tabla2[[#This Row],[FECHA_ENTREGA]]-Tabla2[[#This Row],[DIA_ENTREGADO]]</f>
        <v>#N/A</v>
      </c>
      <c r="V431" s="4" t="e">
        <f t="shared" si="11"/>
        <v>#N/A</v>
      </c>
    </row>
    <row r="432" spans="2:22" x14ac:dyDescent="0.25">
      <c r="B432" s="7"/>
      <c r="C432" s="5"/>
      <c r="D432" s="7"/>
      <c r="E432" s="7"/>
      <c r="F432" s="8"/>
      <c r="G432" s="1" t="e">
        <f>VLOOKUP(Tabla2[[#This Row],[CECO]],Tabla2_17[[CECO]:[F.  ENTREGA]],2,0)</f>
        <v>#N/A</v>
      </c>
      <c r="H432" s="9" t="e">
        <f>VLOOKUP(Tabla2[[#This Row],[CECO]],Tabla2_17[[CECO]:[F.  ENTREGA]],3,0)</f>
        <v>#N/A</v>
      </c>
      <c r="I432" s="9" t="e">
        <f>VLOOKUP(Tabla2[[#This Row],[CECO]],Tabla2_17[[CECO]:[F.  ENTREGA]],4,0)</f>
        <v>#N/A</v>
      </c>
      <c r="J432" s="10" t="e">
        <f>VLOOKUP(Tabla2[[#This Row],[CECO]],Tabla2_17[[CECO]:[F.  ENTREGA]],10,0)</f>
        <v>#N/A</v>
      </c>
      <c r="K432" s="10" t="e">
        <f>VLOOKUP(Tabla2[[#This Row],[CECO]],Tabla2_17[[CECO]:[F.  ENTREGA]],11,0)</f>
        <v>#N/A</v>
      </c>
      <c r="L432" s="11" t="e">
        <f>Tabla2[[#This Row],[FECHA_INICIO]]-Tabla2[[#This Row],[FECHA_OC]]</f>
        <v>#N/A</v>
      </c>
      <c r="M432" s="10" t="e">
        <f>VLOOKUP(Tabla2[[#This Row],[CECO]],Tabla2_17[[CECO]:[F.  ENTREGA]],12,0)</f>
        <v>#N/A</v>
      </c>
      <c r="N432" s="13"/>
      <c r="O432" s="10"/>
      <c r="P432" s="15"/>
      <c r="Q432" s="10"/>
      <c r="R432" s="15"/>
      <c r="S432" s="11" t="e">
        <f>Tabla2[[#This Row],[DIA_ENTREGADO]]-Tabla2[[#This Row],[FECHA_INICIO]]</f>
        <v>#N/A</v>
      </c>
      <c r="T432" s="17"/>
      <c r="U432" s="18" t="e">
        <f>Tabla2[[#This Row],[FECHA_ENTREGA]]-Tabla2[[#This Row],[DIA_ENTREGADO]]</f>
        <v>#N/A</v>
      </c>
      <c r="V432" s="4" t="e">
        <f t="shared" si="11"/>
        <v>#N/A</v>
      </c>
    </row>
    <row r="433" spans="2:22" x14ac:dyDescent="0.25">
      <c r="B433" s="7"/>
      <c r="C433" s="5"/>
      <c r="D433" s="7"/>
      <c r="E433" s="7"/>
      <c r="F433" s="8"/>
      <c r="G433" s="1" t="e">
        <f>VLOOKUP(Tabla2[[#This Row],[CECO]],Tabla2_17[[CECO]:[F.  ENTREGA]],2,0)</f>
        <v>#N/A</v>
      </c>
      <c r="H433" s="9" t="e">
        <f>VLOOKUP(Tabla2[[#This Row],[CECO]],Tabla2_17[[CECO]:[F.  ENTREGA]],3,0)</f>
        <v>#N/A</v>
      </c>
      <c r="I433" s="9" t="e">
        <f>VLOOKUP(Tabla2[[#This Row],[CECO]],Tabla2_17[[CECO]:[F.  ENTREGA]],4,0)</f>
        <v>#N/A</v>
      </c>
      <c r="J433" s="10" t="e">
        <f>VLOOKUP(Tabla2[[#This Row],[CECO]],Tabla2_17[[CECO]:[F.  ENTREGA]],10,0)</f>
        <v>#N/A</v>
      </c>
      <c r="K433" s="10" t="e">
        <f>VLOOKUP(Tabla2[[#This Row],[CECO]],Tabla2_17[[CECO]:[F.  ENTREGA]],11,0)</f>
        <v>#N/A</v>
      </c>
      <c r="L433" s="11" t="e">
        <f>Tabla2[[#This Row],[FECHA_INICIO]]-Tabla2[[#This Row],[FECHA_OC]]</f>
        <v>#N/A</v>
      </c>
      <c r="M433" s="10" t="e">
        <f>VLOOKUP(Tabla2[[#This Row],[CECO]],Tabla2_17[[CECO]:[F.  ENTREGA]],12,0)</f>
        <v>#N/A</v>
      </c>
      <c r="N433" s="13"/>
      <c r="O433" s="10"/>
      <c r="P433" s="15"/>
      <c r="Q433" s="10"/>
      <c r="R433" s="15"/>
      <c r="S433" s="11" t="e">
        <f>Tabla2[[#This Row],[DIA_ENTREGADO]]-Tabla2[[#This Row],[FECHA_INICIO]]</f>
        <v>#N/A</v>
      </c>
      <c r="T433" s="17"/>
      <c r="U433" s="18" t="e">
        <f>Tabla2[[#This Row],[FECHA_ENTREGA]]-Tabla2[[#This Row],[DIA_ENTREGADO]]</f>
        <v>#N/A</v>
      </c>
      <c r="V433" s="4" t="e">
        <f t="shared" si="11"/>
        <v>#N/A</v>
      </c>
    </row>
    <row r="434" spans="2:22" x14ac:dyDescent="0.25">
      <c r="B434" s="7"/>
      <c r="C434" s="5"/>
      <c r="D434" s="7"/>
      <c r="E434" s="7"/>
      <c r="F434" s="8"/>
      <c r="G434" s="1" t="e">
        <f>VLOOKUP(Tabla2[[#This Row],[CECO]],Tabla2_17[[CECO]:[F.  ENTREGA]],2,0)</f>
        <v>#N/A</v>
      </c>
      <c r="H434" s="9" t="e">
        <f>VLOOKUP(Tabla2[[#This Row],[CECO]],Tabla2_17[[CECO]:[F.  ENTREGA]],3,0)</f>
        <v>#N/A</v>
      </c>
      <c r="I434" s="9" t="e">
        <f>VLOOKUP(Tabla2[[#This Row],[CECO]],Tabla2_17[[CECO]:[F.  ENTREGA]],4,0)</f>
        <v>#N/A</v>
      </c>
      <c r="J434" s="10" t="e">
        <f>VLOOKUP(Tabla2[[#This Row],[CECO]],Tabla2_17[[CECO]:[F.  ENTREGA]],10,0)</f>
        <v>#N/A</v>
      </c>
      <c r="K434" s="10" t="e">
        <f>VLOOKUP(Tabla2[[#This Row],[CECO]],Tabla2_17[[CECO]:[F.  ENTREGA]],11,0)</f>
        <v>#N/A</v>
      </c>
      <c r="L434" s="11" t="e">
        <f>Tabla2[[#This Row],[FECHA_INICIO]]-Tabla2[[#This Row],[FECHA_OC]]</f>
        <v>#N/A</v>
      </c>
      <c r="M434" s="10" t="e">
        <f>VLOOKUP(Tabla2[[#This Row],[CECO]],Tabla2_17[[CECO]:[F.  ENTREGA]],12,0)</f>
        <v>#N/A</v>
      </c>
      <c r="N434" s="13"/>
      <c r="O434" s="10"/>
      <c r="P434" s="15"/>
      <c r="Q434" s="10"/>
      <c r="R434" s="15"/>
      <c r="S434" s="11" t="e">
        <f>Tabla2[[#This Row],[DIA_ENTREGADO]]-Tabla2[[#This Row],[FECHA_INICIO]]</f>
        <v>#N/A</v>
      </c>
      <c r="T434" s="17"/>
      <c r="U434" s="18" t="e">
        <f>Tabla2[[#This Row],[FECHA_ENTREGA]]-Tabla2[[#This Row],[DIA_ENTREGADO]]</f>
        <v>#N/A</v>
      </c>
      <c r="V434" s="4" t="e">
        <f t="shared" si="11"/>
        <v>#N/A</v>
      </c>
    </row>
    <row r="435" spans="2:22" x14ac:dyDescent="0.25">
      <c r="B435" s="7"/>
      <c r="C435" s="5"/>
      <c r="D435" s="7"/>
      <c r="E435" s="7"/>
      <c r="F435" s="8"/>
      <c r="G435" s="1" t="e">
        <f>VLOOKUP(Tabla2[[#This Row],[CECO]],Tabla2_17[[CECO]:[F.  ENTREGA]],2,0)</f>
        <v>#N/A</v>
      </c>
      <c r="H435" s="9" t="e">
        <f>VLOOKUP(Tabla2[[#This Row],[CECO]],Tabla2_17[[CECO]:[F.  ENTREGA]],3,0)</f>
        <v>#N/A</v>
      </c>
      <c r="I435" s="9" t="e">
        <f>VLOOKUP(Tabla2[[#This Row],[CECO]],Tabla2_17[[CECO]:[F.  ENTREGA]],4,0)</f>
        <v>#N/A</v>
      </c>
      <c r="J435" s="10" t="e">
        <f>VLOOKUP(Tabla2[[#This Row],[CECO]],Tabla2_17[[CECO]:[F.  ENTREGA]],10,0)</f>
        <v>#N/A</v>
      </c>
      <c r="K435" s="10" t="e">
        <f>VLOOKUP(Tabla2[[#This Row],[CECO]],Tabla2_17[[CECO]:[F.  ENTREGA]],11,0)</f>
        <v>#N/A</v>
      </c>
      <c r="L435" s="11" t="e">
        <f>Tabla2[[#This Row],[FECHA_INICIO]]-Tabla2[[#This Row],[FECHA_OC]]</f>
        <v>#N/A</v>
      </c>
      <c r="M435" s="10" t="e">
        <f>VLOOKUP(Tabla2[[#This Row],[CECO]],Tabla2_17[[CECO]:[F.  ENTREGA]],12,0)</f>
        <v>#N/A</v>
      </c>
      <c r="N435" s="13"/>
      <c r="O435" s="10"/>
      <c r="P435" s="15"/>
      <c r="Q435" s="10"/>
      <c r="R435" s="15"/>
      <c r="S435" s="11" t="e">
        <f>Tabla2[[#This Row],[DIA_ENTREGADO]]-Tabla2[[#This Row],[FECHA_INICIO]]</f>
        <v>#N/A</v>
      </c>
      <c r="T435" s="17"/>
      <c r="U435" s="18" t="e">
        <f>Tabla2[[#This Row],[FECHA_ENTREGA]]-Tabla2[[#This Row],[DIA_ENTREGADO]]</f>
        <v>#N/A</v>
      </c>
      <c r="V435" s="4" t="e">
        <f t="shared" si="11"/>
        <v>#N/A</v>
      </c>
    </row>
    <row r="436" spans="2:22" x14ac:dyDescent="0.25">
      <c r="B436" s="7"/>
      <c r="C436" s="5"/>
      <c r="D436" s="7"/>
      <c r="E436" s="7"/>
      <c r="F436" s="8"/>
      <c r="G436" s="1" t="e">
        <f>VLOOKUP(Tabla2[[#This Row],[CECO]],Tabla2_17[[CECO]:[F.  ENTREGA]],2,0)</f>
        <v>#N/A</v>
      </c>
      <c r="H436" s="9" t="e">
        <f>VLOOKUP(Tabla2[[#This Row],[CECO]],Tabla2_17[[CECO]:[F.  ENTREGA]],3,0)</f>
        <v>#N/A</v>
      </c>
      <c r="I436" s="9" t="e">
        <f>VLOOKUP(Tabla2[[#This Row],[CECO]],Tabla2_17[[CECO]:[F.  ENTREGA]],4,0)</f>
        <v>#N/A</v>
      </c>
      <c r="J436" s="10" t="e">
        <f>VLOOKUP(Tabla2[[#This Row],[CECO]],Tabla2_17[[CECO]:[F.  ENTREGA]],10,0)</f>
        <v>#N/A</v>
      </c>
      <c r="K436" s="10" t="e">
        <f>VLOOKUP(Tabla2[[#This Row],[CECO]],Tabla2_17[[CECO]:[F.  ENTREGA]],11,0)</f>
        <v>#N/A</v>
      </c>
      <c r="L436" s="11" t="e">
        <f>Tabla2[[#This Row],[FECHA_INICIO]]-Tabla2[[#This Row],[FECHA_OC]]</f>
        <v>#N/A</v>
      </c>
      <c r="M436" s="10" t="e">
        <f>VLOOKUP(Tabla2[[#This Row],[CECO]],Tabla2_17[[CECO]:[F.  ENTREGA]],12,0)</f>
        <v>#N/A</v>
      </c>
      <c r="N436" s="13"/>
      <c r="O436" s="10"/>
      <c r="P436" s="15"/>
      <c r="Q436" s="10"/>
      <c r="R436" s="15"/>
      <c r="S436" s="11" t="e">
        <f>Tabla2[[#This Row],[DIA_ENTREGADO]]-Tabla2[[#This Row],[FECHA_INICIO]]</f>
        <v>#N/A</v>
      </c>
      <c r="T436" s="17"/>
      <c r="U436" s="18" t="e">
        <f>Tabla2[[#This Row],[FECHA_ENTREGA]]-Tabla2[[#This Row],[DIA_ENTREGADO]]</f>
        <v>#N/A</v>
      </c>
      <c r="V436" s="4" t="e">
        <f t="shared" si="11"/>
        <v>#N/A</v>
      </c>
    </row>
    <row r="437" spans="2:22" x14ac:dyDescent="0.25">
      <c r="B437" s="7"/>
      <c r="C437" s="5"/>
      <c r="D437" s="7"/>
      <c r="E437" s="7"/>
      <c r="F437" s="8"/>
      <c r="G437" s="1" t="e">
        <f>VLOOKUP(Tabla2[[#This Row],[CECO]],Tabla2_17[[CECO]:[F.  ENTREGA]],2,0)</f>
        <v>#N/A</v>
      </c>
      <c r="H437" s="9" t="e">
        <f>VLOOKUP(Tabla2[[#This Row],[CECO]],Tabla2_17[[CECO]:[F.  ENTREGA]],3,0)</f>
        <v>#N/A</v>
      </c>
      <c r="I437" s="9" t="e">
        <f>VLOOKUP(Tabla2[[#This Row],[CECO]],Tabla2_17[[CECO]:[F.  ENTREGA]],4,0)</f>
        <v>#N/A</v>
      </c>
      <c r="J437" s="10" t="e">
        <f>VLOOKUP(Tabla2[[#This Row],[CECO]],Tabla2_17[[CECO]:[F.  ENTREGA]],10,0)</f>
        <v>#N/A</v>
      </c>
      <c r="K437" s="10" t="e">
        <f>VLOOKUP(Tabla2[[#This Row],[CECO]],Tabla2_17[[CECO]:[F.  ENTREGA]],11,0)</f>
        <v>#N/A</v>
      </c>
      <c r="L437" s="11" t="e">
        <f>Tabla2[[#This Row],[FECHA_INICIO]]-Tabla2[[#This Row],[FECHA_OC]]</f>
        <v>#N/A</v>
      </c>
      <c r="M437" s="10" t="e">
        <f>VLOOKUP(Tabla2[[#This Row],[CECO]],Tabla2_17[[CECO]:[F.  ENTREGA]],12,0)</f>
        <v>#N/A</v>
      </c>
      <c r="N437" s="13"/>
      <c r="O437" s="10"/>
      <c r="P437" s="15"/>
      <c r="Q437" s="10"/>
      <c r="R437" s="15"/>
      <c r="S437" s="11" t="e">
        <f>Tabla2[[#This Row],[DIA_ENTREGADO]]-Tabla2[[#This Row],[FECHA_INICIO]]</f>
        <v>#N/A</v>
      </c>
      <c r="T437" s="17"/>
      <c r="U437" s="18" t="e">
        <f>Tabla2[[#This Row],[FECHA_ENTREGA]]-Tabla2[[#This Row],[DIA_ENTREGADO]]</f>
        <v>#N/A</v>
      </c>
      <c r="V437" s="4" t="e">
        <f t="shared" si="11"/>
        <v>#N/A</v>
      </c>
    </row>
    <row r="438" spans="2:22" x14ac:dyDescent="0.25">
      <c r="B438" s="7"/>
      <c r="C438" s="5"/>
      <c r="D438" s="7"/>
      <c r="E438" s="7"/>
      <c r="F438" s="8"/>
      <c r="G438" s="1" t="e">
        <f>VLOOKUP(Tabla2[[#This Row],[CECO]],Tabla2_17[[CECO]:[F.  ENTREGA]],2,0)</f>
        <v>#N/A</v>
      </c>
      <c r="H438" s="9" t="e">
        <f>VLOOKUP(Tabla2[[#This Row],[CECO]],Tabla2_17[[CECO]:[F.  ENTREGA]],3,0)</f>
        <v>#N/A</v>
      </c>
      <c r="I438" s="9" t="e">
        <f>VLOOKUP(Tabla2[[#This Row],[CECO]],Tabla2_17[[CECO]:[F.  ENTREGA]],4,0)</f>
        <v>#N/A</v>
      </c>
      <c r="J438" s="10" t="e">
        <f>VLOOKUP(Tabla2[[#This Row],[CECO]],Tabla2_17[[CECO]:[F.  ENTREGA]],10,0)</f>
        <v>#N/A</v>
      </c>
      <c r="K438" s="10" t="e">
        <f>VLOOKUP(Tabla2[[#This Row],[CECO]],Tabla2_17[[CECO]:[F.  ENTREGA]],11,0)</f>
        <v>#N/A</v>
      </c>
      <c r="L438" s="11" t="e">
        <f>Tabla2[[#This Row],[FECHA_INICIO]]-Tabla2[[#This Row],[FECHA_OC]]</f>
        <v>#N/A</v>
      </c>
      <c r="M438" s="10" t="e">
        <f>VLOOKUP(Tabla2[[#This Row],[CECO]],Tabla2_17[[CECO]:[F.  ENTREGA]],12,0)</f>
        <v>#N/A</v>
      </c>
      <c r="N438" s="13"/>
      <c r="O438" s="10"/>
      <c r="P438" s="15"/>
      <c r="Q438" s="10"/>
      <c r="R438" s="15"/>
      <c r="S438" s="11" t="e">
        <f>Tabla2[[#This Row],[DIA_ENTREGADO]]-Tabla2[[#This Row],[FECHA_INICIO]]</f>
        <v>#N/A</v>
      </c>
      <c r="T438" s="17"/>
      <c r="U438" s="18" t="e">
        <f>Tabla2[[#This Row],[FECHA_ENTREGA]]-Tabla2[[#This Row],[DIA_ENTREGADO]]</f>
        <v>#N/A</v>
      </c>
      <c r="V438" s="4" t="e">
        <f t="shared" si="11"/>
        <v>#N/A</v>
      </c>
    </row>
    <row r="439" spans="2:22" x14ac:dyDescent="0.25">
      <c r="B439" s="7"/>
      <c r="C439" s="5"/>
      <c r="D439" s="7"/>
      <c r="E439" s="7"/>
      <c r="F439" s="8"/>
      <c r="G439" s="1" t="e">
        <f>VLOOKUP(Tabla2[[#This Row],[CECO]],Tabla2_17[[CECO]:[F.  ENTREGA]],2,0)</f>
        <v>#N/A</v>
      </c>
      <c r="H439" s="9" t="e">
        <f>VLOOKUP(Tabla2[[#This Row],[CECO]],Tabla2_17[[CECO]:[F.  ENTREGA]],3,0)</f>
        <v>#N/A</v>
      </c>
      <c r="I439" s="9" t="e">
        <f>VLOOKUP(Tabla2[[#This Row],[CECO]],Tabla2_17[[CECO]:[F.  ENTREGA]],4,0)</f>
        <v>#N/A</v>
      </c>
      <c r="J439" s="10" t="e">
        <f>VLOOKUP(Tabla2[[#This Row],[CECO]],Tabla2_17[[CECO]:[F.  ENTREGA]],10,0)</f>
        <v>#N/A</v>
      </c>
      <c r="K439" s="10" t="e">
        <f>VLOOKUP(Tabla2[[#This Row],[CECO]],Tabla2_17[[CECO]:[F.  ENTREGA]],11,0)</f>
        <v>#N/A</v>
      </c>
      <c r="L439" s="11" t="e">
        <f>Tabla2[[#This Row],[FECHA_INICIO]]-Tabla2[[#This Row],[FECHA_OC]]</f>
        <v>#N/A</v>
      </c>
      <c r="M439" s="10" t="e">
        <f>VLOOKUP(Tabla2[[#This Row],[CECO]],Tabla2_17[[CECO]:[F.  ENTREGA]],12,0)</f>
        <v>#N/A</v>
      </c>
      <c r="N439" s="13"/>
      <c r="O439" s="10"/>
      <c r="P439" s="15"/>
      <c r="Q439" s="10"/>
      <c r="R439" s="15"/>
      <c r="S439" s="11" t="e">
        <f>Tabla2[[#This Row],[DIA_ENTREGADO]]-Tabla2[[#This Row],[FECHA_INICIO]]</f>
        <v>#N/A</v>
      </c>
      <c r="T439" s="17"/>
      <c r="U439" s="18" t="e">
        <f>Tabla2[[#This Row],[FECHA_ENTREGA]]-Tabla2[[#This Row],[DIA_ENTREGADO]]</f>
        <v>#N/A</v>
      </c>
      <c r="V439" s="4" t="e">
        <f t="shared" si="11"/>
        <v>#N/A</v>
      </c>
    </row>
    <row r="440" spans="2:22" x14ac:dyDescent="0.25">
      <c r="B440" s="7"/>
      <c r="C440" s="5"/>
      <c r="D440" s="7"/>
      <c r="E440" s="7"/>
      <c r="F440" s="8"/>
      <c r="G440" s="1" t="e">
        <f>VLOOKUP(Tabla2[[#This Row],[CECO]],Tabla2_17[[CECO]:[F.  ENTREGA]],2,0)</f>
        <v>#N/A</v>
      </c>
      <c r="H440" s="9" t="e">
        <f>VLOOKUP(Tabla2[[#This Row],[CECO]],Tabla2_17[[CECO]:[F.  ENTREGA]],3,0)</f>
        <v>#N/A</v>
      </c>
      <c r="I440" s="9" t="e">
        <f>VLOOKUP(Tabla2[[#This Row],[CECO]],Tabla2_17[[CECO]:[F.  ENTREGA]],4,0)</f>
        <v>#N/A</v>
      </c>
      <c r="J440" s="10" t="e">
        <f>VLOOKUP(Tabla2[[#This Row],[CECO]],Tabla2_17[[CECO]:[F.  ENTREGA]],10,0)</f>
        <v>#N/A</v>
      </c>
      <c r="K440" s="10" t="e">
        <f>VLOOKUP(Tabla2[[#This Row],[CECO]],Tabla2_17[[CECO]:[F.  ENTREGA]],11,0)</f>
        <v>#N/A</v>
      </c>
      <c r="L440" s="11" t="e">
        <f>Tabla2[[#This Row],[FECHA_INICIO]]-Tabla2[[#This Row],[FECHA_OC]]</f>
        <v>#N/A</v>
      </c>
      <c r="M440" s="10" t="e">
        <f>VLOOKUP(Tabla2[[#This Row],[CECO]],Tabla2_17[[CECO]:[F.  ENTREGA]],12,0)</f>
        <v>#N/A</v>
      </c>
      <c r="N440" s="13"/>
      <c r="O440" s="10"/>
      <c r="P440" s="15"/>
      <c r="Q440" s="10"/>
      <c r="R440" s="15"/>
      <c r="S440" s="11" t="e">
        <f>Tabla2[[#This Row],[DIA_ENTREGADO]]-Tabla2[[#This Row],[FECHA_INICIO]]</f>
        <v>#N/A</v>
      </c>
      <c r="T440" s="17"/>
      <c r="U440" s="18" t="e">
        <f>Tabla2[[#This Row],[FECHA_ENTREGA]]-Tabla2[[#This Row],[DIA_ENTREGADO]]</f>
        <v>#N/A</v>
      </c>
      <c r="V440" s="4" t="e">
        <f t="shared" si="11"/>
        <v>#N/A</v>
      </c>
    </row>
    <row r="441" spans="2:22" x14ac:dyDescent="0.25">
      <c r="B441" s="7"/>
      <c r="C441" s="5"/>
      <c r="D441" s="7"/>
      <c r="E441" s="7"/>
      <c r="F441" s="8"/>
      <c r="G441" s="1" t="e">
        <f>VLOOKUP(Tabla2[[#This Row],[CECO]],Tabla2_17[[CECO]:[F.  ENTREGA]],2,0)</f>
        <v>#N/A</v>
      </c>
      <c r="H441" s="9" t="e">
        <f>VLOOKUP(Tabla2[[#This Row],[CECO]],Tabla2_17[[CECO]:[F.  ENTREGA]],3,0)</f>
        <v>#N/A</v>
      </c>
      <c r="I441" s="9" t="e">
        <f>VLOOKUP(Tabla2[[#This Row],[CECO]],Tabla2_17[[CECO]:[F.  ENTREGA]],4,0)</f>
        <v>#N/A</v>
      </c>
      <c r="J441" s="10" t="e">
        <f>VLOOKUP(Tabla2[[#This Row],[CECO]],Tabla2_17[[CECO]:[F.  ENTREGA]],10,0)</f>
        <v>#N/A</v>
      </c>
      <c r="K441" s="10" t="e">
        <f>VLOOKUP(Tabla2[[#This Row],[CECO]],Tabla2_17[[CECO]:[F.  ENTREGA]],11,0)</f>
        <v>#N/A</v>
      </c>
      <c r="L441" s="11" t="e">
        <f>Tabla2[[#This Row],[FECHA_INICIO]]-Tabla2[[#This Row],[FECHA_OC]]</f>
        <v>#N/A</v>
      </c>
      <c r="M441" s="10" t="e">
        <f>VLOOKUP(Tabla2[[#This Row],[CECO]],Tabla2_17[[CECO]:[F.  ENTREGA]],12,0)</f>
        <v>#N/A</v>
      </c>
      <c r="N441" s="13"/>
      <c r="O441" s="10"/>
      <c r="P441" s="15"/>
      <c r="Q441" s="10"/>
      <c r="R441" s="15"/>
      <c r="S441" s="11" t="e">
        <f>Tabla2[[#This Row],[DIA_ENTREGADO]]-Tabla2[[#This Row],[FECHA_INICIO]]</f>
        <v>#N/A</v>
      </c>
      <c r="T441" s="17"/>
      <c r="U441" s="18" t="e">
        <f>Tabla2[[#This Row],[FECHA_ENTREGA]]-Tabla2[[#This Row],[DIA_ENTREGADO]]</f>
        <v>#N/A</v>
      </c>
      <c r="V441" s="4" t="e">
        <f t="shared" si="11"/>
        <v>#N/A</v>
      </c>
    </row>
    <row r="442" spans="2:22" x14ac:dyDescent="0.25">
      <c r="B442" s="7"/>
      <c r="C442" s="5"/>
      <c r="D442" s="7"/>
      <c r="E442" s="7"/>
      <c r="F442" s="8"/>
      <c r="G442" s="1" t="e">
        <f>VLOOKUP(Tabla2[[#This Row],[CECO]],Tabla2_17[[CECO]:[F.  ENTREGA]],2,0)</f>
        <v>#N/A</v>
      </c>
      <c r="H442" s="9" t="e">
        <f>VLOOKUP(Tabla2[[#This Row],[CECO]],Tabla2_17[[CECO]:[F.  ENTREGA]],3,0)</f>
        <v>#N/A</v>
      </c>
      <c r="I442" s="9" t="e">
        <f>VLOOKUP(Tabla2[[#This Row],[CECO]],Tabla2_17[[CECO]:[F.  ENTREGA]],4,0)</f>
        <v>#N/A</v>
      </c>
      <c r="J442" s="10" t="e">
        <f>VLOOKUP(Tabla2[[#This Row],[CECO]],Tabla2_17[[CECO]:[F.  ENTREGA]],10,0)</f>
        <v>#N/A</v>
      </c>
      <c r="K442" s="10" t="e">
        <f>VLOOKUP(Tabla2[[#This Row],[CECO]],Tabla2_17[[CECO]:[F.  ENTREGA]],11,0)</f>
        <v>#N/A</v>
      </c>
      <c r="L442" s="11" t="e">
        <f>Tabla2[[#This Row],[FECHA_INICIO]]-Tabla2[[#This Row],[FECHA_OC]]</f>
        <v>#N/A</v>
      </c>
      <c r="M442" s="10" t="e">
        <f>VLOOKUP(Tabla2[[#This Row],[CECO]],Tabla2_17[[CECO]:[F.  ENTREGA]],12,0)</f>
        <v>#N/A</v>
      </c>
      <c r="N442" s="13"/>
      <c r="O442" s="10"/>
      <c r="P442" s="15"/>
      <c r="Q442" s="10"/>
      <c r="R442" s="15"/>
      <c r="S442" s="11" t="e">
        <f>Tabla2[[#This Row],[DIA_ENTREGADO]]-Tabla2[[#This Row],[FECHA_INICIO]]</f>
        <v>#N/A</v>
      </c>
      <c r="T442" s="17"/>
      <c r="U442" s="18" t="e">
        <f>Tabla2[[#This Row],[FECHA_ENTREGA]]-Tabla2[[#This Row],[DIA_ENTREGADO]]</f>
        <v>#N/A</v>
      </c>
      <c r="V442" s="4" t="e">
        <f t="shared" si="11"/>
        <v>#N/A</v>
      </c>
    </row>
    <row r="443" spans="2:22" x14ac:dyDescent="0.25">
      <c r="B443" s="7"/>
      <c r="C443" s="5"/>
      <c r="D443" s="7"/>
      <c r="E443" s="7"/>
      <c r="F443" s="8"/>
      <c r="G443" s="1" t="e">
        <f>VLOOKUP(Tabla2[[#This Row],[CECO]],Tabla2_17[[CECO]:[F.  ENTREGA]],2,0)</f>
        <v>#N/A</v>
      </c>
      <c r="H443" s="9" t="e">
        <f>VLOOKUP(Tabla2[[#This Row],[CECO]],Tabla2_17[[CECO]:[F.  ENTREGA]],3,0)</f>
        <v>#N/A</v>
      </c>
      <c r="I443" s="9" t="e">
        <f>VLOOKUP(Tabla2[[#This Row],[CECO]],Tabla2_17[[CECO]:[F.  ENTREGA]],4,0)</f>
        <v>#N/A</v>
      </c>
      <c r="J443" s="10" t="e">
        <f>VLOOKUP(Tabla2[[#This Row],[CECO]],Tabla2_17[[CECO]:[F.  ENTREGA]],10,0)</f>
        <v>#N/A</v>
      </c>
      <c r="K443" s="10" t="e">
        <f>VLOOKUP(Tabla2[[#This Row],[CECO]],Tabla2_17[[CECO]:[F.  ENTREGA]],11,0)</f>
        <v>#N/A</v>
      </c>
      <c r="L443" s="11" t="e">
        <f>Tabla2[[#This Row],[FECHA_INICIO]]-Tabla2[[#This Row],[FECHA_OC]]</f>
        <v>#N/A</v>
      </c>
      <c r="M443" s="10" t="e">
        <f>VLOOKUP(Tabla2[[#This Row],[CECO]],Tabla2_17[[CECO]:[F.  ENTREGA]],12,0)</f>
        <v>#N/A</v>
      </c>
      <c r="N443" s="13"/>
      <c r="O443" s="10"/>
      <c r="P443" s="15"/>
      <c r="Q443" s="10"/>
      <c r="R443" s="15"/>
      <c r="S443" s="11" t="e">
        <f>Tabla2[[#This Row],[DIA_ENTREGADO]]-Tabla2[[#This Row],[FECHA_INICIO]]</f>
        <v>#N/A</v>
      </c>
      <c r="T443" s="17"/>
      <c r="U443" s="18" t="e">
        <f>Tabla2[[#This Row],[FECHA_ENTREGA]]-Tabla2[[#This Row],[DIA_ENTREGADO]]</f>
        <v>#N/A</v>
      </c>
      <c r="V443" s="4" t="e">
        <f t="shared" si="11"/>
        <v>#N/A</v>
      </c>
    </row>
    <row r="444" spans="2:22" x14ac:dyDescent="0.25">
      <c r="B444" s="7"/>
      <c r="C444" s="5"/>
      <c r="D444" s="7"/>
      <c r="E444" s="7"/>
      <c r="F444" s="8"/>
      <c r="G444" s="1" t="e">
        <f>VLOOKUP(Tabla2[[#This Row],[CECO]],Tabla2_17[[CECO]:[F.  ENTREGA]],2,0)</f>
        <v>#N/A</v>
      </c>
      <c r="H444" s="9" t="e">
        <f>VLOOKUP(Tabla2[[#This Row],[CECO]],Tabla2_17[[CECO]:[F.  ENTREGA]],3,0)</f>
        <v>#N/A</v>
      </c>
      <c r="I444" s="9" t="e">
        <f>VLOOKUP(Tabla2[[#This Row],[CECO]],Tabla2_17[[CECO]:[F.  ENTREGA]],4,0)</f>
        <v>#N/A</v>
      </c>
      <c r="J444" s="10" t="e">
        <f>VLOOKUP(Tabla2[[#This Row],[CECO]],Tabla2_17[[CECO]:[F.  ENTREGA]],10,0)</f>
        <v>#N/A</v>
      </c>
      <c r="K444" s="10" t="e">
        <f>VLOOKUP(Tabla2[[#This Row],[CECO]],Tabla2_17[[CECO]:[F.  ENTREGA]],11,0)</f>
        <v>#N/A</v>
      </c>
      <c r="L444" s="11" t="e">
        <f>Tabla2[[#This Row],[FECHA_INICIO]]-Tabla2[[#This Row],[FECHA_OC]]</f>
        <v>#N/A</v>
      </c>
      <c r="M444" s="10" t="e">
        <f>VLOOKUP(Tabla2[[#This Row],[CECO]],Tabla2_17[[CECO]:[F.  ENTREGA]],12,0)</f>
        <v>#N/A</v>
      </c>
      <c r="N444" s="13"/>
      <c r="O444" s="10"/>
      <c r="P444" s="15"/>
      <c r="Q444" s="10"/>
      <c r="R444" s="15"/>
      <c r="S444" s="11" t="e">
        <f>Tabla2[[#This Row],[DIA_ENTREGADO]]-Tabla2[[#This Row],[FECHA_INICIO]]</f>
        <v>#N/A</v>
      </c>
      <c r="T444" s="17"/>
      <c r="U444" s="18" t="e">
        <f>Tabla2[[#This Row],[FECHA_ENTREGA]]-Tabla2[[#This Row],[DIA_ENTREGADO]]</f>
        <v>#N/A</v>
      </c>
      <c r="V444" s="4" t="e">
        <f t="shared" si="11"/>
        <v>#N/A</v>
      </c>
    </row>
    <row r="445" spans="2:22" x14ac:dyDescent="0.25">
      <c r="B445" s="7"/>
      <c r="C445" s="5"/>
      <c r="D445" s="7"/>
      <c r="E445" s="7"/>
      <c r="F445" s="8"/>
      <c r="G445" s="1" t="e">
        <f>VLOOKUP(Tabla2[[#This Row],[CECO]],Tabla2_17[[CECO]:[F.  ENTREGA]],2,0)</f>
        <v>#N/A</v>
      </c>
      <c r="H445" s="9" t="e">
        <f>VLOOKUP(Tabla2[[#This Row],[CECO]],Tabla2_17[[CECO]:[F.  ENTREGA]],3,0)</f>
        <v>#N/A</v>
      </c>
      <c r="I445" s="9" t="e">
        <f>VLOOKUP(Tabla2[[#This Row],[CECO]],Tabla2_17[[CECO]:[F.  ENTREGA]],4,0)</f>
        <v>#N/A</v>
      </c>
      <c r="J445" s="10" t="e">
        <f>VLOOKUP(Tabla2[[#This Row],[CECO]],Tabla2_17[[CECO]:[F.  ENTREGA]],10,0)</f>
        <v>#N/A</v>
      </c>
      <c r="K445" s="10" t="e">
        <f>VLOOKUP(Tabla2[[#This Row],[CECO]],Tabla2_17[[CECO]:[F.  ENTREGA]],11,0)</f>
        <v>#N/A</v>
      </c>
      <c r="L445" s="11" t="e">
        <f>Tabla2[[#This Row],[FECHA_INICIO]]-Tabla2[[#This Row],[FECHA_OC]]</f>
        <v>#N/A</v>
      </c>
      <c r="M445" s="10" t="e">
        <f>VLOOKUP(Tabla2[[#This Row],[CECO]],Tabla2_17[[CECO]:[F.  ENTREGA]],12,0)</f>
        <v>#N/A</v>
      </c>
      <c r="N445" s="13"/>
      <c r="O445" s="10"/>
      <c r="P445" s="15"/>
      <c r="Q445" s="10"/>
      <c r="R445" s="15"/>
      <c r="S445" s="11" t="e">
        <f>Tabla2[[#This Row],[DIA_ENTREGADO]]-Tabla2[[#This Row],[FECHA_INICIO]]</f>
        <v>#N/A</v>
      </c>
      <c r="T445" s="17"/>
      <c r="U445" s="18" t="e">
        <f>Tabla2[[#This Row],[FECHA_ENTREGA]]-Tabla2[[#This Row],[DIA_ENTREGADO]]</f>
        <v>#N/A</v>
      </c>
      <c r="V445" s="4" t="e">
        <f t="shared" si="11"/>
        <v>#N/A</v>
      </c>
    </row>
    <row r="446" spans="2:22" x14ac:dyDescent="0.25">
      <c r="B446" s="7"/>
      <c r="C446" s="5"/>
      <c r="D446" s="7"/>
      <c r="E446" s="7"/>
      <c r="F446" s="8"/>
      <c r="G446" s="1" t="e">
        <f>VLOOKUP(Tabla2[[#This Row],[CECO]],Tabla2_17[[CECO]:[F.  ENTREGA]],2,0)</f>
        <v>#N/A</v>
      </c>
      <c r="H446" s="9" t="e">
        <f>VLOOKUP(Tabla2[[#This Row],[CECO]],Tabla2_17[[CECO]:[F.  ENTREGA]],3,0)</f>
        <v>#N/A</v>
      </c>
      <c r="I446" s="9" t="e">
        <f>VLOOKUP(Tabla2[[#This Row],[CECO]],Tabla2_17[[CECO]:[F.  ENTREGA]],4,0)</f>
        <v>#N/A</v>
      </c>
      <c r="J446" s="10" t="e">
        <f>VLOOKUP(Tabla2[[#This Row],[CECO]],Tabla2_17[[CECO]:[F.  ENTREGA]],10,0)</f>
        <v>#N/A</v>
      </c>
      <c r="K446" s="10" t="e">
        <f>VLOOKUP(Tabla2[[#This Row],[CECO]],Tabla2_17[[CECO]:[F.  ENTREGA]],11,0)</f>
        <v>#N/A</v>
      </c>
      <c r="L446" s="11" t="e">
        <f>Tabla2[[#This Row],[FECHA_INICIO]]-Tabla2[[#This Row],[FECHA_OC]]</f>
        <v>#N/A</v>
      </c>
      <c r="M446" s="10" t="e">
        <f>VLOOKUP(Tabla2[[#This Row],[CECO]],Tabla2_17[[CECO]:[F.  ENTREGA]],12,0)</f>
        <v>#N/A</v>
      </c>
      <c r="N446" s="13"/>
      <c r="O446" s="10"/>
      <c r="P446" s="15"/>
      <c r="Q446" s="10"/>
      <c r="R446" s="15"/>
      <c r="S446" s="11" t="e">
        <f>Tabla2[[#This Row],[DIA_ENTREGADO]]-Tabla2[[#This Row],[FECHA_INICIO]]</f>
        <v>#N/A</v>
      </c>
      <c r="T446" s="17"/>
      <c r="U446" s="18" t="e">
        <f>Tabla2[[#This Row],[FECHA_ENTREGA]]-Tabla2[[#This Row],[DIA_ENTREGADO]]</f>
        <v>#N/A</v>
      </c>
      <c r="V446" s="4" t="e">
        <f t="shared" si="11"/>
        <v>#N/A</v>
      </c>
    </row>
    <row r="447" spans="2:22" x14ac:dyDescent="0.25">
      <c r="B447" s="7"/>
      <c r="C447" s="5"/>
      <c r="D447" s="7"/>
      <c r="E447" s="7"/>
      <c r="F447" s="8"/>
      <c r="G447" s="1" t="e">
        <f>VLOOKUP(Tabla2[[#This Row],[CECO]],Tabla2_17[[CECO]:[F.  ENTREGA]],2,0)</f>
        <v>#N/A</v>
      </c>
      <c r="H447" s="9" t="e">
        <f>VLOOKUP(Tabla2[[#This Row],[CECO]],Tabla2_17[[CECO]:[F.  ENTREGA]],3,0)</f>
        <v>#N/A</v>
      </c>
      <c r="I447" s="9" t="e">
        <f>VLOOKUP(Tabla2[[#This Row],[CECO]],Tabla2_17[[CECO]:[F.  ENTREGA]],4,0)</f>
        <v>#N/A</v>
      </c>
      <c r="J447" s="10" t="e">
        <f>VLOOKUP(Tabla2[[#This Row],[CECO]],Tabla2_17[[CECO]:[F.  ENTREGA]],10,0)</f>
        <v>#N/A</v>
      </c>
      <c r="K447" s="10" t="e">
        <f>VLOOKUP(Tabla2[[#This Row],[CECO]],Tabla2_17[[CECO]:[F.  ENTREGA]],11,0)</f>
        <v>#N/A</v>
      </c>
      <c r="L447" s="11" t="e">
        <f>Tabla2[[#This Row],[FECHA_INICIO]]-Tabla2[[#This Row],[FECHA_OC]]</f>
        <v>#N/A</v>
      </c>
      <c r="M447" s="10" t="e">
        <f>VLOOKUP(Tabla2[[#This Row],[CECO]],Tabla2_17[[CECO]:[F.  ENTREGA]],12,0)</f>
        <v>#N/A</v>
      </c>
      <c r="N447" s="13"/>
      <c r="O447" s="10"/>
      <c r="P447" s="15"/>
      <c r="Q447" s="10"/>
      <c r="R447" s="15"/>
      <c r="S447" s="11" t="e">
        <f>Tabla2[[#This Row],[DIA_ENTREGADO]]-Tabla2[[#This Row],[FECHA_INICIO]]</f>
        <v>#N/A</v>
      </c>
      <c r="T447" s="17"/>
      <c r="U447" s="18" t="e">
        <f>Tabla2[[#This Row],[FECHA_ENTREGA]]-Tabla2[[#This Row],[DIA_ENTREGADO]]</f>
        <v>#N/A</v>
      </c>
      <c r="V447" s="4" t="e">
        <f t="shared" si="11"/>
        <v>#N/A</v>
      </c>
    </row>
    <row r="448" spans="2:22" x14ac:dyDescent="0.25">
      <c r="B448" s="7"/>
      <c r="C448" s="5"/>
      <c r="D448" s="7"/>
      <c r="E448" s="7"/>
      <c r="F448" s="8"/>
      <c r="G448" s="1" t="e">
        <f>VLOOKUP(Tabla2[[#This Row],[CECO]],Tabla2_17[[CECO]:[F.  ENTREGA]],2,0)</f>
        <v>#N/A</v>
      </c>
      <c r="H448" s="9" t="e">
        <f>VLOOKUP(Tabla2[[#This Row],[CECO]],Tabla2_17[[CECO]:[F.  ENTREGA]],3,0)</f>
        <v>#N/A</v>
      </c>
      <c r="I448" s="9" t="e">
        <f>VLOOKUP(Tabla2[[#This Row],[CECO]],Tabla2_17[[CECO]:[F.  ENTREGA]],4,0)</f>
        <v>#N/A</v>
      </c>
      <c r="J448" s="10" t="e">
        <f>VLOOKUP(Tabla2[[#This Row],[CECO]],Tabla2_17[[CECO]:[F.  ENTREGA]],10,0)</f>
        <v>#N/A</v>
      </c>
      <c r="K448" s="10" t="e">
        <f>VLOOKUP(Tabla2[[#This Row],[CECO]],Tabla2_17[[CECO]:[F.  ENTREGA]],11,0)</f>
        <v>#N/A</v>
      </c>
      <c r="L448" s="11" t="e">
        <f>Tabla2[[#This Row],[FECHA_INICIO]]-Tabla2[[#This Row],[FECHA_OC]]</f>
        <v>#N/A</v>
      </c>
      <c r="M448" s="10" t="e">
        <f>VLOOKUP(Tabla2[[#This Row],[CECO]],Tabla2_17[[CECO]:[F.  ENTREGA]],12,0)</f>
        <v>#N/A</v>
      </c>
      <c r="N448" s="13"/>
      <c r="O448" s="10"/>
      <c r="P448" s="15"/>
      <c r="Q448" s="10"/>
      <c r="R448" s="15"/>
      <c r="S448" s="11" t="e">
        <f>Tabla2[[#This Row],[DIA_ENTREGADO]]-Tabla2[[#This Row],[FECHA_INICIO]]</f>
        <v>#N/A</v>
      </c>
      <c r="T448" s="17"/>
      <c r="U448" s="18" t="e">
        <f>Tabla2[[#This Row],[FECHA_ENTREGA]]-Tabla2[[#This Row],[DIA_ENTREGADO]]</f>
        <v>#N/A</v>
      </c>
      <c r="V448" s="4" t="e">
        <f t="shared" si="11"/>
        <v>#N/A</v>
      </c>
    </row>
    <row r="449" spans="2:22" x14ac:dyDescent="0.25">
      <c r="B449" s="7"/>
      <c r="C449" s="5"/>
      <c r="D449" s="7"/>
      <c r="E449" s="7"/>
      <c r="F449" s="8"/>
      <c r="G449" s="1" t="e">
        <f>VLOOKUP(Tabla2[[#This Row],[CECO]],Tabla2_17[[CECO]:[F.  ENTREGA]],2,0)</f>
        <v>#N/A</v>
      </c>
      <c r="H449" s="9" t="e">
        <f>VLOOKUP(Tabla2[[#This Row],[CECO]],Tabla2_17[[CECO]:[F.  ENTREGA]],3,0)</f>
        <v>#N/A</v>
      </c>
      <c r="I449" s="9" t="e">
        <f>VLOOKUP(Tabla2[[#This Row],[CECO]],Tabla2_17[[CECO]:[F.  ENTREGA]],4,0)</f>
        <v>#N/A</v>
      </c>
      <c r="J449" s="10" t="e">
        <f>VLOOKUP(Tabla2[[#This Row],[CECO]],Tabla2_17[[CECO]:[F.  ENTREGA]],10,0)</f>
        <v>#N/A</v>
      </c>
      <c r="K449" s="10" t="e">
        <f>VLOOKUP(Tabla2[[#This Row],[CECO]],Tabla2_17[[CECO]:[F.  ENTREGA]],11,0)</f>
        <v>#N/A</v>
      </c>
      <c r="L449" s="11" t="e">
        <f>Tabla2[[#This Row],[FECHA_INICIO]]-Tabla2[[#This Row],[FECHA_OC]]</f>
        <v>#N/A</v>
      </c>
      <c r="M449" s="10" t="e">
        <f>VLOOKUP(Tabla2[[#This Row],[CECO]],Tabla2_17[[CECO]:[F.  ENTREGA]],12,0)</f>
        <v>#N/A</v>
      </c>
      <c r="N449" s="13"/>
      <c r="O449" s="10"/>
      <c r="P449" s="15"/>
      <c r="Q449" s="10"/>
      <c r="R449" s="15"/>
      <c r="S449" s="11" t="e">
        <f>Tabla2[[#This Row],[DIA_ENTREGADO]]-Tabla2[[#This Row],[FECHA_INICIO]]</f>
        <v>#N/A</v>
      </c>
      <c r="T449" s="17"/>
      <c r="U449" s="18" t="e">
        <f>Tabla2[[#This Row],[FECHA_ENTREGA]]-Tabla2[[#This Row],[DIA_ENTREGADO]]</f>
        <v>#N/A</v>
      </c>
      <c r="V449" s="4" t="e">
        <f t="shared" si="11"/>
        <v>#N/A</v>
      </c>
    </row>
    <row r="450" spans="2:22" x14ac:dyDescent="0.25">
      <c r="B450" s="7"/>
      <c r="C450" s="5"/>
      <c r="D450" s="7"/>
      <c r="E450" s="7"/>
      <c r="F450" s="8"/>
      <c r="G450" s="1" t="e">
        <f>VLOOKUP(Tabla2[[#This Row],[CECO]],Tabla2_17[[CECO]:[F.  ENTREGA]],2,0)</f>
        <v>#N/A</v>
      </c>
      <c r="H450" s="9" t="e">
        <f>VLOOKUP(Tabla2[[#This Row],[CECO]],Tabla2_17[[CECO]:[F.  ENTREGA]],3,0)</f>
        <v>#N/A</v>
      </c>
      <c r="I450" s="9" t="e">
        <f>VLOOKUP(Tabla2[[#This Row],[CECO]],Tabla2_17[[CECO]:[F.  ENTREGA]],4,0)</f>
        <v>#N/A</v>
      </c>
      <c r="J450" s="10" t="e">
        <f>VLOOKUP(Tabla2[[#This Row],[CECO]],Tabla2_17[[CECO]:[F.  ENTREGA]],10,0)</f>
        <v>#N/A</v>
      </c>
      <c r="K450" s="10" t="e">
        <f>VLOOKUP(Tabla2[[#This Row],[CECO]],Tabla2_17[[CECO]:[F.  ENTREGA]],11,0)</f>
        <v>#N/A</v>
      </c>
      <c r="L450" s="11" t="e">
        <f>Tabla2[[#This Row],[FECHA_INICIO]]-Tabla2[[#This Row],[FECHA_OC]]</f>
        <v>#N/A</v>
      </c>
      <c r="M450" s="10" t="e">
        <f>VLOOKUP(Tabla2[[#This Row],[CECO]],Tabla2_17[[CECO]:[F.  ENTREGA]],12,0)</f>
        <v>#N/A</v>
      </c>
      <c r="N450" s="13"/>
      <c r="O450" s="10"/>
      <c r="P450" s="15"/>
      <c r="Q450" s="10"/>
      <c r="R450" s="15"/>
      <c r="S450" s="11" t="e">
        <f>Tabla2[[#This Row],[DIA_ENTREGADO]]-Tabla2[[#This Row],[FECHA_INICIO]]</f>
        <v>#N/A</v>
      </c>
      <c r="T450" s="17"/>
      <c r="U450" s="18" t="e">
        <f>Tabla2[[#This Row],[FECHA_ENTREGA]]-Tabla2[[#This Row],[DIA_ENTREGADO]]</f>
        <v>#N/A</v>
      </c>
      <c r="V450" s="4" t="e">
        <f t="shared" si="11"/>
        <v>#N/A</v>
      </c>
    </row>
    <row r="451" spans="2:22" x14ac:dyDescent="0.25">
      <c r="B451" s="7"/>
      <c r="C451" s="5"/>
      <c r="D451" s="7"/>
      <c r="E451" s="7"/>
      <c r="F451" s="8"/>
      <c r="G451" s="1" t="e">
        <f>VLOOKUP(Tabla2[[#This Row],[CECO]],Tabla2_17[[CECO]:[F.  ENTREGA]],2,0)</f>
        <v>#N/A</v>
      </c>
      <c r="H451" s="9" t="e">
        <f>VLOOKUP(Tabla2[[#This Row],[CECO]],Tabla2_17[[CECO]:[F.  ENTREGA]],3,0)</f>
        <v>#N/A</v>
      </c>
      <c r="I451" s="9" t="e">
        <f>VLOOKUP(Tabla2[[#This Row],[CECO]],Tabla2_17[[CECO]:[F.  ENTREGA]],4,0)</f>
        <v>#N/A</v>
      </c>
      <c r="J451" s="10" t="e">
        <f>VLOOKUP(Tabla2[[#This Row],[CECO]],Tabla2_17[[CECO]:[F.  ENTREGA]],10,0)</f>
        <v>#N/A</v>
      </c>
      <c r="K451" s="10" t="e">
        <f>VLOOKUP(Tabla2[[#This Row],[CECO]],Tabla2_17[[CECO]:[F.  ENTREGA]],11,0)</f>
        <v>#N/A</v>
      </c>
      <c r="L451" s="11" t="e">
        <f>Tabla2[[#This Row],[FECHA_INICIO]]-Tabla2[[#This Row],[FECHA_OC]]</f>
        <v>#N/A</v>
      </c>
      <c r="M451" s="10" t="e">
        <f>VLOOKUP(Tabla2[[#This Row],[CECO]],Tabla2_17[[CECO]:[F.  ENTREGA]],12,0)</f>
        <v>#N/A</v>
      </c>
      <c r="N451" s="13"/>
      <c r="O451" s="10"/>
      <c r="P451" s="15"/>
      <c r="Q451" s="10"/>
      <c r="R451" s="15"/>
      <c r="S451" s="11" t="e">
        <f>Tabla2[[#This Row],[DIA_ENTREGADO]]-Tabla2[[#This Row],[FECHA_INICIO]]</f>
        <v>#N/A</v>
      </c>
      <c r="T451" s="17"/>
      <c r="U451" s="18" t="e">
        <f>Tabla2[[#This Row],[FECHA_ENTREGA]]-Tabla2[[#This Row],[DIA_ENTREGADO]]</f>
        <v>#N/A</v>
      </c>
      <c r="V451" s="4" t="e">
        <f t="shared" si="11"/>
        <v>#N/A</v>
      </c>
    </row>
    <row r="452" spans="2:22" x14ac:dyDescent="0.25">
      <c r="B452" s="7"/>
      <c r="C452" s="5"/>
      <c r="D452" s="7"/>
      <c r="E452" s="7"/>
      <c r="F452" s="8"/>
      <c r="G452" s="1" t="e">
        <f>VLOOKUP(Tabla2[[#This Row],[CECO]],Tabla2_17[[CECO]:[F.  ENTREGA]],2,0)</f>
        <v>#N/A</v>
      </c>
      <c r="H452" s="9" t="e">
        <f>VLOOKUP(Tabla2[[#This Row],[CECO]],Tabla2_17[[CECO]:[F.  ENTREGA]],3,0)</f>
        <v>#N/A</v>
      </c>
      <c r="I452" s="9" t="e">
        <f>VLOOKUP(Tabla2[[#This Row],[CECO]],Tabla2_17[[CECO]:[F.  ENTREGA]],4,0)</f>
        <v>#N/A</v>
      </c>
      <c r="J452" s="10" t="e">
        <f>VLOOKUP(Tabla2[[#This Row],[CECO]],Tabla2_17[[CECO]:[F.  ENTREGA]],10,0)</f>
        <v>#N/A</v>
      </c>
      <c r="K452" s="10" t="e">
        <f>VLOOKUP(Tabla2[[#This Row],[CECO]],Tabla2_17[[CECO]:[F.  ENTREGA]],11,0)</f>
        <v>#N/A</v>
      </c>
      <c r="L452" s="11" t="e">
        <f>Tabla2[[#This Row],[FECHA_INICIO]]-Tabla2[[#This Row],[FECHA_OC]]</f>
        <v>#N/A</v>
      </c>
      <c r="M452" s="10" t="e">
        <f>VLOOKUP(Tabla2[[#This Row],[CECO]],Tabla2_17[[CECO]:[F.  ENTREGA]],12,0)</f>
        <v>#N/A</v>
      </c>
      <c r="N452" s="13"/>
      <c r="O452" s="10"/>
      <c r="P452" s="15"/>
      <c r="Q452" s="10"/>
      <c r="R452" s="15"/>
      <c r="S452" s="11" t="e">
        <f>Tabla2[[#This Row],[DIA_ENTREGADO]]-Tabla2[[#This Row],[FECHA_INICIO]]</f>
        <v>#N/A</v>
      </c>
      <c r="T452" s="17"/>
      <c r="U452" s="18" t="e">
        <f>Tabla2[[#This Row],[FECHA_ENTREGA]]-Tabla2[[#This Row],[DIA_ENTREGADO]]</f>
        <v>#N/A</v>
      </c>
      <c r="V452" s="4" t="e">
        <f t="shared" si="11"/>
        <v>#N/A</v>
      </c>
    </row>
    <row r="453" spans="2:22" x14ac:dyDescent="0.25">
      <c r="B453" s="7"/>
      <c r="C453" s="5"/>
      <c r="D453" s="7"/>
      <c r="E453" s="7"/>
      <c r="F453" s="8"/>
      <c r="G453" s="1" t="e">
        <f>VLOOKUP(Tabla2[[#This Row],[CECO]],Tabla2_17[[CECO]:[F.  ENTREGA]],2,0)</f>
        <v>#N/A</v>
      </c>
      <c r="H453" s="9" t="e">
        <f>VLOOKUP(Tabla2[[#This Row],[CECO]],Tabla2_17[[CECO]:[F.  ENTREGA]],3,0)</f>
        <v>#N/A</v>
      </c>
      <c r="I453" s="9" t="e">
        <f>VLOOKUP(Tabla2[[#This Row],[CECO]],Tabla2_17[[CECO]:[F.  ENTREGA]],4,0)</f>
        <v>#N/A</v>
      </c>
      <c r="J453" s="10" t="e">
        <f>VLOOKUP(Tabla2[[#This Row],[CECO]],Tabla2_17[[CECO]:[F.  ENTREGA]],10,0)</f>
        <v>#N/A</v>
      </c>
      <c r="K453" s="10" t="e">
        <f>VLOOKUP(Tabla2[[#This Row],[CECO]],Tabla2_17[[CECO]:[F.  ENTREGA]],11,0)</f>
        <v>#N/A</v>
      </c>
      <c r="L453" s="11" t="e">
        <f>Tabla2[[#This Row],[FECHA_INICIO]]-Tabla2[[#This Row],[FECHA_OC]]</f>
        <v>#N/A</v>
      </c>
      <c r="M453" s="10" t="e">
        <f>VLOOKUP(Tabla2[[#This Row],[CECO]],Tabla2_17[[CECO]:[F.  ENTREGA]],12,0)</f>
        <v>#N/A</v>
      </c>
      <c r="N453" s="13"/>
      <c r="O453" s="10"/>
      <c r="P453" s="15"/>
      <c r="Q453" s="10"/>
      <c r="R453" s="15"/>
      <c r="S453" s="11" t="e">
        <f>Tabla2[[#This Row],[DIA_ENTREGADO]]-Tabla2[[#This Row],[FECHA_INICIO]]</f>
        <v>#N/A</v>
      </c>
      <c r="T453" s="17"/>
      <c r="U453" s="18" t="e">
        <f>Tabla2[[#This Row],[FECHA_ENTREGA]]-Tabla2[[#This Row],[DIA_ENTREGADO]]</f>
        <v>#N/A</v>
      </c>
      <c r="V453" s="4" t="e">
        <f t="shared" si="11"/>
        <v>#N/A</v>
      </c>
    </row>
    <row r="454" spans="2:22" x14ac:dyDescent="0.25">
      <c r="B454" s="7"/>
      <c r="C454" s="5"/>
      <c r="D454" s="7"/>
      <c r="E454" s="7"/>
      <c r="F454" s="8"/>
      <c r="G454" s="1" t="e">
        <f>VLOOKUP(Tabla2[[#This Row],[CECO]],Tabla2_17[[CECO]:[F.  ENTREGA]],2,0)</f>
        <v>#N/A</v>
      </c>
      <c r="H454" s="9" t="e">
        <f>VLOOKUP(Tabla2[[#This Row],[CECO]],Tabla2_17[[CECO]:[F.  ENTREGA]],3,0)</f>
        <v>#N/A</v>
      </c>
      <c r="I454" s="9" t="e">
        <f>VLOOKUP(Tabla2[[#This Row],[CECO]],Tabla2_17[[CECO]:[F.  ENTREGA]],4,0)</f>
        <v>#N/A</v>
      </c>
      <c r="J454" s="10" t="e">
        <f>VLOOKUP(Tabla2[[#This Row],[CECO]],Tabla2_17[[CECO]:[F.  ENTREGA]],10,0)</f>
        <v>#N/A</v>
      </c>
      <c r="K454" s="10" t="e">
        <f>VLOOKUP(Tabla2[[#This Row],[CECO]],Tabla2_17[[CECO]:[F.  ENTREGA]],11,0)</f>
        <v>#N/A</v>
      </c>
      <c r="L454" s="11" t="e">
        <f>Tabla2[[#This Row],[FECHA_INICIO]]-Tabla2[[#This Row],[FECHA_OC]]</f>
        <v>#N/A</v>
      </c>
      <c r="M454" s="10" t="e">
        <f>VLOOKUP(Tabla2[[#This Row],[CECO]],Tabla2_17[[CECO]:[F.  ENTREGA]],12,0)</f>
        <v>#N/A</v>
      </c>
      <c r="N454" s="13"/>
      <c r="O454" s="10"/>
      <c r="P454" s="15"/>
      <c r="Q454" s="10"/>
      <c r="R454" s="15"/>
      <c r="S454" s="11" t="e">
        <f>Tabla2[[#This Row],[DIA_ENTREGADO]]-Tabla2[[#This Row],[FECHA_INICIO]]</f>
        <v>#N/A</v>
      </c>
      <c r="T454" s="17"/>
      <c r="U454" s="18" t="e">
        <f>Tabla2[[#This Row],[FECHA_ENTREGA]]-Tabla2[[#This Row],[DIA_ENTREGADO]]</f>
        <v>#N/A</v>
      </c>
      <c r="V454" s="4" t="e">
        <f t="shared" si="11"/>
        <v>#N/A</v>
      </c>
    </row>
    <row r="455" spans="2:22" x14ac:dyDescent="0.25">
      <c r="B455" s="7"/>
      <c r="C455" s="5"/>
      <c r="D455" s="7"/>
      <c r="E455" s="7"/>
      <c r="F455" s="8"/>
      <c r="G455" s="1" t="e">
        <f>VLOOKUP(Tabla2[[#This Row],[CECO]],Tabla2_17[[CECO]:[F.  ENTREGA]],2,0)</f>
        <v>#N/A</v>
      </c>
      <c r="H455" s="9" t="e">
        <f>VLOOKUP(Tabla2[[#This Row],[CECO]],Tabla2_17[[CECO]:[F.  ENTREGA]],3,0)</f>
        <v>#N/A</v>
      </c>
      <c r="I455" s="9" t="e">
        <f>VLOOKUP(Tabla2[[#This Row],[CECO]],Tabla2_17[[CECO]:[F.  ENTREGA]],4,0)</f>
        <v>#N/A</v>
      </c>
      <c r="J455" s="10" t="e">
        <f>VLOOKUP(Tabla2[[#This Row],[CECO]],Tabla2_17[[CECO]:[F.  ENTREGA]],10,0)</f>
        <v>#N/A</v>
      </c>
      <c r="K455" s="10" t="e">
        <f>VLOOKUP(Tabla2[[#This Row],[CECO]],Tabla2_17[[CECO]:[F.  ENTREGA]],11,0)</f>
        <v>#N/A</v>
      </c>
      <c r="L455" s="11" t="e">
        <f>Tabla2[[#This Row],[FECHA_INICIO]]-Tabla2[[#This Row],[FECHA_OC]]</f>
        <v>#N/A</v>
      </c>
      <c r="M455" s="10" t="e">
        <f>VLOOKUP(Tabla2[[#This Row],[CECO]],Tabla2_17[[CECO]:[F.  ENTREGA]],12,0)</f>
        <v>#N/A</v>
      </c>
      <c r="N455" s="13"/>
      <c r="O455" s="10"/>
      <c r="P455" s="15"/>
      <c r="Q455" s="10"/>
      <c r="R455" s="15"/>
      <c r="S455" s="11" t="e">
        <f>Tabla2[[#This Row],[DIA_ENTREGADO]]-Tabla2[[#This Row],[FECHA_INICIO]]</f>
        <v>#N/A</v>
      </c>
      <c r="T455" s="17"/>
      <c r="U455" s="18" t="e">
        <f>Tabla2[[#This Row],[FECHA_ENTREGA]]-Tabla2[[#This Row],[DIA_ENTREGADO]]</f>
        <v>#N/A</v>
      </c>
      <c r="V455" s="4" t="e">
        <f t="shared" si="11"/>
        <v>#N/A</v>
      </c>
    </row>
    <row r="456" spans="2:22" x14ac:dyDescent="0.25">
      <c r="B456" s="7"/>
      <c r="C456" s="5"/>
      <c r="D456" s="7"/>
      <c r="E456" s="7"/>
      <c r="F456" s="8"/>
      <c r="G456" s="1" t="e">
        <f>VLOOKUP(Tabla2[[#This Row],[CECO]],Tabla2_17[[CECO]:[F.  ENTREGA]],2,0)</f>
        <v>#N/A</v>
      </c>
      <c r="H456" s="9" t="e">
        <f>VLOOKUP(Tabla2[[#This Row],[CECO]],Tabla2_17[[CECO]:[F.  ENTREGA]],3,0)</f>
        <v>#N/A</v>
      </c>
      <c r="I456" s="9" t="e">
        <f>VLOOKUP(Tabla2[[#This Row],[CECO]],Tabla2_17[[CECO]:[F.  ENTREGA]],4,0)</f>
        <v>#N/A</v>
      </c>
      <c r="J456" s="10" t="e">
        <f>VLOOKUP(Tabla2[[#This Row],[CECO]],Tabla2_17[[CECO]:[F.  ENTREGA]],10,0)</f>
        <v>#N/A</v>
      </c>
      <c r="K456" s="10" t="e">
        <f>VLOOKUP(Tabla2[[#This Row],[CECO]],Tabla2_17[[CECO]:[F.  ENTREGA]],11,0)</f>
        <v>#N/A</v>
      </c>
      <c r="L456" s="11" t="e">
        <f>Tabla2[[#This Row],[FECHA_INICIO]]-Tabla2[[#This Row],[FECHA_OC]]</f>
        <v>#N/A</v>
      </c>
      <c r="M456" s="10" t="e">
        <f>VLOOKUP(Tabla2[[#This Row],[CECO]],Tabla2_17[[CECO]:[F.  ENTREGA]],12,0)</f>
        <v>#N/A</v>
      </c>
      <c r="N456" s="13"/>
      <c r="O456" s="10"/>
      <c r="P456" s="15"/>
      <c r="Q456" s="10"/>
      <c r="R456" s="15"/>
      <c r="S456" s="11" t="e">
        <f>Tabla2[[#This Row],[DIA_ENTREGADO]]-Tabla2[[#This Row],[FECHA_INICIO]]</f>
        <v>#N/A</v>
      </c>
      <c r="T456" s="17"/>
      <c r="U456" s="18" t="e">
        <f>Tabla2[[#This Row],[FECHA_ENTREGA]]-Tabla2[[#This Row],[DIA_ENTREGADO]]</f>
        <v>#N/A</v>
      </c>
      <c r="V456" s="4" t="e">
        <f t="shared" si="11"/>
        <v>#N/A</v>
      </c>
    </row>
    <row r="457" spans="2:22" x14ac:dyDescent="0.25">
      <c r="B457" s="7"/>
      <c r="C457" s="5"/>
      <c r="D457" s="7"/>
      <c r="E457" s="7"/>
      <c r="F457" s="8"/>
      <c r="G457" s="1" t="e">
        <f>VLOOKUP(Tabla2[[#This Row],[CECO]],Tabla2_17[[CECO]:[F.  ENTREGA]],2,0)</f>
        <v>#N/A</v>
      </c>
      <c r="H457" s="9" t="e">
        <f>VLOOKUP(Tabla2[[#This Row],[CECO]],Tabla2_17[[CECO]:[F.  ENTREGA]],3,0)</f>
        <v>#N/A</v>
      </c>
      <c r="I457" s="9" t="e">
        <f>VLOOKUP(Tabla2[[#This Row],[CECO]],Tabla2_17[[CECO]:[F.  ENTREGA]],4,0)</f>
        <v>#N/A</v>
      </c>
      <c r="J457" s="10" t="e">
        <f>VLOOKUP(Tabla2[[#This Row],[CECO]],Tabla2_17[[CECO]:[F.  ENTREGA]],10,0)</f>
        <v>#N/A</v>
      </c>
      <c r="K457" s="10" t="e">
        <f>VLOOKUP(Tabla2[[#This Row],[CECO]],Tabla2_17[[CECO]:[F.  ENTREGA]],11,0)</f>
        <v>#N/A</v>
      </c>
      <c r="L457" s="11" t="e">
        <f>Tabla2[[#This Row],[FECHA_INICIO]]-Tabla2[[#This Row],[FECHA_OC]]</f>
        <v>#N/A</v>
      </c>
      <c r="M457" s="10" t="e">
        <f>VLOOKUP(Tabla2[[#This Row],[CECO]],Tabla2_17[[CECO]:[F.  ENTREGA]],12,0)</f>
        <v>#N/A</v>
      </c>
      <c r="N457" s="13"/>
      <c r="O457" s="10"/>
      <c r="P457" s="15"/>
      <c r="Q457" s="10"/>
      <c r="R457" s="15"/>
      <c r="S457" s="11" t="e">
        <f>Tabla2[[#This Row],[DIA_ENTREGADO]]-Tabla2[[#This Row],[FECHA_INICIO]]</f>
        <v>#N/A</v>
      </c>
      <c r="T457" s="17"/>
      <c r="U457" s="18" t="e">
        <f>Tabla2[[#This Row],[FECHA_ENTREGA]]-Tabla2[[#This Row],[DIA_ENTREGADO]]</f>
        <v>#N/A</v>
      </c>
      <c r="V457" s="4" t="e">
        <f t="shared" si="11"/>
        <v>#N/A</v>
      </c>
    </row>
    <row r="458" spans="2:22" x14ac:dyDescent="0.25">
      <c r="B458" s="7"/>
      <c r="C458" s="5"/>
      <c r="D458" s="7"/>
      <c r="E458" s="7"/>
      <c r="F458" s="8"/>
      <c r="G458" s="1" t="e">
        <f>VLOOKUP(Tabla2[[#This Row],[CECO]],Tabla2_17[[CECO]:[F.  ENTREGA]],2,0)</f>
        <v>#N/A</v>
      </c>
      <c r="H458" s="9" t="e">
        <f>VLOOKUP(Tabla2[[#This Row],[CECO]],Tabla2_17[[CECO]:[F.  ENTREGA]],3,0)</f>
        <v>#N/A</v>
      </c>
      <c r="I458" s="9" t="e">
        <f>VLOOKUP(Tabla2[[#This Row],[CECO]],Tabla2_17[[CECO]:[F.  ENTREGA]],4,0)</f>
        <v>#N/A</v>
      </c>
      <c r="J458" s="10" t="e">
        <f>VLOOKUP(Tabla2[[#This Row],[CECO]],Tabla2_17[[CECO]:[F.  ENTREGA]],10,0)</f>
        <v>#N/A</v>
      </c>
      <c r="K458" s="10" t="e">
        <f>VLOOKUP(Tabla2[[#This Row],[CECO]],Tabla2_17[[CECO]:[F.  ENTREGA]],11,0)</f>
        <v>#N/A</v>
      </c>
      <c r="L458" s="11" t="e">
        <f>Tabla2[[#This Row],[FECHA_INICIO]]-Tabla2[[#This Row],[FECHA_OC]]</f>
        <v>#N/A</v>
      </c>
      <c r="M458" s="10" t="e">
        <f>VLOOKUP(Tabla2[[#This Row],[CECO]],Tabla2_17[[CECO]:[F.  ENTREGA]],12,0)</f>
        <v>#N/A</v>
      </c>
      <c r="N458" s="13"/>
      <c r="O458" s="10"/>
      <c r="P458" s="15"/>
      <c r="Q458" s="10"/>
      <c r="R458" s="15"/>
      <c r="S458" s="11" t="e">
        <f>Tabla2[[#This Row],[DIA_ENTREGADO]]-Tabla2[[#This Row],[FECHA_INICIO]]</f>
        <v>#N/A</v>
      </c>
      <c r="T458" s="17"/>
      <c r="U458" s="18" t="e">
        <f>Tabla2[[#This Row],[FECHA_ENTREGA]]-Tabla2[[#This Row],[DIA_ENTREGADO]]</f>
        <v>#N/A</v>
      </c>
      <c r="V458" s="4" t="e">
        <f t="shared" si="11"/>
        <v>#N/A</v>
      </c>
    </row>
    <row r="459" spans="2:22" x14ac:dyDescent="0.25">
      <c r="B459" s="7"/>
      <c r="C459" s="5"/>
      <c r="D459" s="7"/>
      <c r="E459" s="7"/>
      <c r="F459" s="8"/>
      <c r="G459" s="1" t="e">
        <f>VLOOKUP(Tabla2[[#This Row],[CECO]],Tabla2_17[[CECO]:[F.  ENTREGA]],2,0)</f>
        <v>#N/A</v>
      </c>
      <c r="H459" s="9" t="e">
        <f>VLOOKUP(Tabla2[[#This Row],[CECO]],Tabla2_17[[CECO]:[F.  ENTREGA]],3,0)</f>
        <v>#N/A</v>
      </c>
      <c r="I459" s="9" t="e">
        <f>VLOOKUP(Tabla2[[#This Row],[CECO]],Tabla2_17[[CECO]:[F.  ENTREGA]],4,0)</f>
        <v>#N/A</v>
      </c>
      <c r="J459" s="10" t="e">
        <f>VLOOKUP(Tabla2[[#This Row],[CECO]],Tabla2_17[[CECO]:[F.  ENTREGA]],10,0)</f>
        <v>#N/A</v>
      </c>
      <c r="K459" s="10" t="e">
        <f>VLOOKUP(Tabla2[[#This Row],[CECO]],Tabla2_17[[CECO]:[F.  ENTREGA]],11,0)</f>
        <v>#N/A</v>
      </c>
      <c r="L459" s="11" t="e">
        <f>Tabla2[[#This Row],[FECHA_INICIO]]-Tabla2[[#This Row],[FECHA_OC]]</f>
        <v>#N/A</v>
      </c>
      <c r="M459" s="10" t="e">
        <f>VLOOKUP(Tabla2[[#This Row],[CECO]],Tabla2_17[[CECO]:[F.  ENTREGA]],12,0)</f>
        <v>#N/A</v>
      </c>
      <c r="N459" s="13"/>
      <c r="O459" s="10"/>
      <c r="P459" s="15"/>
      <c r="Q459" s="10"/>
      <c r="R459" s="15"/>
      <c r="S459" s="11" t="e">
        <f>Tabla2[[#This Row],[DIA_ENTREGADO]]-Tabla2[[#This Row],[FECHA_INICIO]]</f>
        <v>#N/A</v>
      </c>
      <c r="T459" s="17"/>
      <c r="U459" s="18" t="e">
        <f>Tabla2[[#This Row],[FECHA_ENTREGA]]-Tabla2[[#This Row],[DIA_ENTREGADO]]</f>
        <v>#N/A</v>
      </c>
      <c r="V459" s="4" t="e">
        <f t="shared" si="11"/>
        <v>#N/A</v>
      </c>
    </row>
    <row r="460" spans="2:22" x14ac:dyDescent="0.25">
      <c r="B460" s="7"/>
      <c r="C460" s="5"/>
      <c r="D460" s="7"/>
      <c r="E460" s="7"/>
      <c r="F460" s="8"/>
      <c r="G460" s="1" t="e">
        <f>VLOOKUP(Tabla2[[#This Row],[CECO]],Tabla2_17[[CECO]:[F.  ENTREGA]],2,0)</f>
        <v>#N/A</v>
      </c>
      <c r="H460" s="9" t="e">
        <f>VLOOKUP(Tabla2[[#This Row],[CECO]],Tabla2_17[[CECO]:[F.  ENTREGA]],3,0)</f>
        <v>#N/A</v>
      </c>
      <c r="I460" s="9" t="e">
        <f>VLOOKUP(Tabla2[[#This Row],[CECO]],Tabla2_17[[CECO]:[F.  ENTREGA]],4,0)</f>
        <v>#N/A</v>
      </c>
      <c r="J460" s="10" t="e">
        <f>VLOOKUP(Tabla2[[#This Row],[CECO]],Tabla2_17[[CECO]:[F.  ENTREGA]],10,0)</f>
        <v>#N/A</v>
      </c>
      <c r="K460" s="10" t="e">
        <f>VLOOKUP(Tabla2[[#This Row],[CECO]],Tabla2_17[[CECO]:[F.  ENTREGA]],11,0)</f>
        <v>#N/A</v>
      </c>
      <c r="L460" s="11" t="e">
        <f>Tabla2[[#This Row],[FECHA_INICIO]]-Tabla2[[#This Row],[FECHA_OC]]</f>
        <v>#N/A</v>
      </c>
      <c r="M460" s="10" t="e">
        <f>VLOOKUP(Tabla2[[#This Row],[CECO]],Tabla2_17[[CECO]:[F.  ENTREGA]],12,0)</f>
        <v>#N/A</v>
      </c>
      <c r="N460" s="13"/>
      <c r="O460" s="10"/>
      <c r="P460" s="15"/>
      <c r="Q460" s="10"/>
      <c r="R460" s="15"/>
      <c r="S460" s="11" t="e">
        <f>Tabla2[[#This Row],[DIA_ENTREGADO]]-Tabla2[[#This Row],[FECHA_INICIO]]</f>
        <v>#N/A</v>
      </c>
      <c r="T460" s="17"/>
      <c r="U460" s="18" t="e">
        <f>Tabla2[[#This Row],[FECHA_ENTREGA]]-Tabla2[[#This Row],[DIA_ENTREGADO]]</f>
        <v>#N/A</v>
      </c>
      <c r="V460" s="4" t="e">
        <f t="shared" si="11"/>
        <v>#N/A</v>
      </c>
    </row>
    <row r="461" spans="2:22" x14ac:dyDescent="0.25">
      <c r="B461" s="7"/>
      <c r="C461" s="5"/>
      <c r="D461" s="7"/>
      <c r="E461" s="7"/>
      <c r="F461" s="8"/>
      <c r="G461" s="1" t="e">
        <f>VLOOKUP(Tabla2[[#This Row],[CECO]],Tabla2_17[[CECO]:[F.  ENTREGA]],2,0)</f>
        <v>#N/A</v>
      </c>
      <c r="H461" s="9" t="e">
        <f>VLOOKUP(Tabla2[[#This Row],[CECO]],Tabla2_17[[CECO]:[F.  ENTREGA]],3,0)</f>
        <v>#N/A</v>
      </c>
      <c r="I461" s="9" t="e">
        <f>VLOOKUP(Tabla2[[#This Row],[CECO]],Tabla2_17[[CECO]:[F.  ENTREGA]],4,0)</f>
        <v>#N/A</v>
      </c>
      <c r="J461" s="10" t="e">
        <f>VLOOKUP(Tabla2[[#This Row],[CECO]],Tabla2_17[[CECO]:[F.  ENTREGA]],10,0)</f>
        <v>#N/A</v>
      </c>
      <c r="K461" s="10" t="e">
        <f>VLOOKUP(Tabla2[[#This Row],[CECO]],Tabla2_17[[CECO]:[F.  ENTREGA]],11,0)</f>
        <v>#N/A</v>
      </c>
      <c r="L461" s="11" t="e">
        <f>Tabla2[[#This Row],[FECHA_INICIO]]-Tabla2[[#This Row],[FECHA_OC]]</f>
        <v>#N/A</v>
      </c>
      <c r="M461" s="10" t="e">
        <f>VLOOKUP(Tabla2[[#This Row],[CECO]],Tabla2_17[[CECO]:[F.  ENTREGA]],12,0)</f>
        <v>#N/A</v>
      </c>
      <c r="N461" s="13"/>
      <c r="O461" s="10"/>
      <c r="P461" s="15"/>
      <c r="Q461" s="10"/>
      <c r="R461" s="15"/>
      <c r="S461" s="11" t="e">
        <f>Tabla2[[#This Row],[DIA_ENTREGADO]]-Tabla2[[#This Row],[FECHA_INICIO]]</f>
        <v>#N/A</v>
      </c>
      <c r="T461" s="17"/>
      <c r="U461" s="18" t="e">
        <f>Tabla2[[#This Row],[FECHA_ENTREGA]]-Tabla2[[#This Row],[DIA_ENTREGADO]]</f>
        <v>#N/A</v>
      </c>
      <c r="V461" s="4" t="e">
        <f t="shared" si="11"/>
        <v>#N/A</v>
      </c>
    </row>
    <row r="462" spans="2:22" x14ac:dyDescent="0.25">
      <c r="B462" s="7"/>
      <c r="C462" s="5"/>
      <c r="D462" s="7"/>
      <c r="E462" s="7"/>
      <c r="F462" s="8"/>
      <c r="G462" s="1" t="e">
        <f>VLOOKUP(Tabla2[[#This Row],[CECO]],Tabla2_17[[CECO]:[F.  ENTREGA]],2,0)</f>
        <v>#N/A</v>
      </c>
      <c r="H462" s="9" t="e">
        <f>VLOOKUP(Tabla2[[#This Row],[CECO]],Tabla2_17[[CECO]:[F.  ENTREGA]],3,0)</f>
        <v>#N/A</v>
      </c>
      <c r="I462" s="9" t="e">
        <f>VLOOKUP(Tabla2[[#This Row],[CECO]],Tabla2_17[[CECO]:[F.  ENTREGA]],4,0)</f>
        <v>#N/A</v>
      </c>
      <c r="J462" s="10" t="e">
        <f>VLOOKUP(Tabla2[[#This Row],[CECO]],Tabla2_17[[CECO]:[F.  ENTREGA]],10,0)</f>
        <v>#N/A</v>
      </c>
      <c r="K462" s="10" t="e">
        <f>VLOOKUP(Tabla2[[#This Row],[CECO]],Tabla2_17[[CECO]:[F.  ENTREGA]],11,0)</f>
        <v>#N/A</v>
      </c>
      <c r="L462" s="11" t="e">
        <f>Tabla2[[#This Row],[FECHA_INICIO]]-Tabla2[[#This Row],[FECHA_OC]]</f>
        <v>#N/A</v>
      </c>
      <c r="M462" s="10" t="e">
        <f>VLOOKUP(Tabla2[[#This Row],[CECO]],Tabla2_17[[CECO]:[F.  ENTREGA]],12,0)</f>
        <v>#N/A</v>
      </c>
      <c r="N462" s="13"/>
      <c r="O462" s="10"/>
      <c r="P462" s="15"/>
      <c r="Q462" s="10"/>
      <c r="R462" s="15"/>
      <c r="S462" s="11" t="e">
        <f>Tabla2[[#This Row],[DIA_ENTREGADO]]-Tabla2[[#This Row],[FECHA_INICIO]]</f>
        <v>#N/A</v>
      </c>
      <c r="T462" s="17"/>
      <c r="U462" s="18" t="e">
        <f>Tabla2[[#This Row],[FECHA_ENTREGA]]-Tabla2[[#This Row],[DIA_ENTREGADO]]</f>
        <v>#N/A</v>
      </c>
      <c r="V462" s="4" t="e">
        <f t="shared" si="11"/>
        <v>#N/A</v>
      </c>
    </row>
    <row r="463" spans="2:22" x14ac:dyDescent="0.25">
      <c r="B463" s="7"/>
      <c r="C463" s="5"/>
      <c r="D463" s="7"/>
      <c r="E463" s="7"/>
      <c r="F463" s="8"/>
      <c r="G463" s="1" t="e">
        <f>VLOOKUP(Tabla2[[#This Row],[CECO]],Tabla2_17[[CECO]:[F.  ENTREGA]],2,0)</f>
        <v>#N/A</v>
      </c>
      <c r="H463" s="9" t="e">
        <f>VLOOKUP(Tabla2[[#This Row],[CECO]],Tabla2_17[[CECO]:[F.  ENTREGA]],3,0)</f>
        <v>#N/A</v>
      </c>
      <c r="I463" s="9" t="e">
        <f>VLOOKUP(Tabla2[[#This Row],[CECO]],Tabla2_17[[CECO]:[F.  ENTREGA]],4,0)</f>
        <v>#N/A</v>
      </c>
      <c r="J463" s="10" t="e">
        <f>VLOOKUP(Tabla2[[#This Row],[CECO]],Tabla2_17[[CECO]:[F.  ENTREGA]],10,0)</f>
        <v>#N/A</v>
      </c>
      <c r="K463" s="10" t="e">
        <f>VLOOKUP(Tabla2[[#This Row],[CECO]],Tabla2_17[[CECO]:[F.  ENTREGA]],11,0)</f>
        <v>#N/A</v>
      </c>
      <c r="L463" s="11" t="e">
        <f>Tabla2[[#This Row],[FECHA_INICIO]]-Tabla2[[#This Row],[FECHA_OC]]</f>
        <v>#N/A</v>
      </c>
      <c r="M463" s="10" t="e">
        <f>VLOOKUP(Tabla2[[#This Row],[CECO]],Tabla2_17[[CECO]:[F.  ENTREGA]],12,0)</f>
        <v>#N/A</v>
      </c>
      <c r="N463" s="13"/>
      <c r="O463" s="10"/>
      <c r="P463" s="15"/>
      <c r="Q463" s="10"/>
      <c r="R463" s="15"/>
      <c r="S463" s="11" t="e">
        <f>Tabla2[[#This Row],[DIA_ENTREGADO]]-Tabla2[[#This Row],[FECHA_INICIO]]</f>
        <v>#N/A</v>
      </c>
      <c r="T463" s="17"/>
      <c r="U463" s="18" t="e">
        <f>Tabla2[[#This Row],[FECHA_ENTREGA]]-Tabla2[[#This Row],[DIA_ENTREGADO]]</f>
        <v>#N/A</v>
      </c>
      <c r="V463" s="4" t="e">
        <f t="shared" si="11"/>
        <v>#N/A</v>
      </c>
    </row>
    <row r="464" spans="2:22" x14ac:dyDescent="0.25">
      <c r="B464" s="7"/>
      <c r="C464" s="5"/>
      <c r="D464" s="7"/>
      <c r="E464" s="7"/>
      <c r="F464" s="8"/>
      <c r="G464" s="1" t="e">
        <f>VLOOKUP(Tabla2[[#This Row],[CECO]],Tabla2_17[[CECO]:[F.  ENTREGA]],2,0)</f>
        <v>#N/A</v>
      </c>
      <c r="H464" s="9" t="e">
        <f>VLOOKUP(Tabla2[[#This Row],[CECO]],Tabla2_17[[CECO]:[F.  ENTREGA]],3,0)</f>
        <v>#N/A</v>
      </c>
      <c r="I464" s="9" t="e">
        <f>VLOOKUP(Tabla2[[#This Row],[CECO]],Tabla2_17[[CECO]:[F.  ENTREGA]],4,0)</f>
        <v>#N/A</v>
      </c>
      <c r="J464" s="10" t="e">
        <f>VLOOKUP(Tabla2[[#This Row],[CECO]],Tabla2_17[[CECO]:[F.  ENTREGA]],10,0)</f>
        <v>#N/A</v>
      </c>
      <c r="K464" s="10" t="e">
        <f>VLOOKUP(Tabla2[[#This Row],[CECO]],Tabla2_17[[CECO]:[F.  ENTREGA]],11,0)</f>
        <v>#N/A</v>
      </c>
      <c r="L464" s="11" t="e">
        <f>Tabla2[[#This Row],[FECHA_INICIO]]-Tabla2[[#This Row],[FECHA_OC]]</f>
        <v>#N/A</v>
      </c>
      <c r="M464" s="10" t="e">
        <f>VLOOKUP(Tabla2[[#This Row],[CECO]],Tabla2_17[[CECO]:[F.  ENTREGA]],12,0)</f>
        <v>#N/A</v>
      </c>
      <c r="N464" s="13"/>
      <c r="O464" s="10"/>
      <c r="P464" s="15"/>
      <c r="Q464" s="10"/>
      <c r="R464" s="15"/>
      <c r="S464" s="11" t="e">
        <f>Tabla2[[#This Row],[DIA_ENTREGADO]]-Tabla2[[#This Row],[FECHA_INICIO]]</f>
        <v>#N/A</v>
      </c>
      <c r="T464" s="17"/>
      <c r="U464" s="18" t="e">
        <f>Tabla2[[#This Row],[FECHA_ENTREGA]]-Tabla2[[#This Row],[DIA_ENTREGADO]]</f>
        <v>#N/A</v>
      </c>
      <c r="V464" s="4" t="e">
        <f t="shared" si="11"/>
        <v>#N/A</v>
      </c>
    </row>
    <row r="465" spans="2:22" x14ac:dyDescent="0.25">
      <c r="B465" s="7"/>
      <c r="C465" s="5"/>
      <c r="D465" s="7"/>
      <c r="E465" s="7"/>
      <c r="F465" s="8"/>
      <c r="G465" s="1" t="e">
        <f>VLOOKUP(Tabla2[[#This Row],[CECO]],Tabla2_17[[CECO]:[F.  ENTREGA]],2,0)</f>
        <v>#N/A</v>
      </c>
      <c r="H465" s="9" t="e">
        <f>VLOOKUP(Tabla2[[#This Row],[CECO]],Tabla2_17[[CECO]:[F.  ENTREGA]],3,0)</f>
        <v>#N/A</v>
      </c>
      <c r="I465" s="9" t="e">
        <f>VLOOKUP(Tabla2[[#This Row],[CECO]],Tabla2_17[[CECO]:[F.  ENTREGA]],4,0)</f>
        <v>#N/A</v>
      </c>
      <c r="J465" s="10" t="e">
        <f>VLOOKUP(Tabla2[[#This Row],[CECO]],Tabla2_17[[CECO]:[F.  ENTREGA]],10,0)</f>
        <v>#N/A</v>
      </c>
      <c r="K465" s="10" t="e">
        <f>VLOOKUP(Tabla2[[#This Row],[CECO]],Tabla2_17[[CECO]:[F.  ENTREGA]],11,0)</f>
        <v>#N/A</v>
      </c>
      <c r="L465" s="11" t="e">
        <f>Tabla2[[#This Row],[FECHA_INICIO]]-Tabla2[[#This Row],[FECHA_OC]]</f>
        <v>#N/A</v>
      </c>
      <c r="M465" s="10" t="e">
        <f>VLOOKUP(Tabla2[[#This Row],[CECO]],Tabla2_17[[CECO]:[F.  ENTREGA]],12,0)</f>
        <v>#N/A</v>
      </c>
      <c r="N465" s="13"/>
      <c r="O465" s="10"/>
      <c r="P465" s="15"/>
      <c r="Q465" s="10"/>
      <c r="R465" s="15"/>
      <c r="S465" s="11" t="e">
        <f>Tabla2[[#This Row],[DIA_ENTREGADO]]-Tabla2[[#This Row],[FECHA_INICIO]]</f>
        <v>#N/A</v>
      </c>
      <c r="T465" s="17"/>
      <c r="U465" s="18" t="e">
        <f>Tabla2[[#This Row],[FECHA_ENTREGA]]-Tabla2[[#This Row],[DIA_ENTREGADO]]</f>
        <v>#N/A</v>
      </c>
      <c r="V465" s="4" t="e">
        <f t="shared" si="11"/>
        <v>#N/A</v>
      </c>
    </row>
    <row r="466" spans="2:22" x14ac:dyDescent="0.25">
      <c r="B466" s="7"/>
      <c r="C466" s="5"/>
      <c r="D466" s="7"/>
      <c r="E466" s="7"/>
      <c r="F466" s="8"/>
      <c r="G466" s="1" t="e">
        <f>VLOOKUP(Tabla2[[#This Row],[CECO]],Tabla2_17[[CECO]:[F.  ENTREGA]],2,0)</f>
        <v>#N/A</v>
      </c>
      <c r="H466" s="9" t="e">
        <f>VLOOKUP(Tabla2[[#This Row],[CECO]],Tabla2_17[[CECO]:[F.  ENTREGA]],3,0)</f>
        <v>#N/A</v>
      </c>
      <c r="I466" s="9" t="e">
        <f>VLOOKUP(Tabla2[[#This Row],[CECO]],Tabla2_17[[CECO]:[F.  ENTREGA]],4,0)</f>
        <v>#N/A</v>
      </c>
      <c r="J466" s="10" t="e">
        <f>VLOOKUP(Tabla2[[#This Row],[CECO]],Tabla2_17[[CECO]:[F.  ENTREGA]],10,0)</f>
        <v>#N/A</v>
      </c>
      <c r="K466" s="10" t="e">
        <f>VLOOKUP(Tabla2[[#This Row],[CECO]],Tabla2_17[[CECO]:[F.  ENTREGA]],11,0)</f>
        <v>#N/A</v>
      </c>
      <c r="L466" s="11" t="e">
        <f>Tabla2[[#This Row],[FECHA_INICIO]]-Tabla2[[#This Row],[FECHA_OC]]</f>
        <v>#N/A</v>
      </c>
      <c r="M466" s="10" t="e">
        <f>VLOOKUP(Tabla2[[#This Row],[CECO]],Tabla2_17[[CECO]:[F.  ENTREGA]],12,0)</f>
        <v>#N/A</v>
      </c>
      <c r="N466" s="13"/>
      <c r="O466" s="10"/>
      <c r="P466" s="15"/>
      <c r="Q466" s="10"/>
      <c r="R466" s="15"/>
      <c r="S466" s="11" t="e">
        <f>Tabla2[[#This Row],[DIA_ENTREGADO]]-Tabla2[[#This Row],[FECHA_INICIO]]</f>
        <v>#N/A</v>
      </c>
      <c r="T466" s="17"/>
      <c r="U466" s="18" t="e">
        <f>Tabla2[[#This Row],[FECHA_ENTREGA]]-Tabla2[[#This Row],[DIA_ENTREGADO]]</f>
        <v>#N/A</v>
      </c>
      <c r="V466" s="4" t="e">
        <f t="shared" si="11"/>
        <v>#N/A</v>
      </c>
    </row>
    <row r="467" spans="2:22" x14ac:dyDescent="0.25">
      <c r="B467" s="7"/>
      <c r="C467" s="5"/>
      <c r="D467" s="7"/>
      <c r="E467" s="7"/>
      <c r="F467" s="8"/>
      <c r="G467" s="1" t="e">
        <f>VLOOKUP(Tabla2[[#This Row],[CECO]],Tabla2_17[[CECO]:[F.  ENTREGA]],2,0)</f>
        <v>#N/A</v>
      </c>
      <c r="H467" s="9" t="e">
        <f>VLOOKUP(Tabla2[[#This Row],[CECO]],Tabla2_17[[CECO]:[F.  ENTREGA]],3,0)</f>
        <v>#N/A</v>
      </c>
      <c r="I467" s="9" t="e">
        <f>VLOOKUP(Tabla2[[#This Row],[CECO]],Tabla2_17[[CECO]:[F.  ENTREGA]],4,0)</f>
        <v>#N/A</v>
      </c>
      <c r="J467" s="10" t="e">
        <f>VLOOKUP(Tabla2[[#This Row],[CECO]],Tabla2_17[[CECO]:[F.  ENTREGA]],10,0)</f>
        <v>#N/A</v>
      </c>
      <c r="K467" s="10" t="e">
        <f>VLOOKUP(Tabla2[[#This Row],[CECO]],Tabla2_17[[CECO]:[F.  ENTREGA]],11,0)</f>
        <v>#N/A</v>
      </c>
      <c r="L467" s="11" t="e">
        <f>Tabla2[[#This Row],[FECHA_INICIO]]-Tabla2[[#This Row],[FECHA_OC]]</f>
        <v>#N/A</v>
      </c>
      <c r="M467" s="10" t="e">
        <f>VLOOKUP(Tabla2[[#This Row],[CECO]],Tabla2_17[[CECO]:[F.  ENTREGA]],12,0)</f>
        <v>#N/A</v>
      </c>
      <c r="N467" s="13"/>
      <c r="O467" s="10"/>
      <c r="P467" s="15"/>
      <c r="Q467" s="10"/>
      <c r="R467" s="15"/>
      <c r="S467" s="11" t="e">
        <f>Tabla2[[#This Row],[DIA_ENTREGADO]]-Tabla2[[#This Row],[FECHA_INICIO]]</f>
        <v>#N/A</v>
      </c>
      <c r="T467" s="17"/>
      <c r="U467" s="18" t="e">
        <f>Tabla2[[#This Row],[FECHA_ENTREGA]]-Tabla2[[#This Row],[DIA_ENTREGADO]]</f>
        <v>#N/A</v>
      </c>
      <c r="V467" s="4" t="e">
        <f t="shared" si="11"/>
        <v>#N/A</v>
      </c>
    </row>
    <row r="468" spans="2:22" x14ac:dyDescent="0.25">
      <c r="B468" s="7"/>
      <c r="C468" s="5"/>
      <c r="D468" s="7"/>
      <c r="E468" s="7"/>
      <c r="F468" s="8"/>
      <c r="G468" s="1" t="e">
        <f>VLOOKUP(Tabla2[[#This Row],[CECO]],Tabla2_17[[CECO]:[F.  ENTREGA]],2,0)</f>
        <v>#N/A</v>
      </c>
      <c r="H468" s="9" t="e">
        <f>VLOOKUP(Tabla2[[#This Row],[CECO]],Tabla2_17[[CECO]:[F.  ENTREGA]],3,0)</f>
        <v>#N/A</v>
      </c>
      <c r="I468" s="9" t="e">
        <f>VLOOKUP(Tabla2[[#This Row],[CECO]],Tabla2_17[[CECO]:[F.  ENTREGA]],4,0)</f>
        <v>#N/A</v>
      </c>
      <c r="J468" s="10" t="e">
        <f>VLOOKUP(Tabla2[[#This Row],[CECO]],Tabla2_17[[CECO]:[F.  ENTREGA]],10,0)</f>
        <v>#N/A</v>
      </c>
      <c r="K468" s="10" t="e">
        <f>VLOOKUP(Tabla2[[#This Row],[CECO]],Tabla2_17[[CECO]:[F.  ENTREGA]],11,0)</f>
        <v>#N/A</v>
      </c>
      <c r="L468" s="11" t="e">
        <f>Tabla2[[#This Row],[FECHA_INICIO]]-Tabla2[[#This Row],[FECHA_OC]]</f>
        <v>#N/A</v>
      </c>
      <c r="M468" s="10" t="e">
        <f>VLOOKUP(Tabla2[[#This Row],[CECO]],Tabla2_17[[CECO]:[F.  ENTREGA]],12,0)</f>
        <v>#N/A</v>
      </c>
      <c r="N468" s="13"/>
      <c r="O468" s="10"/>
      <c r="P468" s="15"/>
      <c r="Q468" s="10"/>
      <c r="R468" s="15"/>
      <c r="S468" s="11" t="e">
        <f>Tabla2[[#This Row],[DIA_ENTREGADO]]-Tabla2[[#This Row],[FECHA_INICIO]]</f>
        <v>#N/A</v>
      </c>
      <c r="T468" s="17"/>
      <c r="U468" s="18" t="e">
        <f>Tabla2[[#This Row],[FECHA_ENTREGA]]-Tabla2[[#This Row],[DIA_ENTREGADO]]</f>
        <v>#N/A</v>
      </c>
      <c r="V468" s="4" t="e">
        <f t="shared" si="11"/>
        <v>#N/A</v>
      </c>
    </row>
    <row r="469" spans="2:22" x14ac:dyDescent="0.25">
      <c r="B469" s="7"/>
      <c r="C469" s="5"/>
      <c r="D469" s="7"/>
      <c r="E469" s="7"/>
      <c r="F469" s="8"/>
      <c r="G469" s="1" t="e">
        <f>VLOOKUP(Tabla2[[#This Row],[CECO]],Tabla2_17[[CECO]:[F.  ENTREGA]],2,0)</f>
        <v>#N/A</v>
      </c>
      <c r="H469" s="9" t="e">
        <f>VLOOKUP(Tabla2[[#This Row],[CECO]],Tabla2_17[[CECO]:[F.  ENTREGA]],3,0)</f>
        <v>#N/A</v>
      </c>
      <c r="I469" s="9" t="e">
        <f>VLOOKUP(Tabla2[[#This Row],[CECO]],Tabla2_17[[CECO]:[F.  ENTREGA]],4,0)</f>
        <v>#N/A</v>
      </c>
      <c r="J469" s="10" t="e">
        <f>VLOOKUP(Tabla2[[#This Row],[CECO]],Tabla2_17[[CECO]:[F.  ENTREGA]],10,0)</f>
        <v>#N/A</v>
      </c>
      <c r="K469" s="10" t="e">
        <f>VLOOKUP(Tabla2[[#This Row],[CECO]],Tabla2_17[[CECO]:[F.  ENTREGA]],11,0)</f>
        <v>#N/A</v>
      </c>
      <c r="L469" s="11" t="e">
        <f>Tabla2[[#This Row],[FECHA_INICIO]]-Tabla2[[#This Row],[FECHA_OC]]</f>
        <v>#N/A</v>
      </c>
      <c r="M469" s="10" t="e">
        <f>VLOOKUP(Tabla2[[#This Row],[CECO]],Tabla2_17[[CECO]:[F.  ENTREGA]],12,0)</f>
        <v>#N/A</v>
      </c>
      <c r="N469" s="13"/>
      <c r="O469" s="10"/>
      <c r="P469" s="15"/>
      <c r="Q469" s="10"/>
      <c r="R469" s="15"/>
      <c r="S469" s="11" t="e">
        <f>Tabla2[[#This Row],[DIA_ENTREGADO]]-Tabla2[[#This Row],[FECHA_INICIO]]</f>
        <v>#N/A</v>
      </c>
      <c r="T469" s="17"/>
      <c r="U469" s="18" t="e">
        <f>Tabla2[[#This Row],[FECHA_ENTREGA]]-Tabla2[[#This Row],[DIA_ENTREGADO]]</f>
        <v>#N/A</v>
      </c>
      <c r="V469" s="4" t="e">
        <f t="shared" si="11"/>
        <v>#N/A</v>
      </c>
    </row>
    <row r="470" spans="2:22" x14ac:dyDescent="0.25">
      <c r="B470" s="7"/>
      <c r="C470" s="5"/>
      <c r="D470" s="7"/>
      <c r="E470" s="7"/>
      <c r="F470" s="8"/>
      <c r="G470" s="1" t="e">
        <f>VLOOKUP(Tabla2[[#This Row],[CECO]],Tabla2_17[[CECO]:[F.  ENTREGA]],2,0)</f>
        <v>#N/A</v>
      </c>
      <c r="H470" s="9" t="e">
        <f>VLOOKUP(Tabla2[[#This Row],[CECO]],Tabla2_17[[CECO]:[F.  ENTREGA]],3,0)</f>
        <v>#N/A</v>
      </c>
      <c r="I470" s="9" t="e">
        <f>VLOOKUP(Tabla2[[#This Row],[CECO]],Tabla2_17[[CECO]:[F.  ENTREGA]],4,0)</f>
        <v>#N/A</v>
      </c>
      <c r="J470" s="10" t="e">
        <f>VLOOKUP(Tabla2[[#This Row],[CECO]],Tabla2_17[[CECO]:[F.  ENTREGA]],10,0)</f>
        <v>#N/A</v>
      </c>
      <c r="K470" s="10" t="e">
        <f>VLOOKUP(Tabla2[[#This Row],[CECO]],Tabla2_17[[CECO]:[F.  ENTREGA]],11,0)</f>
        <v>#N/A</v>
      </c>
      <c r="L470" s="11" t="e">
        <f>Tabla2[[#This Row],[FECHA_INICIO]]-Tabla2[[#This Row],[FECHA_OC]]</f>
        <v>#N/A</v>
      </c>
      <c r="M470" s="10" t="e">
        <f>VLOOKUP(Tabla2[[#This Row],[CECO]],Tabla2_17[[CECO]:[F.  ENTREGA]],12,0)</f>
        <v>#N/A</v>
      </c>
      <c r="N470" s="13"/>
      <c r="O470" s="10"/>
      <c r="P470" s="15"/>
      <c r="Q470" s="10"/>
      <c r="R470" s="15"/>
      <c r="S470" s="11" t="e">
        <f>Tabla2[[#This Row],[DIA_ENTREGADO]]-Tabla2[[#This Row],[FECHA_INICIO]]</f>
        <v>#N/A</v>
      </c>
      <c r="T470" s="17"/>
      <c r="U470" s="18" t="e">
        <f>Tabla2[[#This Row],[FECHA_ENTREGA]]-Tabla2[[#This Row],[DIA_ENTREGADO]]</f>
        <v>#N/A</v>
      </c>
      <c r="V470" s="4" t="e">
        <f t="shared" si="11"/>
        <v>#N/A</v>
      </c>
    </row>
    <row r="471" spans="2:22" x14ac:dyDescent="0.25">
      <c r="B471" s="7"/>
      <c r="C471" s="5"/>
      <c r="D471" s="7"/>
      <c r="E471" s="7"/>
      <c r="F471" s="8"/>
      <c r="G471" s="1" t="e">
        <f>VLOOKUP(Tabla2[[#This Row],[CECO]],Tabla2_17[[CECO]:[F.  ENTREGA]],2,0)</f>
        <v>#N/A</v>
      </c>
      <c r="H471" s="9" t="e">
        <f>VLOOKUP(Tabla2[[#This Row],[CECO]],Tabla2_17[[CECO]:[F.  ENTREGA]],3,0)</f>
        <v>#N/A</v>
      </c>
      <c r="I471" s="9" t="e">
        <f>VLOOKUP(Tabla2[[#This Row],[CECO]],Tabla2_17[[CECO]:[F.  ENTREGA]],4,0)</f>
        <v>#N/A</v>
      </c>
      <c r="J471" s="10" t="e">
        <f>VLOOKUP(Tabla2[[#This Row],[CECO]],Tabla2_17[[CECO]:[F.  ENTREGA]],10,0)</f>
        <v>#N/A</v>
      </c>
      <c r="K471" s="10" t="e">
        <f>VLOOKUP(Tabla2[[#This Row],[CECO]],Tabla2_17[[CECO]:[F.  ENTREGA]],11,0)</f>
        <v>#N/A</v>
      </c>
      <c r="L471" s="11" t="e">
        <f>Tabla2[[#This Row],[FECHA_INICIO]]-Tabla2[[#This Row],[FECHA_OC]]</f>
        <v>#N/A</v>
      </c>
      <c r="M471" s="10" t="e">
        <f>VLOOKUP(Tabla2[[#This Row],[CECO]],Tabla2_17[[CECO]:[F.  ENTREGA]],12,0)</f>
        <v>#N/A</v>
      </c>
      <c r="N471" s="13"/>
      <c r="O471" s="10"/>
      <c r="P471" s="15"/>
      <c r="Q471" s="10"/>
      <c r="R471" s="15"/>
      <c r="S471" s="11" t="e">
        <f>Tabla2[[#This Row],[DIA_ENTREGADO]]-Tabla2[[#This Row],[FECHA_INICIO]]</f>
        <v>#N/A</v>
      </c>
      <c r="T471" s="17"/>
      <c r="U471" s="18" t="e">
        <f>Tabla2[[#This Row],[FECHA_ENTREGA]]-Tabla2[[#This Row],[DIA_ENTREGADO]]</f>
        <v>#N/A</v>
      </c>
      <c r="V471" s="4" t="e">
        <f t="shared" si="11"/>
        <v>#N/A</v>
      </c>
    </row>
    <row r="472" spans="2:22" x14ac:dyDescent="0.25">
      <c r="B472" s="7"/>
      <c r="C472" s="5"/>
      <c r="D472" s="7"/>
      <c r="E472" s="7"/>
      <c r="F472" s="8"/>
      <c r="G472" s="1" t="e">
        <f>VLOOKUP(Tabla2[[#This Row],[CECO]],Tabla2_17[[CECO]:[F.  ENTREGA]],2,0)</f>
        <v>#N/A</v>
      </c>
      <c r="H472" s="9" t="e">
        <f>VLOOKUP(Tabla2[[#This Row],[CECO]],Tabla2_17[[CECO]:[F.  ENTREGA]],3,0)</f>
        <v>#N/A</v>
      </c>
      <c r="I472" s="9" t="e">
        <f>VLOOKUP(Tabla2[[#This Row],[CECO]],Tabla2_17[[CECO]:[F.  ENTREGA]],4,0)</f>
        <v>#N/A</v>
      </c>
      <c r="J472" s="10" t="e">
        <f>VLOOKUP(Tabla2[[#This Row],[CECO]],Tabla2_17[[CECO]:[F.  ENTREGA]],10,0)</f>
        <v>#N/A</v>
      </c>
      <c r="K472" s="10" t="e">
        <f>VLOOKUP(Tabla2[[#This Row],[CECO]],Tabla2_17[[CECO]:[F.  ENTREGA]],11,0)</f>
        <v>#N/A</v>
      </c>
      <c r="L472" s="11" t="e">
        <f>Tabla2[[#This Row],[FECHA_INICIO]]-Tabla2[[#This Row],[FECHA_OC]]</f>
        <v>#N/A</v>
      </c>
      <c r="M472" s="10" t="e">
        <f>VLOOKUP(Tabla2[[#This Row],[CECO]],Tabla2_17[[CECO]:[F.  ENTREGA]],12,0)</f>
        <v>#N/A</v>
      </c>
      <c r="N472" s="13"/>
      <c r="O472" s="10"/>
      <c r="P472" s="15"/>
      <c r="Q472" s="10"/>
      <c r="R472" s="15"/>
      <c r="S472" s="11" t="e">
        <f>Tabla2[[#This Row],[DIA_ENTREGADO]]-Tabla2[[#This Row],[FECHA_INICIO]]</f>
        <v>#N/A</v>
      </c>
      <c r="T472" s="17"/>
      <c r="U472" s="18" t="e">
        <f>Tabla2[[#This Row],[FECHA_ENTREGA]]-Tabla2[[#This Row],[DIA_ENTREGADO]]</f>
        <v>#N/A</v>
      </c>
      <c r="V472" s="4" t="e">
        <f t="shared" si="11"/>
        <v>#N/A</v>
      </c>
    </row>
    <row r="473" spans="2:22" x14ac:dyDescent="0.25">
      <c r="B473" s="7"/>
      <c r="C473" s="5"/>
      <c r="D473" s="7"/>
      <c r="E473" s="7"/>
      <c r="F473" s="8"/>
      <c r="G473" s="1" t="e">
        <f>VLOOKUP(Tabla2[[#This Row],[CECO]],Tabla2_17[[CECO]:[F.  ENTREGA]],2,0)</f>
        <v>#N/A</v>
      </c>
      <c r="H473" s="9" t="e">
        <f>VLOOKUP(Tabla2[[#This Row],[CECO]],Tabla2_17[[CECO]:[F.  ENTREGA]],3,0)</f>
        <v>#N/A</v>
      </c>
      <c r="I473" s="9" t="e">
        <f>VLOOKUP(Tabla2[[#This Row],[CECO]],Tabla2_17[[CECO]:[F.  ENTREGA]],4,0)</f>
        <v>#N/A</v>
      </c>
      <c r="J473" s="10" t="e">
        <f>VLOOKUP(Tabla2[[#This Row],[CECO]],Tabla2_17[[CECO]:[F.  ENTREGA]],10,0)</f>
        <v>#N/A</v>
      </c>
      <c r="K473" s="10" t="e">
        <f>VLOOKUP(Tabla2[[#This Row],[CECO]],Tabla2_17[[CECO]:[F.  ENTREGA]],11,0)</f>
        <v>#N/A</v>
      </c>
      <c r="L473" s="11" t="e">
        <f>Tabla2[[#This Row],[FECHA_INICIO]]-Tabla2[[#This Row],[FECHA_OC]]</f>
        <v>#N/A</v>
      </c>
      <c r="M473" s="10" t="e">
        <f>VLOOKUP(Tabla2[[#This Row],[CECO]],Tabla2_17[[CECO]:[F.  ENTREGA]],12,0)</f>
        <v>#N/A</v>
      </c>
      <c r="N473" s="13"/>
      <c r="O473" s="10"/>
      <c r="P473" s="15"/>
      <c r="Q473" s="10"/>
      <c r="R473" s="15"/>
      <c r="S473" s="11" t="e">
        <f>Tabla2[[#This Row],[DIA_ENTREGADO]]-Tabla2[[#This Row],[FECHA_INICIO]]</f>
        <v>#N/A</v>
      </c>
      <c r="T473" s="17"/>
      <c r="U473" s="18" t="e">
        <f>Tabla2[[#This Row],[FECHA_ENTREGA]]-Tabla2[[#This Row],[DIA_ENTREGADO]]</f>
        <v>#N/A</v>
      </c>
      <c r="V473" s="4" t="e">
        <f t="shared" si="11"/>
        <v>#N/A</v>
      </c>
    </row>
    <row r="474" spans="2:22" x14ac:dyDescent="0.25">
      <c r="B474" s="7"/>
      <c r="C474" s="5"/>
      <c r="D474" s="7"/>
      <c r="E474" s="7"/>
      <c r="F474" s="8"/>
      <c r="G474" s="1" t="e">
        <f>VLOOKUP(Tabla2[[#This Row],[CECO]],Tabla2_17[[CECO]:[F.  ENTREGA]],2,0)</f>
        <v>#N/A</v>
      </c>
      <c r="H474" s="9" t="e">
        <f>VLOOKUP(Tabla2[[#This Row],[CECO]],Tabla2_17[[CECO]:[F.  ENTREGA]],3,0)</f>
        <v>#N/A</v>
      </c>
      <c r="I474" s="9" t="e">
        <f>VLOOKUP(Tabla2[[#This Row],[CECO]],Tabla2_17[[CECO]:[F.  ENTREGA]],4,0)</f>
        <v>#N/A</v>
      </c>
      <c r="J474" s="10" t="e">
        <f>VLOOKUP(Tabla2[[#This Row],[CECO]],Tabla2_17[[CECO]:[F.  ENTREGA]],10,0)</f>
        <v>#N/A</v>
      </c>
      <c r="K474" s="10" t="e">
        <f>VLOOKUP(Tabla2[[#This Row],[CECO]],Tabla2_17[[CECO]:[F.  ENTREGA]],11,0)</f>
        <v>#N/A</v>
      </c>
      <c r="L474" s="11" t="e">
        <f>Tabla2[[#This Row],[FECHA_INICIO]]-Tabla2[[#This Row],[FECHA_OC]]</f>
        <v>#N/A</v>
      </c>
      <c r="M474" s="10" t="e">
        <f>VLOOKUP(Tabla2[[#This Row],[CECO]],Tabla2_17[[CECO]:[F.  ENTREGA]],12,0)</f>
        <v>#N/A</v>
      </c>
      <c r="N474" s="13"/>
      <c r="O474" s="10"/>
      <c r="P474" s="15"/>
      <c r="Q474" s="10"/>
      <c r="R474" s="15"/>
      <c r="S474" s="11" t="e">
        <f>Tabla2[[#This Row],[DIA_ENTREGADO]]-Tabla2[[#This Row],[FECHA_INICIO]]</f>
        <v>#N/A</v>
      </c>
      <c r="T474" s="17"/>
      <c r="U474" s="18" t="e">
        <f>Tabla2[[#This Row],[FECHA_ENTREGA]]-Tabla2[[#This Row],[DIA_ENTREGADO]]</f>
        <v>#N/A</v>
      </c>
      <c r="V474" s="4" t="e">
        <f t="shared" si="11"/>
        <v>#N/A</v>
      </c>
    </row>
    <row r="475" spans="2:22" x14ac:dyDescent="0.25">
      <c r="B475" s="7"/>
      <c r="C475" s="5"/>
      <c r="D475" s="7"/>
      <c r="E475" s="7"/>
      <c r="F475" s="8"/>
      <c r="G475" s="1" t="e">
        <f>VLOOKUP(Tabla2[[#This Row],[CECO]],Tabla2_17[[CECO]:[F.  ENTREGA]],2,0)</f>
        <v>#N/A</v>
      </c>
      <c r="H475" s="9" t="e">
        <f>VLOOKUP(Tabla2[[#This Row],[CECO]],Tabla2_17[[CECO]:[F.  ENTREGA]],3,0)</f>
        <v>#N/A</v>
      </c>
      <c r="I475" s="9" t="e">
        <f>VLOOKUP(Tabla2[[#This Row],[CECO]],Tabla2_17[[CECO]:[F.  ENTREGA]],4,0)</f>
        <v>#N/A</v>
      </c>
      <c r="J475" s="10" t="e">
        <f>VLOOKUP(Tabla2[[#This Row],[CECO]],Tabla2_17[[CECO]:[F.  ENTREGA]],10,0)</f>
        <v>#N/A</v>
      </c>
      <c r="K475" s="10" t="e">
        <f>VLOOKUP(Tabla2[[#This Row],[CECO]],Tabla2_17[[CECO]:[F.  ENTREGA]],11,0)</f>
        <v>#N/A</v>
      </c>
      <c r="L475" s="11" t="e">
        <f>Tabla2[[#This Row],[FECHA_INICIO]]-Tabla2[[#This Row],[FECHA_OC]]</f>
        <v>#N/A</v>
      </c>
      <c r="M475" s="10" t="e">
        <f>VLOOKUP(Tabla2[[#This Row],[CECO]],Tabla2_17[[CECO]:[F.  ENTREGA]],12,0)</f>
        <v>#N/A</v>
      </c>
      <c r="N475" s="13"/>
      <c r="O475" s="10"/>
      <c r="P475" s="15"/>
      <c r="Q475" s="10"/>
      <c r="R475" s="15"/>
      <c r="S475" s="11" t="e">
        <f>Tabla2[[#This Row],[DIA_ENTREGADO]]-Tabla2[[#This Row],[FECHA_INICIO]]</f>
        <v>#N/A</v>
      </c>
      <c r="T475" s="17"/>
      <c r="U475" s="18" t="e">
        <f>Tabla2[[#This Row],[FECHA_ENTREGA]]-Tabla2[[#This Row],[DIA_ENTREGADO]]</f>
        <v>#N/A</v>
      </c>
      <c r="V475" s="4" t="e">
        <f t="shared" si="11"/>
        <v>#N/A</v>
      </c>
    </row>
    <row r="476" spans="2:22" x14ac:dyDescent="0.25">
      <c r="B476" s="7"/>
      <c r="C476" s="5"/>
      <c r="D476" s="7"/>
      <c r="E476" s="7"/>
      <c r="F476" s="8"/>
      <c r="G476" s="1" t="e">
        <f>VLOOKUP(Tabla2[[#This Row],[CECO]],Tabla2_17[[CECO]:[F.  ENTREGA]],2,0)</f>
        <v>#N/A</v>
      </c>
      <c r="H476" s="9" t="e">
        <f>VLOOKUP(Tabla2[[#This Row],[CECO]],Tabla2_17[[CECO]:[F.  ENTREGA]],3,0)</f>
        <v>#N/A</v>
      </c>
      <c r="I476" s="9" t="e">
        <f>VLOOKUP(Tabla2[[#This Row],[CECO]],Tabla2_17[[CECO]:[F.  ENTREGA]],4,0)</f>
        <v>#N/A</v>
      </c>
      <c r="J476" s="10" t="e">
        <f>VLOOKUP(Tabla2[[#This Row],[CECO]],Tabla2_17[[CECO]:[F.  ENTREGA]],10,0)</f>
        <v>#N/A</v>
      </c>
      <c r="K476" s="10" t="e">
        <f>VLOOKUP(Tabla2[[#This Row],[CECO]],Tabla2_17[[CECO]:[F.  ENTREGA]],11,0)</f>
        <v>#N/A</v>
      </c>
      <c r="L476" s="11" t="e">
        <f>Tabla2[[#This Row],[FECHA_INICIO]]-Tabla2[[#This Row],[FECHA_OC]]</f>
        <v>#N/A</v>
      </c>
      <c r="M476" s="10" t="e">
        <f>VLOOKUP(Tabla2[[#This Row],[CECO]],Tabla2_17[[CECO]:[F.  ENTREGA]],12,0)</f>
        <v>#N/A</v>
      </c>
      <c r="N476" s="13"/>
      <c r="O476" s="10"/>
      <c r="P476" s="15"/>
      <c r="Q476" s="10"/>
      <c r="R476" s="15"/>
      <c r="S476" s="11" t="e">
        <f>Tabla2[[#This Row],[DIA_ENTREGADO]]-Tabla2[[#This Row],[FECHA_INICIO]]</f>
        <v>#N/A</v>
      </c>
      <c r="T476" s="17"/>
      <c r="U476" s="18" t="e">
        <f>Tabla2[[#This Row],[FECHA_ENTREGA]]-Tabla2[[#This Row],[DIA_ENTREGADO]]</f>
        <v>#N/A</v>
      </c>
      <c r="V476" s="4" t="e">
        <f t="shared" si="11"/>
        <v>#N/A</v>
      </c>
    </row>
    <row r="477" spans="2:22" x14ac:dyDescent="0.25">
      <c r="B477" s="7"/>
      <c r="C477" s="5"/>
      <c r="D477" s="7"/>
      <c r="E477" s="7"/>
      <c r="F477" s="8"/>
      <c r="G477" s="1" t="e">
        <f>VLOOKUP(Tabla2[[#This Row],[CECO]],Tabla2_17[[CECO]:[F.  ENTREGA]],2,0)</f>
        <v>#N/A</v>
      </c>
      <c r="H477" s="9" t="e">
        <f>VLOOKUP(Tabla2[[#This Row],[CECO]],Tabla2_17[[CECO]:[F.  ENTREGA]],3,0)</f>
        <v>#N/A</v>
      </c>
      <c r="I477" s="9" t="e">
        <f>VLOOKUP(Tabla2[[#This Row],[CECO]],Tabla2_17[[CECO]:[F.  ENTREGA]],4,0)</f>
        <v>#N/A</v>
      </c>
      <c r="J477" s="10" t="e">
        <f>VLOOKUP(Tabla2[[#This Row],[CECO]],Tabla2_17[[CECO]:[F.  ENTREGA]],10,0)</f>
        <v>#N/A</v>
      </c>
      <c r="K477" s="10" t="e">
        <f>VLOOKUP(Tabla2[[#This Row],[CECO]],Tabla2_17[[CECO]:[F.  ENTREGA]],11,0)</f>
        <v>#N/A</v>
      </c>
      <c r="L477" s="11" t="e">
        <f>Tabla2[[#This Row],[FECHA_INICIO]]-Tabla2[[#This Row],[FECHA_OC]]</f>
        <v>#N/A</v>
      </c>
      <c r="M477" s="10" t="e">
        <f>VLOOKUP(Tabla2[[#This Row],[CECO]],Tabla2_17[[CECO]:[F.  ENTREGA]],12,0)</f>
        <v>#N/A</v>
      </c>
      <c r="N477" s="13"/>
      <c r="O477" s="10"/>
      <c r="P477" s="15"/>
      <c r="Q477" s="10"/>
      <c r="R477" s="15"/>
      <c r="S477" s="11" t="e">
        <f>Tabla2[[#This Row],[DIA_ENTREGADO]]-Tabla2[[#This Row],[FECHA_INICIO]]</f>
        <v>#N/A</v>
      </c>
      <c r="T477" s="17"/>
      <c r="U477" s="18" t="e">
        <f>Tabla2[[#This Row],[FECHA_ENTREGA]]-Tabla2[[#This Row],[DIA_ENTREGADO]]</f>
        <v>#N/A</v>
      </c>
      <c r="V477" s="4" t="e">
        <f t="shared" si="11"/>
        <v>#N/A</v>
      </c>
    </row>
    <row r="478" spans="2:22" x14ac:dyDescent="0.25">
      <c r="B478" s="7"/>
      <c r="C478" s="5"/>
      <c r="D478" s="7"/>
      <c r="E478" s="7"/>
      <c r="F478" s="8"/>
      <c r="G478" s="1" t="e">
        <f>VLOOKUP(Tabla2[[#This Row],[CECO]],Tabla2_17[[CECO]:[F.  ENTREGA]],2,0)</f>
        <v>#N/A</v>
      </c>
      <c r="H478" s="9" t="e">
        <f>VLOOKUP(Tabla2[[#This Row],[CECO]],Tabla2_17[[CECO]:[F.  ENTREGA]],3,0)</f>
        <v>#N/A</v>
      </c>
      <c r="I478" s="9" t="e">
        <f>VLOOKUP(Tabla2[[#This Row],[CECO]],Tabla2_17[[CECO]:[F.  ENTREGA]],4,0)</f>
        <v>#N/A</v>
      </c>
      <c r="J478" s="10" t="e">
        <f>VLOOKUP(Tabla2[[#This Row],[CECO]],Tabla2_17[[CECO]:[F.  ENTREGA]],10,0)</f>
        <v>#N/A</v>
      </c>
      <c r="K478" s="10" t="e">
        <f>VLOOKUP(Tabla2[[#This Row],[CECO]],Tabla2_17[[CECO]:[F.  ENTREGA]],11,0)</f>
        <v>#N/A</v>
      </c>
      <c r="L478" s="11" t="e">
        <f>Tabla2[[#This Row],[FECHA_INICIO]]-Tabla2[[#This Row],[FECHA_OC]]</f>
        <v>#N/A</v>
      </c>
      <c r="M478" s="10" t="e">
        <f>VLOOKUP(Tabla2[[#This Row],[CECO]],Tabla2_17[[CECO]:[F.  ENTREGA]],12,0)</f>
        <v>#N/A</v>
      </c>
      <c r="N478" s="13"/>
      <c r="O478" s="10"/>
      <c r="P478" s="15"/>
      <c r="Q478" s="10"/>
      <c r="R478" s="15"/>
      <c r="S478" s="11" t="e">
        <f>Tabla2[[#This Row],[DIA_ENTREGADO]]-Tabla2[[#This Row],[FECHA_INICIO]]</f>
        <v>#N/A</v>
      </c>
      <c r="T478" s="17"/>
      <c r="U478" s="18" t="e">
        <f>Tabla2[[#This Row],[FECHA_ENTREGA]]-Tabla2[[#This Row],[DIA_ENTREGADO]]</f>
        <v>#N/A</v>
      </c>
      <c r="V478" s="4" t="e">
        <f t="shared" si="11"/>
        <v>#N/A</v>
      </c>
    </row>
    <row r="479" spans="2:22" x14ac:dyDescent="0.25">
      <c r="B479" s="7"/>
      <c r="C479" s="5"/>
      <c r="D479" s="7"/>
      <c r="E479" s="7"/>
      <c r="F479" s="8"/>
      <c r="G479" s="1" t="e">
        <f>VLOOKUP(Tabla2[[#This Row],[CECO]],Tabla2_17[[CECO]:[F.  ENTREGA]],2,0)</f>
        <v>#N/A</v>
      </c>
      <c r="H479" s="9" t="e">
        <f>VLOOKUP(Tabla2[[#This Row],[CECO]],Tabla2_17[[CECO]:[F.  ENTREGA]],3,0)</f>
        <v>#N/A</v>
      </c>
      <c r="I479" s="9" t="e">
        <f>VLOOKUP(Tabla2[[#This Row],[CECO]],Tabla2_17[[CECO]:[F.  ENTREGA]],4,0)</f>
        <v>#N/A</v>
      </c>
      <c r="J479" s="10" t="e">
        <f>VLOOKUP(Tabla2[[#This Row],[CECO]],Tabla2_17[[CECO]:[F.  ENTREGA]],10,0)</f>
        <v>#N/A</v>
      </c>
      <c r="K479" s="10" t="e">
        <f>VLOOKUP(Tabla2[[#This Row],[CECO]],Tabla2_17[[CECO]:[F.  ENTREGA]],11,0)</f>
        <v>#N/A</v>
      </c>
      <c r="L479" s="11" t="e">
        <f>Tabla2[[#This Row],[FECHA_INICIO]]-Tabla2[[#This Row],[FECHA_OC]]</f>
        <v>#N/A</v>
      </c>
      <c r="M479" s="10" t="e">
        <f>VLOOKUP(Tabla2[[#This Row],[CECO]],Tabla2_17[[CECO]:[F.  ENTREGA]],12,0)</f>
        <v>#N/A</v>
      </c>
      <c r="N479" s="13"/>
      <c r="O479" s="10"/>
      <c r="P479" s="15"/>
      <c r="Q479" s="10"/>
      <c r="R479" s="15"/>
      <c r="S479" s="11" t="e">
        <f>Tabla2[[#This Row],[DIA_ENTREGADO]]-Tabla2[[#This Row],[FECHA_INICIO]]</f>
        <v>#N/A</v>
      </c>
      <c r="T479" s="17"/>
      <c r="U479" s="18" t="e">
        <f>Tabla2[[#This Row],[FECHA_ENTREGA]]-Tabla2[[#This Row],[DIA_ENTREGADO]]</f>
        <v>#N/A</v>
      </c>
      <c r="V479" s="4" t="e">
        <f t="shared" si="11"/>
        <v>#N/A</v>
      </c>
    </row>
    <row r="480" spans="2:22" x14ac:dyDescent="0.25">
      <c r="B480" s="7"/>
      <c r="C480" s="5"/>
      <c r="D480" s="7"/>
      <c r="E480" s="7"/>
      <c r="F480" s="8"/>
      <c r="G480" s="1" t="e">
        <f>VLOOKUP(Tabla2[[#This Row],[CECO]],Tabla2_17[[CECO]:[F.  ENTREGA]],2,0)</f>
        <v>#N/A</v>
      </c>
      <c r="H480" s="9" t="e">
        <f>VLOOKUP(Tabla2[[#This Row],[CECO]],Tabla2_17[[CECO]:[F.  ENTREGA]],3,0)</f>
        <v>#N/A</v>
      </c>
      <c r="I480" s="9" t="e">
        <f>VLOOKUP(Tabla2[[#This Row],[CECO]],Tabla2_17[[CECO]:[F.  ENTREGA]],4,0)</f>
        <v>#N/A</v>
      </c>
      <c r="J480" s="10" t="e">
        <f>VLOOKUP(Tabla2[[#This Row],[CECO]],Tabla2_17[[CECO]:[F.  ENTREGA]],10,0)</f>
        <v>#N/A</v>
      </c>
      <c r="K480" s="10" t="e">
        <f>VLOOKUP(Tabla2[[#This Row],[CECO]],Tabla2_17[[CECO]:[F.  ENTREGA]],11,0)</f>
        <v>#N/A</v>
      </c>
      <c r="L480" s="11" t="e">
        <f>Tabla2[[#This Row],[FECHA_INICIO]]-Tabla2[[#This Row],[FECHA_OC]]</f>
        <v>#N/A</v>
      </c>
      <c r="M480" s="10" t="e">
        <f>VLOOKUP(Tabla2[[#This Row],[CECO]],Tabla2_17[[CECO]:[F.  ENTREGA]],12,0)</f>
        <v>#N/A</v>
      </c>
      <c r="N480" s="13"/>
      <c r="O480" s="10"/>
      <c r="P480" s="15"/>
      <c r="Q480" s="10"/>
      <c r="R480" s="15"/>
      <c r="S480" s="11" t="e">
        <f>Tabla2[[#This Row],[DIA_ENTREGADO]]-Tabla2[[#This Row],[FECHA_INICIO]]</f>
        <v>#N/A</v>
      </c>
      <c r="T480" s="17"/>
      <c r="U480" s="18" t="e">
        <f>Tabla2[[#This Row],[FECHA_ENTREGA]]-Tabla2[[#This Row],[DIA_ENTREGADO]]</f>
        <v>#N/A</v>
      </c>
      <c r="V480" s="4" t="e">
        <f t="shared" si="11"/>
        <v>#N/A</v>
      </c>
    </row>
    <row r="481" spans="2:22" x14ac:dyDescent="0.25">
      <c r="B481" s="7"/>
      <c r="C481" s="5"/>
      <c r="D481" s="7"/>
      <c r="E481" s="7"/>
      <c r="F481" s="8"/>
      <c r="G481" s="1" t="e">
        <f>VLOOKUP(Tabla2[[#This Row],[CECO]],Tabla2_17[[CECO]:[F.  ENTREGA]],2,0)</f>
        <v>#N/A</v>
      </c>
      <c r="H481" s="9" t="e">
        <f>VLOOKUP(Tabla2[[#This Row],[CECO]],Tabla2_17[[CECO]:[F.  ENTREGA]],3,0)</f>
        <v>#N/A</v>
      </c>
      <c r="I481" s="9" t="e">
        <f>VLOOKUP(Tabla2[[#This Row],[CECO]],Tabla2_17[[CECO]:[F.  ENTREGA]],4,0)</f>
        <v>#N/A</v>
      </c>
      <c r="J481" s="10" t="e">
        <f>VLOOKUP(Tabla2[[#This Row],[CECO]],Tabla2_17[[CECO]:[F.  ENTREGA]],10,0)</f>
        <v>#N/A</v>
      </c>
      <c r="K481" s="10" t="e">
        <f>VLOOKUP(Tabla2[[#This Row],[CECO]],Tabla2_17[[CECO]:[F.  ENTREGA]],11,0)</f>
        <v>#N/A</v>
      </c>
      <c r="L481" s="11" t="e">
        <f>Tabla2[[#This Row],[FECHA_INICIO]]-Tabla2[[#This Row],[FECHA_OC]]</f>
        <v>#N/A</v>
      </c>
      <c r="M481" s="10" t="e">
        <f>VLOOKUP(Tabla2[[#This Row],[CECO]],Tabla2_17[[CECO]:[F.  ENTREGA]],12,0)</f>
        <v>#N/A</v>
      </c>
      <c r="N481" s="13"/>
      <c r="O481" s="10"/>
      <c r="P481" s="15"/>
      <c r="Q481" s="10"/>
      <c r="R481" s="15"/>
      <c r="S481" s="11" t="e">
        <f>Tabla2[[#This Row],[DIA_ENTREGADO]]-Tabla2[[#This Row],[FECHA_INICIO]]</f>
        <v>#N/A</v>
      </c>
      <c r="T481" s="17"/>
      <c r="U481" s="18" t="e">
        <f>Tabla2[[#This Row],[FECHA_ENTREGA]]-Tabla2[[#This Row],[DIA_ENTREGADO]]</f>
        <v>#N/A</v>
      </c>
      <c r="V481" s="4" t="e">
        <f t="shared" si="11"/>
        <v>#N/A</v>
      </c>
    </row>
    <row r="482" spans="2:22" x14ac:dyDescent="0.25">
      <c r="B482" s="7"/>
      <c r="C482" s="5"/>
      <c r="D482" s="7"/>
      <c r="E482" s="7"/>
      <c r="F482" s="8"/>
      <c r="G482" s="1" t="e">
        <f>VLOOKUP(Tabla2[[#This Row],[CECO]],Tabla2_17[[CECO]:[F.  ENTREGA]],2,0)</f>
        <v>#N/A</v>
      </c>
      <c r="H482" s="9" t="e">
        <f>VLOOKUP(Tabla2[[#This Row],[CECO]],Tabla2_17[[CECO]:[F.  ENTREGA]],3,0)</f>
        <v>#N/A</v>
      </c>
      <c r="I482" s="9" t="e">
        <f>VLOOKUP(Tabla2[[#This Row],[CECO]],Tabla2_17[[CECO]:[F.  ENTREGA]],4,0)</f>
        <v>#N/A</v>
      </c>
      <c r="J482" s="10" t="e">
        <f>VLOOKUP(Tabla2[[#This Row],[CECO]],Tabla2_17[[CECO]:[F.  ENTREGA]],10,0)</f>
        <v>#N/A</v>
      </c>
      <c r="K482" s="10" t="e">
        <f>VLOOKUP(Tabla2[[#This Row],[CECO]],Tabla2_17[[CECO]:[F.  ENTREGA]],11,0)</f>
        <v>#N/A</v>
      </c>
      <c r="L482" s="11" t="e">
        <f>Tabla2[[#This Row],[FECHA_INICIO]]-Tabla2[[#This Row],[FECHA_OC]]</f>
        <v>#N/A</v>
      </c>
      <c r="M482" s="10" t="e">
        <f>VLOOKUP(Tabla2[[#This Row],[CECO]],Tabla2_17[[CECO]:[F.  ENTREGA]],12,0)</f>
        <v>#N/A</v>
      </c>
      <c r="N482" s="13"/>
      <c r="O482" s="10"/>
      <c r="P482" s="15"/>
      <c r="Q482" s="10"/>
      <c r="R482" s="15"/>
      <c r="S482" s="11" t="e">
        <f>Tabla2[[#This Row],[DIA_ENTREGADO]]-Tabla2[[#This Row],[FECHA_INICIO]]</f>
        <v>#N/A</v>
      </c>
      <c r="T482" s="17"/>
      <c r="U482" s="18" t="e">
        <f>Tabla2[[#This Row],[FECHA_ENTREGA]]-Tabla2[[#This Row],[DIA_ENTREGADO]]</f>
        <v>#N/A</v>
      </c>
      <c r="V482" s="4" t="e">
        <f t="shared" si="11"/>
        <v>#N/A</v>
      </c>
    </row>
    <row r="483" spans="2:22" x14ac:dyDescent="0.25">
      <c r="B483" s="7"/>
      <c r="C483" s="5"/>
      <c r="D483" s="7"/>
      <c r="E483" s="7"/>
      <c r="F483" s="8"/>
      <c r="G483" s="1" t="e">
        <f>VLOOKUP(Tabla2[[#This Row],[CECO]],Tabla2_17[[CECO]:[F.  ENTREGA]],2,0)</f>
        <v>#N/A</v>
      </c>
      <c r="H483" s="9" t="e">
        <f>VLOOKUP(Tabla2[[#This Row],[CECO]],Tabla2_17[[CECO]:[F.  ENTREGA]],3,0)</f>
        <v>#N/A</v>
      </c>
      <c r="I483" s="9" t="e">
        <f>VLOOKUP(Tabla2[[#This Row],[CECO]],Tabla2_17[[CECO]:[F.  ENTREGA]],4,0)</f>
        <v>#N/A</v>
      </c>
      <c r="J483" s="10" t="e">
        <f>VLOOKUP(Tabla2[[#This Row],[CECO]],Tabla2_17[[CECO]:[F.  ENTREGA]],10,0)</f>
        <v>#N/A</v>
      </c>
      <c r="K483" s="10" t="e">
        <f>VLOOKUP(Tabla2[[#This Row],[CECO]],Tabla2_17[[CECO]:[F.  ENTREGA]],11,0)</f>
        <v>#N/A</v>
      </c>
      <c r="L483" s="11" t="e">
        <f>Tabla2[[#This Row],[FECHA_INICIO]]-Tabla2[[#This Row],[FECHA_OC]]</f>
        <v>#N/A</v>
      </c>
      <c r="M483" s="10" t="e">
        <f>VLOOKUP(Tabla2[[#This Row],[CECO]],Tabla2_17[[CECO]:[F.  ENTREGA]],12,0)</f>
        <v>#N/A</v>
      </c>
      <c r="N483" s="13"/>
      <c r="O483" s="10"/>
      <c r="P483" s="15"/>
      <c r="Q483" s="10"/>
      <c r="R483" s="15"/>
      <c r="S483" s="11" t="e">
        <f>Tabla2[[#This Row],[DIA_ENTREGADO]]-Tabla2[[#This Row],[FECHA_INICIO]]</f>
        <v>#N/A</v>
      </c>
      <c r="T483" s="17"/>
      <c r="U483" s="18" t="e">
        <f>Tabla2[[#This Row],[FECHA_ENTREGA]]-Tabla2[[#This Row],[DIA_ENTREGADO]]</f>
        <v>#N/A</v>
      </c>
      <c r="V483" s="4" t="e">
        <f t="shared" si="11"/>
        <v>#N/A</v>
      </c>
    </row>
    <row r="484" spans="2:22" x14ac:dyDescent="0.25">
      <c r="B484" s="7"/>
      <c r="C484" s="5"/>
      <c r="D484" s="7"/>
      <c r="E484" s="7"/>
      <c r="F484" s="8"/>
      <c r="G484" s="1" t="e">
        <f>VLOOKUP(Tabla2[[#This Row],[CECO]],Tabla2_17[[CECO]:[F.  ENTREGA]],2,0)</f>
        <v>#N/A</v>
      </c>
      <c r="H484" s="9" t="e">
        <f>VLOOKUP(Tabla2[[#This Row],[CECO]],Tabla2_17[[CECO]:[F.  ENTREGA]],3,0)</f>
        <v>#N/A</v>
      </c>
      <c r="I484" s="9" t="e">
        <f>VLOOKUP(Tabla2[[#This Row],[CECO]],Tabla2_17[[CECO]:[F.  ENTREGA]],4,0)</f>
        <v>#N/A</v>
      </c>
      <c r="J484" s="10" t="e">
        <f>VLOOKUP(Tabla2[[#This Row],[CECO]],Tabla2_17[[CECO]:[F.  ENTREGA]],10,0)</f>
        <v>#N/A</v>
      </c>
      <c r="K484" s="10" t="e">
        <f>VLOOKUP(Tabla2[[#This Row],[CECO]],Tabla2_17[[CECO]:[F.  ENTREGA]],11,0)</f>
        <v>#N/A</v>
      </c>
      <c r="L484" s="11" t="e">
        <f>Tabla2[[#This Row],[FECHA_INICIO]]-Tabla2[[#This Row],[FECHA_OC]]</f>
        <v>#N/A</v>
      </c>
      <c r="M484" s="10" t="e">
        <f>VLOOKUP(Tabla2[[#This Row],[CECO]],Tabla2_17[[CECO]:[F.  ENTREGA]],12,0)</f>
        <v>#N/A</v>
      </c>
      <c r="N484" s="13"/>
      <c r="O484" s="10"/>
      <c r="P484" s="15"/>
      <c r="Q484" s="10"/>
      <c r="R484" s="15"/>
      <c r="S484" s="11" t="e">
        <f>Tabla2[[#This Row],[DIA_ENTREGADO]]-Tabla2[[#This Row],[FECHA_INICIO]]</f>
        <v>#N/A</v>
      </c>
      <c r="T484" s="17"/>
      <c r="U484" s="18" t="e">
        <f>Tabla2[[#This Row],[FECHA_ENTREGA]]-Tabla2[[#This Row],[DIA_ENTREGADO]]</f>
        <v>#N/A</v>
      </c>
      <c r="V484" s="4" t="e">
        <f t="shared" si="11"/>
        <v>#N/A</v>
      </c>
    </row>
    <row r="485" spans="2:22" x14ac:dyDescent="0.25">
      <c r="B485" s="7"/>
      <c r="C485" s="5"/>
      <c r="D485" s="7"/>
      <c r="E485" s="7"/>
      <c r="F485" s="8"/>
      <c r="G485" s="1" t="e">
        <f>VLOOKUP(Tabla2[[#This Row],[CECO]],Tabla2_17[[CECO]:[F.  ENTREGA]],2,0)</f>
        <v>#N/A</v>
      </c>
      <c r="H485" s="9" t="e">
        <f>VLOOKUP(Tabla2[[#This Row],[CECO]],Tabla2_17[[CECO]:[F.  ENTREGA]],3,0)</f>
        <v>#N/A</v>
      </c>
      <c r="I485" s="9" t="e">
        <f>VLOOKUP(Tabla2[[#This Row],[CECO]],Tabla2_17[[CECO]:[F.  ENTREGA]],4,0)</f>
        <v>#N/A</v>
      </c>
      <c r="J485" s="10" t="e">
        <f>VLOOKUP(Tabla2[[#This Row],[CECO]],Tabla2_17[[CECO]:[F.  ENTREGA]],10,0)</f>
        <v>#N/A</v>
      </c>
      <c r="K485" s="10" t="e">
        <f>VLOOKUP(Tabla2[[#This Row],[CECO]],Tabla2_17[[CECO]:[F.  ENTREGA]],11,0)</f>
        <v>#N/A</v>
      </c>
      <c r="L485" s="11" t="e">
        <f>Tabla2[[#This Row],[FECHA_INICIO]]-Tabla2[[#This Row],[FECHA_OC]]</f>
        <v>#N/A</v>
      </c>
      <c r="M485" s="10" t="e">
        <f>VLOOKUP(Tabla2[[#This Row],[CECO]],Tabla2_17[[CECO]:[F.  ENTREGA]],12,0)</f>
        <v>#N/A</v>
      </c>
      <c r="N485" s="13"/>
      <c r="O485" s="10"/>
      <c r="P485" s="15"/>
      <c r="Q485" s="10"/>
      <c r="R485" s="15"/>
      <c r="S485" s="11" t="e">
        <f>Tabla2[[#This Row],[DIA_ENTREGADO]]-Tabla2[[#This Row],[FECHA_INICIO]]</f>
        <v>#N/A</v>
      </c>
      <c r="T485" s="17"/>
      <c r="U485" s="18" t="e">
        <f>Tabla2[[#This Row],[FECHA_ENTREGA]]-Tabla2[[#This Row],[DIA_ENTREGADO]]</f>
        <v>#N/A</v>
      </c>
      <c r="V485" s="4" t="e">
        <f t="shared" si="11"/>
        <v>#N/A</v>
      </c>
    </row>
    <row r="486" spans="2:22" x14ac:dyDescent="0.25">
      <c r="B486" s="7"/>
      <c r="C486" s="5"/>
      <c r="D486" s="7"/>
      <c r="E486" s="7"/>
      <c r="F486" s="8"/>
      <c r="G486" s="1" t="e">
        <f>VLOOKUP(Tabla2[[#This Row],[CECO]],Tabla2_17[[CECO]:[F.  ENTREGA]],2,0)</f>
        <v>#N/A</v>
      </c>
      <c r="H486" s="9" t="e">
        <f>VLOOKUP(Tabla2[[#This Row],[CECO]],Tabla2_17[[CECO]:[F.  ENTREGA]],3,0)</f>
        <v>#N/A</v>
      </c>
      <c r="I486" s="9" t="e">
        <f>VLOOKUP(Tabla2[[#This Row],[CECO]],Tabla2_17[[CECO]:[F.  ENTREGA]],4,0)</f>
        <v>#N/A</v>
      </c>
      <c r="J486" s="10" t="e">
        <f>VLOOKUP(Tabla2[[#This Row],[CECO]],Tabla2_17[[CECO]:[F.  ENTREGA]],10,0)</f>
        <v>#N/A</v>
      </c>
      <c r="K486" s="10" t="e">
        <f>VLOOKUP(Tabla2[[#This Row],[CECO]],Tabla2_17[[CECO]:[F.  ENTREGA]],11,0)</f>
        <v>#N/A</v>
      </c>
      <c r="L486" s="11" t="e">
        <f>Tabla2[[#This Row],[FECHA_INICIO]]-Tabla2[[#This Row],[FECHA_OC]]</f>
        <v>#N/A</v>
      </c>
      <c r="M486" s="10" t="e">
        <f>VLOOKUP(Tabla2[[#This Row],[CECO]],Tabla2_17[[CECO]:[F.  ENTREGA]],12,0)</f>
        <v>#N/A</v>
      </c>
      <c r="N486" s="13"/>
      <c r="O486" s="10"/>
      <c r="P486" s="15"/>
      <c r="Q486" s="10"/>
      <c r="R486" s="15"/>
      <c r="S486" s="11" t="e">
        <f>Tabla2[[#This Row],[DIA_ENTREGADO]]-Tabla2[[#This Row],[FECHA_INICIO]]</f>
        <v>#N/A</v>
      </c>
      <c r="T486" s="17"/>
      <c r="U486" s="18" t="e">
        <f>Tabla2[[#This Row],[FECHA_ENTREGA]]-Tabla2[[#This Row],[DIA_ENTREGADO]]</f>
        <v>#N/A</v>
      </c>
      <c r="V486" s="4" t="e">
        <f t="shared" si="11"/>
        <v>#N/A</v>
      </c>
    </row>
    <row r="487" spans="2:22" x14ac:dyDescent="0.25">
      <c r="B487" s="7"/>
      <c r="C487" s="5"/>
      <c r="D487" s="7"/>
      <c r="E487" s="7"/>
      <c r="F487" s="8"/>
      <c r="G487" s="1" t="e">
        <f>VLOOKUP(Tabla2[[#This Row],[CECO]],Tabla2_17[[CECO]:[F.  ENTREGA]],2,0)</f>
        <v>#N/A</v>
      </c>
      <c r="H487" s="9" t="e">
        <f>VLOOKUP(Tabla2[[#This Row],[CECO]],Tabla2_17[[CECO]:[F.  ENTREGA]],3,0)</f>
        <v>#N/A</v>
      </c>
      <c r="I487" s="9" t="e">
        <f>VLOOKUP(Tabla2[[#This Row],[CECO]],Tabla2_17[[CECO]:[F.  ENTREGA]],4,0)</f>
        <v>#N/A</v>
      </c>
      <c r="J487" s="10" t="e">
        <f>VLOOKUP(Tabla2[[#This Row],[CECO]],Tabla2_17[[CECO]:[F.  ENTREGA]],10,0)</f>
        <v>#N/A</v>
      </c>
      <c r="K487" s="10" t="e">
        <f>VLOOKUP(Tabla2[[#This Row],[CECO]],Tabla2_17[[CECO]:[F.  ENTREGA]],11,0)</f>
        <v>#N/A</v>
      </c>
      <c r="L487" s="11" t="e">
        <f>Tabla2[[#This Row],[FECHA_INICIO]]-Tabla2[[#This Row],[FECHA_OC]]</f>
        <v>#N/A</v>
      </c>
      <c r="M487" s="10" t="e">
        <f>VLOOKUP(Tabla2[[#This Row],[CECO]],Tabla2_17[[CECO]:[F.  ENTREGA]],12,0)</f>
        <v>#N/A</v>
      </c>
      <c r="N487" s="13"/>
      <c r="O487" s="10"/>
      <c r="P487" s="15"/>
      <c r="Q487" s="10"/>
      <c r="R487" s="15"/>
      <c r="S487" s="11" t="e">
        <f>Tabla2[[#This Row],[DIA_ENTREGADO]]-Tabla2[[#This Row],[FECHA_INICIO]]</f>
        <v>#N/A</v>
      </c>
      <c r="T487" s="17"/>
      <c r="U487" s="18" t="e">
        <f>Tabla2[[#This Row],[FECHA_ENTREGA]]-Tabla2[[#This Row],[DIA_ENTREGADO]]</f>
        <v>#N/A</v>
      </c>
      <c r="V487" s="4" t="e">
        <f t="shared" si="11"/>
        <v>#N/A</v>
      </c>
    </row>
    <row r="488" spans="2:22" x14ac:dyDescent="0.25">
      <c r="B488" s="7"/>
      <c r="C488" s="5"/>
      <c r="D488" s="7"/>
      <c r="E488" s="7"/>
      <c r="F488" s="8"/>
      <c r="G488" s="1" t="e">
        <f>VLOOKUP(Tabla2[[#This Row],[CECO]],Tabla2_17[[CECO]:[F.  ENTREGA]],2,0)</f>
        <v>#N/A</v>
      </c>
      <c r="H488" s="9" t="e">
        <f>VLOOKUP(Tabla2[[#This Row],[CECO]],Tabla2_17[[CECO]:[F.  ENTREGA]],3,0)</f>
        <v>#N/A</v>
      </c>
      <c r="I488" s="9" t="e">
        <f>VLOOKUP(Tabla2[[#This Row],[CECO]],Tabla2_17[[CECO]:[F.  ENTREGA]],4,0)</f>
        <v>#N/A</v>
      </c>
      <c r="J488" s="10" t="e">
        <f>VLOOKUP(Tabla2[[#This Row],[CECO]],Tabla2_17[[CECO]:[F.  ENTREGA]],10,0)</f>
        <v>#N/A</v>
      </c>
      <c r="K488" s="10" t="e">
        <f>VLOOKUP(Tabla2[[#This Row],[CECO]],Tabla2_17[[CECO]:[F.  ENTREGA]],11,0)</f>
        <v>#N/A</v>
      </c>
      <c r="L488" s="11" t="e">
        <f>Tabla2[[#This Row],[FECHA_INICIO]]-Tabla2[[#This Row],[FECHA_OC]]</f>
        <v>#N/A</v>
      </c>
      <c r="M488" s="10" t="e">
        <f>VLOOKUP(Tabla2[[#This Row],[CECO]],Tabla2_17[[CECO]:[F.  ENTREGA]],12,0)</f>
        <v>#N/A</v>
      </c>
      <c r="N488" s="13"/>
      <c r="O488" s="10"/>
      <c r="P488" s="15"/>
      <c r="Q488" s="10"/>
      <c r="R488" s="15"/>
      <c r="S488" s="11" t="e">
        <f>Tabla2[[#This Row],[DIA_ENTREGADO]]-Tabla2[[#This Row],[FECHA_INICIO]]</f>
        <v>#N/A</v>
      </c>
      <c r="T488" s="17"/>
      <c r="U488" s="18" t="e">
        <f>Tabla2[[#This Row],[FECHA_ENTREGA]]-Tabla2[[#This Row],[DIA_ENTREGADO]]</f>
        <v>#N/A</v>
      </c>
      <c r="V488" s="4" t="e">
        <f t="shared" si="11"/>
        <v>#N/A</v>
      </c>
    </row>
    <row r="489" spans="2:22" x14ac:dyDescent="0.25">
      <c r="B489" s="7"/>
      <c r="C489" s="5"/>
      <c r="D489" s="7"/>
      <c r="E489" s="7"/>
      <c r="F489" s="8"/>
      <c r="G489" s="1" t="e">
        <f>VLOOKUP(Tabla2[[#This Row],[CECO]],Tabla2_17[[CECO]:[F.  ENTREGA]],2,0)</f>
        <v>#N/A</v>
      </c>
      <c r="H489" s="9" t="e">
        <f>VLOOKUP(Tabla2[[#This Row],[CECO]],Tabla2_17[[CECO]:[F.  ENTREGA]],3,0)</f>
        <v>#N/A</v>
      </c>
      <c r="I489" s="9" t="e">
        <f>VLOOKUP(Tabla2[[#This Row],[CECO]],Tabla2_17[[CECO]:[F.  ENTREGA]],4,0)</f>
        <v>#N/A</v>
      </c>
      <c r="J489" s="10" t="e">
        <f>VLOOKUP(Tabla2[[#This Row],[CECO]],Tabla2_17[[CECO]:[F.  ENTREGA]],10,0)</f>
        <v>#N/A</v>
      </c>
      <c r="K489" s="10" t="e">
        <f>VLOOKUP(Tabla2[[#This Row],[CECO]],Tabla2_17[[CECO]:[F.  ENTREGA]],11,0)</f>
        <v>#N/A</v>
      </c>
      <c r="L489" s="11" t="e">
        <f>Tabla2[[#This Row],[FECHA_INICIO]]-Tabla2[[#This Row],[FECHA_OC]]</f>
        <v>#N/A</v>
      </c>
      <c r="M489" s="10" t="e">
        <f>VLOOKUP(Tabla2[[#This Row],[CECO]],Tabla2_17[[CECO]:[F.  ENTREGA]],12,0)</f>
        <v>#N/A</v>
      </c>
      <c r="N489" s="13"/>
      <c r="O489" s="10"/>
      <c r="P489" s="15"/>
      <c r="Q489" s="10"/>
      <c r="R489" s="15"/>
      <c r="S489" s="11" t="e">
        <f>Tabla2[[#This Row],[DIA_ENTREGADO]]-Tabla2[[#This Row],[FECHA_INICIO]]</f>
        <v>#N/A</v>
      </c>
      <c r="T489" s="17"/>
      <c r="U489" s="18" t="e">
        <f>Tabla2[[#This Row],[FECHA_ENTREGA]]-Tabla2[[#This Row],[DIA_ENTREGADO]]</f>
        <v>#N/A</v>
      </c>
      <c r="V489" s="4" t="e">
        <f t="shared" si="11"/>
        <v>#N/A</v>
      </c>
    </row>
    <row r="490" spans="2:22" x14ac:dyDescent="0.25">
      <c r="B490" s="7"/>
      <c r="C490" s="5"/>
      <c r="D490" s="7"/>
      <c r="E490" s="7"/>
      <c r="F490" s="8"/>
      <c r="G490" s="1" t="e">
        <f>VLOOKUP(Tabla2[[#This Row],[CECO]],Tabla2_17[[CECO]:[F.  ENTREGA]],2,0)</f>
        <v>#N/A</v>
      </c>
      <c r="H490" s="9" t="e">
        <f>VLOOKUP(Tabla2[[#This Row],[CECO]],Tabla2_17[[CECO]:[F.  ENTREGA]],3,0)</f>
        <v>#N/A</v>
      </c>
      <c r="I490" s="9" t="e">
        <f>VLOOKUP(Tabla2[[#This Row],[CECO]],Tabla2_17[[CECO]:[F.  ENTREGA]],4,0)</f>
        <v>#N/A</v>
      </c>
      <c r="J490" s="10" t="e">
        <f>VLOOKUP(Tabla2[[#This Row],[CECO]],Tabla2_17[[CECO]:[F.  ENTREGA]],10,0)</f>
        <v>#N/A</v>
      </c>
      <c r="K490" s="10" t="e">
        <f>VLOOKUP(Tabla2[[#This Row],[CECO]],Tabla2_17[[CECO]:[F.  ENTREGA]],11,0)</f>
        <v>#N/A</v>
      </c>
      <c r="L490" s="11" t="e">
        <f>Tabla2[[#This Row],[FECHA_INICIO]]-Tabla2[[#This Row],[FECHA_OC]]</f>
        <v>#N/A</v>
      </c>
      <c r="M490" s="10" t="e">
        <f>VLOOKUP(Tabla2[[#This Row],[CECO]],Tabla2_17[[CECO]:[F.  ENTREGA]],12,0)</f>
        <v>#N/A</v>
      </c>
      <c r="N490" s="13"/>
      <c r="O490" s="10"/>
      <c r="P490" s="15"/>
      <c r="Q490" s="10"/>
      <c r="R490" s="15"/>
      <c r="S490" s="11" t="e">
        <f>Tabla2[[#This Row],[DIA_ENTREGADO]]-Tabla2[[#This Row],[FECHA_INICIO]]</f>
        <v>#N/A</v>
      </c>
      <c r="T490" s="17"/>
      <c r="U490" s="18" t="e">
        <f>Tabla2[[#This Row],[FECHA_ENTREGA]]-Tabla2[[#This Row],[DIA_ENTREGADO]]</f>
        <v>#N/A</v>
      </c>
      <c r="V490" s="4" t="e">
        <f t="shared" si="11"/>
        <v>#N/A</v>
      </c>
    </row>
    <row r="491" spans="2:22" x14ac:dyDescent="0.25">
      <c r="B491" s="7"/>
      <c r="C491" s="5"/>
      <c r="D491" s="7"/>
      <c r="E491" s="7"/>
      <c r="F491" s="8"/>
      <c r="G491" s="1" t="e">
        <f>VLOOKUP(Tabla2[[#This Row],[CECO]],Tabla2_17[[CECO]:[F.  ENTREGA]],2,0)</f>
        <v>#N/A</v>
      </c>
      <c r="H491" s="9" t="e">
        <f>VLOOKUP(Tabla2[[#This Row],[CECO]],Tabla2_17[[CECO]:[F.  ENTREGA]],3,0)</f>
        <v>#N/A</v>
      </c>
      <c r="I491" s="9" t="e">
        <f>VLOOKUP(Tabla2[[#This Row],[CECO]],Tabla2_17[[CECO]:[F.  ENTREGA]],4,0)</f>
        <v>#N/A</v>
      </c>
      <c r="J491" s="10" t="e">
        <f>VLOOKUP(Tabla2[[#This Row],[CECO]],Tabla2_17[[CECO]:[F.  ENTREGA]],10,0)</f>
        <v>#N/A</v>
      </c>
      <c r="K491" s="10" t="e">
        <f>VLOOKUP(Tabla2[[#This Row],[CECO]],Tabla2_17[[CECO]:[F.  ENTREGA]],11,0)</f>
        <v>#N/A</v>
      </c>
      <c r="L491" s="11" t="e">
        <f>Tabla2[[#This Row],[FECHA_INICIO]]-Tabla2[[#This Row],[FECHA_OC]]</f>
        <v>#N/A</v>
      </c>
      <c r="M491" s="10" t="e">
        <f>VLOOKUP(Tabla2[[#This Row],[CECO]],Tabla2_17[[CECO]:[F.  ENTREGA]],12,0)</f>
        <v>#N/A</v>
      </c>
      <c r="N491" s="13"/>
      <c r="O491" s="10"/>
      <c r="P491" s="15"/>
      <c r="Q491" s="10"/>
      <c r="R491" s="15"/>
      <c r="S491" s="11" t="e">
        <f>Tabla2[[#This Row],[DIA_ENTREGADO]]-Tabla2[[#This Row],[FECHA_INICIO]]</f>
        <v>#N/A</v>
      </c>
      <c r="T491" s="17"/>
      <c r="U491" s="18" t="e">
        <f>Tabla2[[#This Row],[FECHA_ENTREGA]]-Tabla2[[#This Row],[DIA_ENTREGADO]]</f>
        <v>#N/A</v>
      </c>
      <c r="V491" s="4" t="e">
        <f t="shared" si="11"/>
        <v>#N/A</v>
      </c>
    </row>
    <row r="492" spans="2:22" x14ac:dyDescent="0.25">
      <c r="B492" s="7"/>
      <c r="C492" s="5"/>
      <c r="D492" s="7"/>
      <c r="E492" s="7"/>
      <c r="F492" s="8"/>
      <c r="G492" s="1" t="e">
        <f>VLOOKUP(Tabla2[[#This Row],[CECO]],Tabla2_17[[CECO]:[F.  ENTREGA]],2,0)</f>
        <v>#N/A</v>
      </c>
      <c r="H492" s="9" t="e">
        <f>VLOOKUP(Tabla2[[#This Row],[CECO]],Tabla2_17[[CECO]:[F.  ENTREGA]],3,0)</f>
        <v>#N/A</v>
      </c>
      <c r="I492" s="9" t="e">
        <f>VLOOKUP(Tabla2[[#This Row],[CECO]],Tabla2_17[[CECO]:[F.  ENTREGA]],4,0)</f>
        <v>#N/A</v>
      </c>
      <c r="J492" s="10" t="e">
        <f>VLOOKUP(Tabla2[[#This Row],[CECO]],Tabla2_17[[CECO]:[F.  ENTREGA]],10,0)</f>
        <v>#N/A</v>
      </c>
      <c r="K492" s="10" t="e">
        <f>VLOOKUP(Tabla2[[#This Row],[CECO]],Tabla2_17[[CECO]:[F.  ENTREGA]],11,0)</f>
        <v>#N/A</v>
      </c>
      <c r="L492" s="11" t="e">
        <f>Tabla2[[#This Row],[FECHA_INICIO]]-Tabla2[[#This Row],[FECHA_OC]]</f>
        <v>#N/A</v>
      </c>
      <c r="M492" s="10" t="e">
        <f>VLOOKUP(Tabla2[[#This Row],[CECO]],Tabla2_17[[CECO]:[F.  ENTREGA]],12,0)</f>
        <v>#N/A</v>
      </c>
      <c r="N492" s="13"/>
      <c r="O492" s="10"/>
      <c r="P492" s="15"/>
      <c r="Q492" s="10"/>
      <c r="R492" s="15"/>
      <c r="S492" s="11" t="e">
        <f>Tabla2[[#This Row],[DIA_ENTREGADO]]-Tabla2[[#This Row],[FECHA_INICIO]]</f>
        <v>#N/A</v>
      </c>
      <c r="T492" s="17"/>
      <c r="U492" s="18" t="e">
        <f>Tabla2[[#This Row],[FECHA_ENTREGA]]-Tabla2[[#This Row],[DIA_ENTREGADO]]</f>
        <v>#N/A</v>
      </c>
      <c r="V492" s="4" t="e">
        <f t="shared" si="11"/>
        <v>#N/A</v>
      </c>
    </row>
    <row r="493" spans="2:22" x14ac:dyDescent="0.25">
      <c r="B493" s="7"/>
      <c r="C493" s="5"/>
      <c r="D493" s="7"/>
      <c r="E493" s="7"/>
      <c r="F493" s="8"/>
      <c r="G493" s="1" t="e">
        <f>VLOOKUP(Tabla2[[#This Row],[CECO]],Tabla2_17[[CECO]:[F.  ENTREGA]],2,0)</f>
        <v>#N/A</v>
      </c>
      <c r="H493" s="9" t="e">
        <f>VLOOKUP(Tabla2[[#This Row],[CECO]],Tabla2_17[[CECO]:[F.  ENTREGA]],3,0)</f>
        <v>#N/A</v>
      </c>
      <c r="I493" s="9" t="e">
        <f>VLOOKUP(Tabla2[[#This Row],[CECO]],Tabla2_17[[CECO]:[F.  ENTREGA]],4,0)</f>
        <v>#N/A</v>
      </c>
      <c r="J493" s="10" t="e">
        <f>VLOOKUP(Tabla2[[#This Row],[CECO]],Tabla2_17[[CECO]:[F.  ENTREGA]],10,0)</f>
        <v>#N/A</v>
      </c>
      <c r="K493" s="10" t="e">
        <f>VLOOKUP(Tabla2[[#This Row],[CECO]],Tabla2_17[[CECO]:[F.  ENTREGA]],11,0)</f>
        <v>#N/A</v>
      </c>
      <c r="L493" s="11" t="e">
        <f>Tabla2[[#This Row],[FECHA_INICIO]]-Tabla2[[#This Row],[FECHA_OC]]</f>
        <v>#N/A</v>
      </c>
      <c r="M493" s="10" t="e">
        <f>VLOOKUP(Tabla2[[#This Row],[CECO]],Tabla2_17[[CECO]:[F.  ENTREGA]],12,0)</f>
        <v>#N/A</v>
      </c>
      <c r="N493" s="13"/>
      <c r="O493" s="10"/>
      <c r="P493" s="15"/>
      <c r="Q493" s="10"/>
      <c r="R493" s="15"/>
      <c r="S493" s="11" t="e">
        <f>Tabla2[[#This Row],[DIA_ENTREGADO]]-Tabla2[[#This Row],[FECHA_INICIO]]</f>
        <v>#N/A</v>
      </c>
      <c r="T493" s="17"/>
      <c r="U493" s="18" t="e">
        <f>Tabla2[[#This Row],[FECHA_ENTREGA]]-Tabla2[[#This Row],[DIA_ENTREGADO]]</f>
        <v>#N/A</v>
      </c>
      <c r="V493" s="4" t="e">
        <f t="shared" si="11"/>
        <v>#N/A</v>
      </c>
    </row>
    <row r="494" spans="2:22" x14ac:dyDescent="0.25">
      <c r="B494" s="7"/>
      <c r="C494" s="5"/>
      <c r="D494" s="7"/>
      <c r="E494" s="7"/>
      <c r="F494" s="8"/>
      <c r="G494" s="1" t="e">
        <f>VLOOKUP(Tabla2[[#This Row],[CECO]],Tabla2_17[[CECO]:[F.  ENTREGA]],2,0)</f>
        <v>#N/A</v>
      </c>
      <c r="H494" s="9" t="e">
        <f>VLOOKUP(Tabla2[[#This Row],[CECO]],Tabla2_17[[CECO]:[F.  ENTREGA]],3,0)</f>
        <v>#N/A</v>
      </c>
      <c r="I494" s="9" t="e">
        <f>VLOOKUP(Tabla2[[#This Row],[CECO]],Tabla2_17[[CECO]:[F.  ENTREGA]],4,0)</f>
        <v>#N/A</v>
      </c>
      <c r="J494" s="10" t="e">
        <f>VLOOKUP(Tabla2[[#This Row],[CECO]],Tabla2_17[[CECO]:[F.  ENTREGA]],10,0)</f>
        <v>#N/A</v>
      </c>
      <c r="K494" s="10" t="e">
        <f>VLOOKUP(Tabla2[[#This Row],[CECO]],Tabla2_17[[CECO]:[F.  ENTREGA]],11,0)</f>
        <v>#N/A</v>
      </c>
      <c r="L494" s="11" t="e">
        <f>Tabla2[[#This Row],[FECHA_INICIO]]-Tabla2[[#This Row],[FECHA_OC]]</f>
        <v>#N/A</v>
      </c>
      <c r="M494" s="10" t="e">
        <f>VLOOKUP(Tabla2[[#This Row],[CECO]],Tabla2_17[[CECO]:[F.  ENTREGA]],12,0)</f>
        <v>#N/A</v>
      </c>
      <c r="N494" s="13"/>
      <c r="O494" s="10"/>
      <c r="P494" s="15"/>
      <c r="Q494" s="10"/>
      <c r="R494" s="15"/>
      <c r="S494" s="11" t="e">
        <f>Tabla2[[#This Row],[DIA_ENTREGADO]]-Tabla2[[#This Row],[FECHA_INICIO]]</f>
        <v>#N/A</v>
      </c>
      <c r="T494" s="17"/>
      <c r="U494" s="18" t="e">
        <f>Tabla2[[#This Row],[FECHA_ENTREGA]]-Tabla2[[#This Row],[DIA_ENTREGADO]]</f>
        <v>#N/A</v>
      </c>
      <c r="V494" s="4" t="e">
        <f t="shared" ref="V494:V500" si="12">IF(U494&lt;T494,"Retrasado","Correcto")</f>
        <v>#N/A</v>
      </c>
    </row>
    <row r="495" spans="2:22" x14ac:dyDescent="0.25">
      <c r="B495" s="7"/>
      <c r="C495" s="5"/>
      <c r="D495" s="7"/>
      <c r="E495" s="7"/>
      <c r="F495" s="8"/>
      <c r="G495" s="1" t="e">
        <f>VLOOKUP(Tabla2[[#This Row],[CECO]],Tabla2_17[[CECO]:[F.  ENTREGA]],2,0)</f>
        <v>#N/A</v>
      </c>
      <c r="H495" s="9" t="e">
        <f>VLOOKUP(Tabla2[[#This Row],[CECO]],Tabla2_17[[CECO]:[F.  ENTREGA]],3,0)</f>
        <v>#N/A</v>
      </c>
      <c r="I495" s="9" t="e">
        <f>VLOOKUP(Tabla2[[#This Row],[CECO]],Tabla2_17[[CECO]:[F.  ENTREGA]],4,0)</f>
        <v>#N/A</v>
      </c>
      <c r="J495" s="10" t="e">
        <f>VLOOKUP(Tabla2[[#This Row],[CECO]],Tabla2_17[[CECO]:[F.  ENTREGA]],10,0)</f>
        <v>#N/A</v>
      </c>
      <c r="K495" s="10" t="e">
        <f>VLOOKUP(Tabla2[[#This Row],[CECO]],Tabla2_17[[CECO]:[F.  ENTREGA]],11,0)</f>
        <v>#N/A</v>
      </c>
      <c r="L495" s="11" t="e">
        <f>Tabla2[[#This Row],[FECHA_INICIO]]-Tabla2[[#This Row],[FECHA_OC]]</f>
        <v>#N/A</v>
      </c>
      <c r="M495" s="10" t="e">
        <f>VLOOKUP(Tabla2[[#This Row],[CECO]],Tabla2_17[[CECO]:[F.  ENTREGA]],12,0)</f>
        <v>#N/A</v>
      </c>
      <c r="N495" s="13"/>
      <c r="O495" s="10"/>
      <c r="P495" s="15"/>
      <c r="Q495" s="10"/>
      <c r="R495" s="15"/>
      <c r="S495" s="11" t="e">
        <f>Tabla2[[#This Row],[DIA_ENTREGADO]]-Tabla2[[#This Row],[FECHA_INICIO]]</f>
        <v>#N/A</v>
      </c>
      <c r="T495" s="17"/>
      <c r="U495" s="18" t="e">
        <f>Tabla2[[#This Row],[FECHA_ENTREGA]]-Tabla2[[#This Row],[DIA_ENTREGADO]]</f>
        <v>#N/A</v>
      </c>
      <c r="V495" s="4" t="e">
        <f t="shared" si="12"/>
        <v>#N/A</v>
      </c>
    </row>
    <row r="496" spans="2:22" x14ac:dyDescent="0.25">
      <c r="B496" s="7"/>
      <c r="C496" s="5"/>
      <c r="D496" s="7"/>
      <c r="E496" s="7"/>
      <c r="F496" s="8"/>
      <c r="G496" s="1" t="e">
        <f>VLOOKUP(Tabla2[[#This Row],[CECO]],Tabla2_17[[CECO]:[F.  ENTREGA]],2,0)</f>
        <v>#N/A</v>
      </c>
      <c r="H496" s="9" t="e">
        <f>VLOOKUP(Tabla2[[#This Row],[CECO]],Tabla2_17[[CECO]:[F.  ENTREGA]],3,0)</f>
        <v>#N/A</v>
      </c>
      <c r="I496" s="9" t="e">
        <f>VLOOKUP(Tabla2[[#This Row],[CECO]],Tabla2_17[[CECO]:[F.  ENTREGA]],4,0)</f>
        <v>#N/A</v>
      </c>
      <c r="J496" s="10" t="e">
        <f>VLOOKUP(Tabla2[[#This Row],[CECO]],Tabla2_17[[CECO]:[F.  ENTREGA]],10,0)</f>
        <v>#N/A</v>
      </c>
      <c r="K496" s="10" t="e">
        <f>VLOOKUP(Tabla2[[#This Row],[CECO]],Tabla2_17[[CECO]:[F.  ENTREGA]],11,0)</f>
        <v>#N/A</v>
      </c>
      <c r="L496" s="11" t="e">
        <f>Tabla2[[#This Row],[FECHA_INICIO]]-Tabla2[[#This Row],[FECHA_OC]]</f>
        <v>#N/A</v>
      </c>
      <c r="M496" s="10" t="e">
        <f>VLOOKUP(Tabla2[[#This Row],[CECO]],Tabla2_17[[CECO]:[F.  ENTREGA]],12,0)</f>
        <v>#N/A</v>
      </c>
      <c r="N496" s="13"/>
      <c r="O496" s="10"/>
      <c r="P496" s="15"/>
      <c r="Q496" s="10"/>
      <c r="R496" s="15"/>
      <c r="S496" s="11" t="e">
        <f>Tabla2[[#This Row],[DIA_ENTREGADO]]-Tabla2[[#This Row],[FECHA_INICIO]]</f>
        <v>#N/A</v>
      </c>
      <c r="T496" s="17"/>
      <c r="U496" s="18" t="e">
        <f>Tabla2[[#This Row],[FECHA_ENTREGA]]-Tabla2[[#This Row],[DIA_ENTREGADO]]</f>
        <v>#N/A</v>
      </c>
      <c r="V496" s="4" t="e">
        <f t="shared" si="12"/>
        <v>#N/A</v>
      </c>
    </row>
    <row r="497" spans="2:22" x14ac:dyDescent="0.25">
      <c r="B497" s="7"/>
      <c r="C497" s="5"/>
      <c r="D497" s="7"/>
      <c r="E497" s="7"/>
      <c r="F497" s="8"/>
      <c r="G497" s="1" t="e">
        <f>VLOOKUP(Tabla2[[#This Row],[CECO]],Tabla2_17[[CECO]:[F.  ENTREGA]],2,0)</f>
        <v>#N/A</v>
      </c>
      <c r="H497" s="9" t="e">
        <f>VLOOKUP(Tabla2[[#This Row],[CECO]],Tabla2_17[[CECO]:[F.  ENTREGA]],3,0)</f>
        <v>#N/A</v>
      </c>
      <c r="I497" s="9" t="e">
        <f>VLOOKUP(Tabla2[[#This Row],[CECO]],Tabla2_17[[CECO]:[F.  ENTREGA]],4,0)</f>
        <v>#N/A</v>
      </c>
      <c r="J497" s="10" t="e">
        <f>VLOOKUP(Tabla2[[#This Row],[CECO]],Tabla2_17[[CECO]:[F.  ENTREGA]],10,0)</f>
        <v>#N/A</v>
      </c>
      <c r="K497" s="10" t="e">
        <f>VLOOKUP(Tabla2[[#This Row],[CECO]],Tabla2_17[[CECO]:[F.  ENTREGA]],11,0)</f>
        <v>#N/A</v>
      </c>
      <c r="L497" s="11" t="e">
        <f>Tabla2[[#This Row],[FECHA_INICIO]]-Tabla2[[#This Row],[FECHA_OC]]</f>
        <v>#N/A</v>
      </c>
      <c r="M497" s="10" t="e">
        <f>VLOOKUP(Tabla2[[#This Row],[CECO]],Tabla2_17[[CECO]:[F.  ENTREGA]],12,0)</f>
        <v>#N/A</v>
      </c>
      <c r="N497" s="13"/>
      <c r="O497" s="10"/>
      <c r="P497" s="15"/>
      <c r="Q497" s="10"/>
      <c r="R497" s="15"/>
      <c r="S497" s="11" t="e">
        <f>Tabla2[[#This Row],[DIA_ENTREGADO]]-Tabla2[[#This Row],[FECHA_INICIO]]</f>
        <v>#N/A</v>
      </c>
      <c r="T497" s="17"/>
      <c r="U497" s="18" t="e">
        <f>Tabla2[[#This Row],[FECHA_ENTREGA]]-Tabla2[[#This Row],[DIA_ENTREGADO]]</f>
        <v>#N/A</v>
      </c>
      <c r="V497" s="4" t="e">
        <f t="shared" si="12"/>
        <v>#N/A</v>
      </c>
    </row>
    <row r="498" spans="2:22" x14ac:dyDescent="0.25">
      <c r="B498" s="7"/>
      <c r="C498" s="5"/>
      <c r="D498" s="7"/>
      <c r="E498" s="7"/>
      <c r="F498" s="8"/>
      <c r="G498" s="1" t="e">
        <f>VLOOKUP(Tabla2[[#This Row],[CECO]],Tabla2_17[[CECO]:[F.  ENTREGA]],2,0)</f>
        <v>#N/A</v>
      </c>
      <c r="H498" s="9" t="e">
        <f>VLOOKUP(Tabla2[[#This Row],[CECO]],Tabla2_17[[CECO]:[F.  ENTREGA]],3,0)</f>
        <v>#N/A</v>
      </c>
      <c r="I498" s="9" t="e">
        <f>VLOOKUP(Tabla2[[#This Row],[CECO]],Tabla2_17[[CECO]:[F.  ENTREGA]],4,0)</f>
        <v>#N/A</v>
      </c>
      <c r="J498" s="10" t="e">
        <f>VLOOKUP(Tabla2[[#This Row],[CECO]],Tabla2_17[[CECO]:[F.  ENTREGA]],10,0)</f>
        <v>#N/A</v>
      </c>
      <c r="K498" s="10" t="e">
        <f>VLOOKUP(Tabla2[[#This Row],[CECO]],Tabla2_17[[CECO]:[F.  ENTREGA]],11,0)</f>
        <v>#N/A</v>
      </c>
      <c r="L498" s="11" t="e">
        <f>Tabla2[[#This Row],[FECHA_INICIO]]-Tabla2[[#This Row],[FECHA_OC]]</f>
        <v>#N/A</v>
      </c>
      <c r="M498" s="10" t="e">
        <f>VLOOKUP(Tabla2[[#This Row],[CECO]],Tabla2_17[[CECO]:[F.  ENTREGA]],12,0)</f>
        <v>#N/A</v>
      </c>
      <c r="N498" s="13"/>
      <c r="O498" s="10"/>
      <c r="P498" s="15"/>
      <c r="Q498" s="10"/>
      <c r="R498" s="15"/>
      <c r="S498" s="11" t="e">
        <f>Tabla2[[#This Row],[DIA_ENTREGADO]]-Tabla2[[#This Row],[FECHA_INICIO]]</f>
        <v>#N/A</v>
      </c>
      <c r="T498" s="17"/>
      <c r="U498" s="18" t="e">
        <f>Tabla2[[#This Row],[FECHA_ENTREGA]]-Tabla2[[#This Row],[DIA_ENTREGADO]]</f>
        <v>#N/A</v>
      </c>
      <c r="V498" s="4" t="e">
        <f t="shared" si="12"/>
        <v>#N/A</v>
      </c>
    </row>
    <row r="499" spans="2:22" x14ac:dyDescent="0.25">
      <c r="B499" s="7"/>
      <c r="C499" s="5"/>
      <c r="D499" s="7"/>
      <c r="E499" s="7"/>
      <c r="F499" s="8"/>
      <c r="G499" s="1" t="e">
        <f>VLOOKUP(Tabla2[[#This Row],[CECO]],Tabla2_17[[CECO]:[F.  ENTREGA]],2,0)</f>
        <v>#N/A</v>
      </c>
      <c r="H499" s="9" t="e">
        <f>VLOOKUP(Tabla2[[#This Row],[CECO]],Tabla2_17[[CECO]:[F.  ENTREGA]],3,0)</f>
        <v>#N/A</v>
      </c>
      <c r="I499" s="9" t="e">
        <f>VLOOKUP(Tabla2[[#This Row],[CECO]],Tabla2_17[[CECO]:[F.  ENTREGA]],4,0)</f>
        <v>#N/A</v>
      </c>
      <c r="J499" s="10" t="e">
        <f>VLOOKUP(Tabla2[[#This Row],[CECO]],Tabla2_17[[CECO]:[F.  ENTREGA]],10,0)</f>
        <v>#N/A</v>
      </c>
      <c r="K499" s="10" t="e">
        <f>VLOOKUP(Tabla2[[#This Row],[CECO]],Tabla2_17[[CECO]:[F.  ENTREGA]],11,0)</f>
        <v>#N/A</v>
      </c>
      <c r="L499" s="11" t="e">
        <f>Tabla2[[#This Row],[FECHA_INICIO]]-Tabla2[[#This Row],[FECHA_OC]]</f>
        <v>#N/A</v>
      </c>
      <c r="M499" s="10" t="e">
        <f>VLOOKUP(Tabla2[[#This Row],[CECO]],Tabla2_17[[CECO]:[F.  ENTREGA]],12,0)</f>
        <v>#N/A</v>
      </c>
      <c r="N499" s="13"/>
      <c r="O499" s="10"/>
      <c r="P499" s="15"/>
      <c r="Q499" s="10"/>
      <c r="R499" s="15"/>
      <c r="S499" s="11" t="e">
        <f>Tabla2[[#This Row],[DIA_ENTREGADO]]-Tabla2[[#This Row],[FECHA_INICIO]]</f>
        <v>#N/A</v>
      </c>
      <c r="T499" s="17"/>
      <c r="U499" s="18" t="e">
        <f>Tabla2[[#This Row],[FECHA_ENTREGA]]-Tabla2[[#This Row],[DIA_ENTREGADO]]</f>
        <v>#N/A</v>
      </c>
      <c r="V499" s="4" t="e">
        <f t="shared" si="12"/>
        <v>#N/A</v>
      </c>
    </row>
    <row r="500" spans="2:22" x14ac:dyDescent="0.25">
      <c r="B500" s="7"/>
      <c r="C500" s="5"/>
      <c r="D500" s="7"/>
      <c r="E500" s="7"/>
      <c r="F500" s="8"/>
      <c r="G500" s="1" t="e">
        <f>VLOOKUP(Tabla2[[#This Row],[CECO]],Tabla2_17[[CECO]:[F.  ENTREGA]],2,0)</f>
        <v>#N/A</v>
      </c>
      <c r="H500" s="9" t="e">
        <f>VLOOKUP(Tabla2[[#This Row],[CECO]],Tabla2_17[[CECO]:[F.  ENTREGA]],3,0)</f>
        <v>#N/A</v>
      </c>
      <c r="I500" s="9" t="e">
        <f>VLOOKUP(Tabla2[[#This Row],[CECO]],Tabla2_17[[CECO]:[F.  ENTREGA]],4,0)</f>
        <v>#N/A</v>
      </c>
      <c r="J500" s="10" t="e">
        <f>VLOOKUP(Tabla2[[#This Row],[CECO]],Tabla2_17[[CECO]:[F.  ENTREGA]],10,0)</f>
        <v>#N/A</v>
      </c>
      <c r="K500" s="10" t="e">
        <f>VLOOKUP(Tabla2[[#This Row],[CECO]],Tabla2_17[[CECO]:[F.  ENTREGA]],11,0)</f>
        <v>#N/A</v>
      </c>
      <c r="L500" s="11" t="e">
        <f>Tabla2[[#This Row],[FECHA_INICIO]]-Tabla2[[#This Row],[FECHA_OC]]</f>
        <v>#N/A</v>
      </c>
      <c r="M500" s="10" t="e">
        <f>VLOOKUP(Tabla2[[#This Row],[CECO]],Tabla2_17[[CECO]:[F.  ENTREGA]],12,0)</f>
        <v>#N/A</v>
      </c>
      <c r="N500" s="13"/>
      <c r="O500" s="10"/>
      <c r="P500" s="15"/>
      <c r="Q500" s="10"/>
      <c r="R500" s="15"/>
      <c r="S500" s="11" t="e">
        <f>Tabla2[[#This Row],[DIA_ENTREGADO]]-Tabla2[[#This Row],[FECHA_INICIO]]</f>
        <v>#N/A</v>
      </c>
      <c r="T500" s="17"/>
      <c r="U500" s="18" t="e">
        <f>Tabla2[[#This Row],[FECHA_ENTREGA]]-Tabla2[[#This Row],[DIA_ENTREGADO]]</f>
        <v>#N/A</v>
      </c>
      <c r="V500" s="4" t="e">
        <f t="shared" si="12"/>
        <v>#N/A</v>
      </c>
    </row>
  </sheetData>
  <sheetProtection algorithmName="SHA-512" hashValue="sJj+zIFkXg0Oc0756cEgIlNXaoLPQ5V+dJaJ4FfYeQXxnYGH4InS6ncB4gepWO6Mt39NsAU7nlgVNbN6xMEldQ==" saltValue="UY9flMSK4HCS/8k197gjAQ==" spinCount="100000" sheet="1" formatCells="0" formatRows="0" insertRows="0"/>
  <protectedRanges>
    <protectedRange algorithmName="SHA-512" hashValue="aoWC3+76ggpoTNgc2Rmkq7dFwPWLK95QkXIlZvDfSfGvIlmb+Lxd90JcrMqO2GCgw+pNWw1yOborKPE/F5nvrw==" saltValue="lP69cdQ98px1Z6cadum/ag==" spinCount="100000" sqref="M7:M500" name="Fecha_Cliente"/>
    <protectedRange algorithmName="SHA-512" hashValue="BCUI7qUdvDzAk58htULtEJi40oSsEVSg89uFRIYpSqglifbokzv9OFmUgQ9Aw2wSeOcop/0d7ChUY3dNTpjK2g==" saltValue="2ewfuBN6t30NVsNkyGHfag==" spinCount="100000" sqref="T7:T500" name="Tiempo_Produc"/>
    <protectedRange algorithmName="SHA-512" hashValue="bMzXdgtEgqeaVKvzReGPHY+kakb7PaawVxoI9pWNXdtiX757/5MJ9DmbRMHbrMg9Zz7Re0JL/iX4sWtZbY7dZw==" saltValue="LxqSXmN7wODzLQWOVdAVhA==" spinCount="100000" sqref="P7:P500" name="Hora_Entregado"/>
    <protectedRange algorithmName="SHA-512" hashValue="cGWBKpxHLs1cCfOiyoGn8+zctuPIJGg82mMMFRUuWFPZTgN+mAErK3quuMu76UvJf/Kbn67UG6W0stXc78/2CA==" saltValue="amuJApS+s7XAUWsIOMDUSA==" spinCount="100000" sqref="O7:O500" name="Dia_Entregado"/>
    <protectedRange algorithmName="SHA-512" hashValue="nAe1S1/3BDX/KTRV/fuu2hCCynWHHIGIHP/4bOa2bcEeuyqyV93EDx1dykw88YmlofPjs3mTQ0w/ZvHMbdQDgQ==" saltValue="D5fdwVSz0kWCOCbi7al3tg==" spinCount="100000" sqref="Q7:Q500" name="Dia_Recep_Produc"/>
    <protectedRange algorithmName="SHA-512" hashValue="yS8G1ga/80lQAWSr5Q0zXIEhqRvuga2v7/ryiwFnZf8iETSnrPPWPwFSiPDcLSNg8ioJ5ICdZ+L/yyQ6lvb+pg==" saltValue="+muP9jvwxd93kSa8Dneh2Q==" spinCount="100000" sqref="R7:R500" name="Hora_Recep_Produc"/>
    <protectedRange algorithmName="SHA-512" hashValue="HttSJZAR/lmBoVpiOPAydAFGDzfp0wd+3tACSTQCvx1KooQLgurYXW5oa+r89RDdZZb3u1YqYsuTS7xSRhj+TQ==" saltValue="p4V4IxDivHgIMXBBUFWXew==" spinCount="100000" sqref="W7:W500" name="Estado_Plano"/>
    <protectedRange algorithmName="SHA-512" hashValue="WoBS8qADwFl3Vm7L1Cf8yJ7nT0Kol/wRJ6e/+7RCN7hGcZ4Bay/xaOmQC2WDdLzW4h4Zkr/YggDXDGNqDyYkCQ==" saltValue="6DncFho2jsROPoxHStKMNQ==" spinCount="100000" sqref="X7:X500" name="Observ_Ing"/>
    <protectedRange algorithmName="SHA-512" hashValue="SHIPB4d2spSnRK5SYLLGjKDYV14uS1o9pDwcInG7piAdShl/bC9c102ARoUINHf8TF/jjchbXj+hlA3tVnPt/A==" saltValue="YlP8PDEAbN06oosbvBUnNA==" spinCount="100000" sqref="Y7:Y500" name="Observ_Produc"/>
  </protectedRanges>
  <mergeCells count="1">
    <mergeCell ref="B2:Y4"/>
  </mergeCells>
  <conditionalFormatting sqref="V7:V500">
    <cfRule type="containsText" dxfId="28" priority="1" operator="containsText" text="Retrasado">
      <formula>NOT(ISERROR(SEARCH("Retrasado",V7)))</formula>
    </cfRule>
    <cfRule type="containsText" dxfId="27" priority="2" operator="containsText" text="Correcto">
      <formula>NOT(ISERROR(SEARCH("Correcto",V7)))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15"/>
  <sheetViews>
    <sheetView topLeftCell="A689" workbookViewId="0">
      <selection activeCell="E2" sqref="E2"/>
    </sheetView>
  </sheetViews>
  <sheetFormatPr baseColWidth="10" defaultRowHeight="15" x14ac:dyDescent="0.25"/>
  <cols>
    <col min="2" max="2" width="7.7109375" bestFit="1" customWidth="1"/>
    <col min="3" max="3" width="11" style="2" bestFit="1" customWidth="1"/>
    <col min="4" max="4" width="22.140625" bestFit="1" customWidth="1"/>
    <col min="5" max="5" width="52.5703125" bestFit="1" customWidth="1"/>
    <col min="6" max="6" width="81.140625" bestFit="1" customWidth="1"/>
    <col min="7" max="7" width="8.140625" bestFit="1" customWidth="1"/>
    <col min="8" max="8" width="38.7109375" bestFit="1" customWidth="1"/>
    <col min="9" max="9" width="22.28515625" bestFit="1" customWidth="1"/>
    <col min="10" max="10" width="15.85546875" bestFit="1" customWidth="1"/>
    <col min="11" max="11" width="33.85546875" bestFit="1" customWidth="1"/>
    <col min="12" max="14" width="21.85546875" bestFit="1" customWidth="1"/>
  </cols>
  <sheetData>
    <row r="3" spans="2:14" x14ac:dyDescent="0.25">
      <c r="B3" t="s">
        <v>23</v>
      </c>
      <c r="C3" s="2" t="s">
        <v>4</v>
      </c>
      <c r="D3" t="s">
        <v>24</v>
      </c>
      <c r="E3" t="s">
        <v>5</v>
      </c>
      <c r="F3" t="s">
        <v>6</v>
      </c>
      <c r="G3" t="s">
        <v>25</v>
      </c>
      <c r="H3" t="s">
        <v>26</v>
      </c>
      <c r="I3" t="s">
        <v>27</v>
      </c>
      <c r="J3" t="s">
        <v>557</v>
      </c>
      <c r="K3" t="s">
        <v>28</v>
      </c>
      <c r="L3" t="s">
        <v>29</v>
      </c>
      <c r="M3" t="s">
        <v>558</v>
      </c>
      <c r="N3" t="s">
        <v>559</v>
      </c>
    </row>
    <row r="4" spans="2:14" x14ac:dyDescent="0.25">
      <c r="B4">
        <v>1</v>
      </c>
      <c r="D4" t="s">
        <v>560</v>
      </c>
      <c r="E4" t="s">
        <v>561</v>
      </c>
      <c r="F4" t="s">
        <v>561</v>
      </c>
      <c r="G4">
        <v>1</v>
      </c>
      <c r="H4" t="s">
        <v>562</v>
      </c>
      <c r="I4" t="s">
        <v>563</v>
      </c>
    </row>
    <row r="5" spans="2:14" x14ac:dyDescent="0.25">
      <c r="B5">
        <v>1.01</v>
      </c>
      <c r="D5" t="s">
        <v>560</v>
      </c>
      <c r="E5" t="s">
        <v>561</v>
      </c>
      <c r="F5" t="s">
        <v>564</v>
      </c>
      <c r="G5">
        <v>1</v>
      </c>
      <c r="H5" t="s">
        <v>565</v>
      </c>
      <c r="I5" t="s">
        <v>563</v>
      </c>
    </row>
    <row r="6" spans="2:14" x14ac:dyDescent="0.25">
      <c r="B6">
        <v>1.02</v>
      </c>
      <c r="D6" t="s">
        <v>560</v>
      </c>
      <c r="E6" t="s">
        <v>561</v>
      </c>
      <c r="F6" t="s">
        <v>566</v>
      </c>
      <c r="G6">
        <v>1</v>
      </c>
      <c r="H6" t="s">
        <v>567</v>
      </c>
      <c r="I6" t="s">
        <v>563</v>
      </c>
    </row>
    <row r="7" spans="2:14" x14ac:dyDescent="0.25">
      <c r="B7">
        <v>1.03</v>
      </c>
      <c r="D7" t="s">
        <v>560</v>
      </c>
      <c r="E7" t="s">
        <v>561</v>
      </c>
      <c r="F7" t="s">
        <v>568</v>
      </c>
      <c r="G7">
        <v>1</v>
      </c>
      <c r="H7" t="s">
        <v>569</v>
      </c>
      <c r="I7" t="s">
        <v>563</v>
      </c>
    </row>
    <row r="8" spans="2:14" x14ac:dyDescent="0.25">
      <c r="B8">
        <v>1.04</v>
      </c>
      <c r="D8" t="s">
        <v>560</v>
      </c>
      <c r="E8" t="s">
        <v>561</v>
      </c>
      <c r="F8" t="s">
        <v>570</v>
      </c>
      <c r="G8">
        <v>1</v>
      </c>
      <c r="H8" t="s">
        <v>571</v>
      </c>
      <c r="I8" t="s">
        <v>563</v>
      </c>
    </row>
    <row r="9" spans="2:14" x14ac:dyDescent="0.25">
      <c r="B9">
        <v>1.05</v>
      </c>
      <c r="D9" t="s">
        <v>560</v>
      </c>
      <c r="E9" t="s">
        <v>561</v>
      </c>
      <c r="F9" t="s">
        <v>572</v>
      </c>
      <c r="G9">
        <v>1</v>
      </c>
      <c r="H9" t="s">
        <v>573</v>
      </c>
      <c r="I9" t="s">
        <v>563</v>
      </c>
    </row>
    <row r="10" spans="2:14" x14ac:dyDescent="0.25">
      <c r="B10">
        <v>1.06</v>
      </c>
      <c r="D10" t="s">
        <v>560</v>
      </c>
      <c r="E10" t="s">
        <v>561</v>
      </c>
      <c r="F10" t="s">
        <v>574</v>
      </c>
      <c r="G10">
        <v>1</v>
      </c>
      <c r="H10" t="s">
        <v>575</v>
      </c>
      <c r="I10" t="s">
        <v>563</v>
      </c>
    </row>
    <row r="11" spans="2:14" x14ac:dyDescent="0.25">
      <c r="B11">
        <v>1.07</v>
      </c>
      <c r="D11" t="s">
        <v>560</v>
      </c>
      <c r="E11" t="s">
        <v>561</v>
      </c>
      <c r="F11" t="s">
        <v>576</v>
      </c>
      <c r="G11">
        <v>1</v>
      </c>
      <c r="H11" t="s">
        <v>577</v>
      </c>
      <c r="I11" t="s">
        <v>563</v>
      </c>
    </row>
    <row r="12" spans="2:14" x14ac:dyDescent="0.25">
      <c r="B12">
        <v>1.08</v>
      </c>
      <c r="D12" t="s">
        <v>560</v>
      </c>
      <c r="E12" t="s">
        <v>561</v>
      </c>
      <c r="F12" t="s">
        <v>578</v>
      </c>
      <c r="G12">
        <v>1</v>
      </c>
      <c r="H12" t="s">
        <v>579</v>
      </c>
      <c r="I12" t="s">
        <v>563</v>
      </c>
    </row>
    <row r="13" spans="2:14" x14ac:dyDescent="0.25">
      <c r="B13">
        <v>1.0900000000000001</v>
      </c>
      <c r="D13" t="s">
        <v>560</v>
      </c>
      <c r="E13" t="s">
        <v>561</v>
      </c>
      <c r="F13" t="s">
        <v>580</v>
      </c>
      <c r="G13">
        <v>1</v>
      </c>
      <c r="H13" t="s">
        <v>581</v>
      </c>
      <c r="I13" t="s">
        <v>563</v>
      </c>
    </row>
    <row r="14" spans="2:14" x14ac:dyDescent="0.25">
      <c r="B14">
        <v>1.1000000000000001</v>
      </c>
      <c r="D14" t="s">
        <v>560</v>
      </c>
      <c r="E14" t="s">
        <v>561</v>
      </c>
      <c r="F14" t="s">
        <v>582</v>
      </c>
      <c r="G14">
        <v>1</v>
      </c>
      <c r="H14" t="s">
        <v>583</v>
      </c>
      <c r="I14" t="s">
        <v>563</v>
      </c>
    </row>
    <row r="15" spans="2:14" x14ac:dyDescent="0.25">
      <c r="B15">
        <v>1.1100000000000001</v>
      </c>
      <c r="D15" t="s">
        <v>560</v>
      </c>
      <c r="E15" t="s">
        <v>561</v>
      </c>
      <c r="F15" t="s">
        <v>584</v>
      </c>
      <c r="G15">
        <v>1</v>
      </c>
      <c r="H15" t="s">
        <v>585</v>
      </c>
      <c r="I15" t="s">
        <v>563</v>
      </c>
    </row>
    <row r="16" spans="2:14" x14ac:dyDescent="0.25">
      <c r="B16">
        <v>1.1200000000000001</v>
      </c>
      <c r="D16" t="s">
        <v>560</v>
      </c>
      <c r="E16" t="s">
        <v>561</v>
      </c>
      <c r="F16" t="s">
        <v>586</v>
      </c>
      <c r="G16">
        <v>1</v>
      </c>
      <c r="H16" t="s">
        <v>587</v>
      </c>
      <c r="I16" t="s">
        <v>563</v>
      </c>
    </row>
    <row r="17" spans="2:14" x14ac:dyDescent="0.25">
      <c r="B17">
        <v>1.1299999999999999</v>
      </c>
      <c r="D17" t="s">
        <v>560</v>
      </c>
      <c r="E17" t="s">
        <v>561</v>
      </c>
      <c r="F17" t="s">
        <v>588</v>
      </c>
      <c r="G17">
        <v>1</v>
      </c>
      <c r="H17" t="s">
        <v>589</v>
      </c>
      <c r="I17" t="s">
        <v>563</v>
      </c>
    </row>
    <row r="18" spans="2:14" x14ac:dyDescent="0.25">
      <c r="B18">
        <v>1.1399999999999999</v>
      </c>
      <c r="D18" t="s">
        <v>560</v>
      </c>
      <c r="E18" t="s">
        <v>561</v>
      </c>
      <c r="F18" t="s">
        <v>590</v>
      </c>
      <c r="G18">
        <v>1</v>
      </c>
      <c r="H18" t="s">
        <v>591</v>
      </c>
      <c r="I18" t="s">
        <v>563</v>
      </c>
    </row>
    <row r="19" spans="2:14" x14ac:dyDescent="0.25">
      <c r="B19">
        <v>1.1499999999999999</v>
      </c>
      <c r="D19" t="s">
        <v>560</v>
      </c>
      <c r="E19" t="s">
        <v>561</v>
      </c>
      <c r="F19" t="s">
        <v>592</v>
      </c>
      <c r="G19">
        <v>1</v>
      </c>
      <c r="H19" t="s">
        <v>593</v>
      </c>
      <c r="I19" t="s">
        <v>563</v>
      </c>
    </row>
    <row r="20" spans="2:14" x14ac:dyDescent="0.25">
      <c r="B20">
        <v>1.1599999999999999</v>
      </c>
      <c r="D20" t="s">
        <v>560</v>
      </c>
      <c r="E20" t="s">
        <v>561</v>
      </c>
      <c r="F20" t="s">
        <v>594</v>
      </c>
      <c r="G20">
        <v>1</v>
      </c>
      <c r="H20" t="s">
        <v>595</v>
      </c>
      <c r="I20" t="s">
        <v>563</v>
      </c>
    </row>
    <row r="21" spans="2:14" x14ac:dyDescent="0.25">
      <c r="B21">
        <v>1.17</v>
      </c>
      <c r="D21" t="s">
        <v>560</v>
      </c>
      <c r="E21" t="s">
        <v>561</v>
      </c>
      <c r="F21" t="s">
        <v>596</v>
      </c>
      <c r="G21">
        <v>1</v>
      </c>
      <c r="H21" t="s">
        <v>597</v>
      </c>
      <c r="I21" t="s">
        <v>563</v>
      </c>
    </row>
    <row r="22" spans="2:14" x14ac:dyDescent="0.25">
      <c r="B22">
        <v>1.18</v>
      </c>
      <c r="D22" t="s">
        <v>560</v>
      </c>
      <c r="E22" t="s">
        <v>561</v>
      </c>
      <c r="F22" t="s">
        <v>598</v>
      </c>
      <c r="G22">
        <v>1</v>
      </c>
      <c r="H22" t="s">
        <v>599</v>
      </c>
      <c r="I22" t="s">
        <v>563</v>
      </c>
    </row>
    <row r="23" spans="2:14" x14ac:dyDescent="0.25">
      <c r="B23">
        <v>1.19</v>
      </c>
      <c r="D23" t="s">
        <v>560</v>
      </c>
      <c r="E23" t="s">
        <v>561</v>
      </c>
      <c r="F23" t="s">
        <v>600</v>
      </c>
      <c r="G23">
        <v>1</v>
      </c>
      <c r="H23" t="s">
        <v>601</v>
      </c>
      <c r="I23" t="s">
        <v>563</v>
      </c>
    </row>
    <row r="24" spans="2:14" x14ac:dyDescent="0.25">
      <c r="B24">
        <v>1.2</v>
      </c>
      <c r="D24" t="s">
        <v>560</v>
      </c>
      <c r="E24" t="s">
        <v>561</v>
      </c>
      <c r="F24" t="s">
        <v>602</v>
      </c>
      <c r="G24">
        <v>1</v>
      </c>
      <c r="H24" t="s">
        <v>603</v>
      </c>
      <c r="I24" t="s">
        <v>563</v>
      </c>
    </row>
    <row r="25" spans="2:14" x14ac:dyDescent="0.25">
      <c r="B25">
        <v>1.21</v>
      </c>
      <c r="D25" t="s">
        <v>560</v>
      </c>
      <c r="E25" t="s">
        <v>561</v>
      </c>
      <c r="F25" t="s">
        <v>604</v>
      </c>
      <c r="G25">
        <v>1</v>
      </c>
      <c r="H25" t="s">
        <v>605</v>
      </c>
      <c r="I25" t="s">
        <v>563</v>
      </c>
    </row>
    <row r="26" spans="2:14" x14ac:dyDescent="0.25">
      <c r="B26">
        <v>1.22</v>
      </c>
      <c r="D26" t="s">
        <v>560</v>
      </c>
      <c r="E26" t="s">
        <v>561</v>
      </c>
      <c r="F26" t="s">
        <v>284</v>
      </c>
      <c r="G26">
        <v>1</v>
      </c>
      <c r="H26" t="s">
        <v>606</v>
      </c>
      <c r="I26" t="s">
        <v>563</v>
      </c>
    </row>
    <row r="27" spans="2:14" x14ac:dyDescent="0.25">
      <c r="B27">
        <v>2</v>
      </c>
      <c r="D27" t="s">
        <v>607</v>
      </c>
      <c r="E27" t="s">
        <v>608</v>
      </c>
      <c r="F27" t="s">
        <v>608</v>
      </c>
      <c r="G27">
        <v>1</v>
      </c>
      <c r="H27" t="s">
        <v>609</v>
      </c>
      <c r="I27" t="s">
        <v>610</v>
      </c>
    </row>
    <row r="28" spans="2:14" x14ac:dyDescent="0.25">
      <c r="B28">
        <v>2.0099999999999998</v>
      </c>
      <c r="D28" t="s">
        <v>607</v>
      </c>
      <c r="E28" t="s">
        <v>608</v>
      </c>
      <c r="F28" t="s">
        <v>611</v>
      </c>
      <c r="G28">
        <v>1</v>
      </c>
      <c r="H28" t="s">
        <v>612</v>
      </c>
      <c r="I28" t="s">
        <v>610</v>
      </c>
    </row>
    <row r="29" spans="2:14" x14ac:dyDescent="0.25">
      <c r="B29">
        <v>2.02</v>
      </c>
      <c r="D29" t="s">
        <v>607</v>
      </c>
      <c r="E29" t="s">
        <v>608</v>
      </c>
      <c r="F29" t="s">
        <v>584</v>
      </c>
      <c r="G29">
        <v>1</v>
      </c>
      <c r="H29" t="s">
        <v>613</v>
      </c>
      <c r="I29" t="s">
        <v>610</v>
      </c>
    </row>
    <row r="30" spans="2:14" x14ac:dyDescent="0.25">
      <c r="B30">
        <v>2.0299999999999998</v>
      </c>
      <c r="D30" t="s">
        <v>607</v>
      </c>
      <c r="E30" t="s">
        <v>608</v>
      </c>
      <c r="F30" t="s">
        <v>614</v>
      </c>
      <c r="G30">
        <v>1</v>
      </c>
      <c r="H30" t="s">
        <v>615</v>
      </c>
      <c r="I30" t="s">
        <v>610</v>
      </c>
    </row>
    <row r="31" spans="2:14" x14ac:dyDescent="0.25">
      <c r="B31">
        <v>2.04</v>
      </c>
      <c r="D31" t="s">
        <v>607</v>
      </c>
      <c r="E31" t="s">
        <v>608</v>
      </c>
      <c r="F31" t="s">
        <v>576</v>
      </c>
      <c r="G31">
        <v>1</v>
      </c>
      <c r="H31" t="s">
        <v>616</v>
      </c>
      <c r="I31" t="s">
        <v>610</v>
      </c>
    </row>
    <row r="32" spans="2:14" x14ac:dyDescent="0.25">
      <c r="B32">
        <v>3.01</v>
      </c>
      <c r="D32" t="s">
        <v>228</v>
      </c>
      <c r="E32" t="s">
        <v>617</v>
      </c>
      <c r="F32" t="s">
        <v>618</v>
      </c>
      <c r="G32">
        <v>1</v>
      </c>
      <c r="H32" t="s">
        <v>619</v>
      </c>
      <c r="I32" t="s">
        <v>620</v>
      </c>
      <c r="K32" t="s">
        <v>621</v>
      </c>
      <c r="L32" t="s">
        <v>622</v>
      </c>
      <c r="M32" t="s">
        <v>623</v>
      </c>
      <c r="N32" t="s">
        <v>624</v>
      </c>
    </row>
    <row r="33" spans="2:14" x14ac:dyDescent="0.25">
      <c r="B33">
        <v>3.02</v>
      </c>
      <c r="D33" t="s">
        <v>228</v>
      </c>
      <c r="E33" t="s">
        <v>617</v>
      </c>
      <c r="F33" t="s">
        <v>584</v>
      </c>
      <c r="G33">
        <v>1</v>
      </c>
      <c r="H33" t="s">
        <v>625</v>
      </c>
      <c r="K33" t="s">
        <v>626</v>
      </c>
      <c r="L33" t="s">
        <v>622</v>
      </c>
      <c r="M33" t="s">
        <v>623</v>
      </c>
      <c r="N33" t="s">
        <v>624</v>
      </c>
    </row>
    <row r="34" spans="2:14" x14ac:dyDescent="0.25">
      <c r="B34">
        <v>3.03</v>
      </c>
      <c r="D34" t="s">
        <v>228</v>
      </c>
      <c r="E34" t="s">
        <v>617</v>
      </c>
      <c r="F34" t="s">
        <v>627</v>
      </c>
      <c r="G34">
        <v>1</v>
      </c>
      <c r="H34" t="s">
        <v>628</v>
      </c>
      <c r="K34" t="s">
        <v>626</v>
      </c>
      <c r="L34" t="s">
        <v>622</v>
      </c>
      <c r="M34" t="s">
        <v>623</v>
      </c>
      <c r="N34" t="s">
        <v>624</v>
      </c>
    </row>
    <row r="35" spans="2:14" x14ac:dyDescent="0.25">
      <c r="B35">
        <v>3.04</v>
      </c>
      <c r="D35" t="s">
        <v>228</v>
      </c>
      <c r="E35" t="s">
        <v>617</v>
      </c>
      <c r="F35" t="s">
        <v>629</v>
      </c>
      <c r="G35">
        <v>1</v>
      </c>
      <c r="H35" t="s">
        <v>630</v>
      </c>
      <c r="K35" t="s">
        <v>621</v>
      </c>
      <c r="L35" t="s">
        <v>622</v>
      </c>
      <c r="M35" t="s">
        <v>623</v>
      </c>
      <c r="N35" t="s">
        <v>624</v>
      </c>
    </row>
    <row r="36" spans="2:14" x14ac:dyDescent="0.25">
      <c r="B36">
        <v>4.01</v>
      </c>
      <c r="D36" t="s">
        <v>287</v>
      </c>
      <c r="E36" t="s">
        <v>631</v>
      </c>
      <c r="F36" t="s">
        <v>632</v>
      </c>
      <c r="G36">
        <v>4</v>
      </c>
      <c r="H36" t="s">
        <v>633</v>
      </c>
      <c r="I36" t="s">
        <v>634</v>
      </c>
      <c r="M36" t="s">
        <v>622</v>
      </c>
      <c r="N36" t="s">
        <v>635</v>
      </c>
    </row>
    <row r="37" spans="2:14" x14ac:dyDescent="0.25">
      <c r="B37">
        <v>4.0199999999999996</v>
      </c>
      <c r="D37" t="s">
        <v>287</v>
      </c>
      <c r="E37" t="s">
        <v>631</v>
      </c>
      <c r="F37" t="s">
        <v>636</v>
      </c>
      <c r="G37">
        <v>4</v>
      </c>
      <c r="H37" t="s">
        <v>637</v>
      </c>
      <c r="M37" t="s">
        <v>622</v>
      </c>
      <c r="N37" t="s">
        <v>635</v>
      </c>
    </row>
    <row r="38" spans="2:14" x14ac:dyDescent="0.25">
      <c r="B38">
        <v>5.01</v>
      </c>
      <c r="D38" t="s">
        <v>30</v>
      </c>
      <c r="E38" t="s">
        <v>638</v>
      </c>
      <c r="F38" t="s">
        <v>639</v>
      </c>
      <c r="G38">
        <v>1</v>
      </c>
      <c r="H38" t="s">
        <v>640</v>
      </c>
      <c r="I38" t="s">
        <v>641</v>
      </c>
      <c r="M38" t="s">
        <v>642</v>
      </c>
      <c r="N38" t="s">
        <v>643</v>
      </c>
    </row>
    <row r="39" spans="2:14" x14ac:dyDescent="0.25">
      <c r="B39">
        <v>6.01</v>
      </c>
      <c r="D39" t="s">
        <v>532</v>
      </c>
      <c r="E39" t="s">
        <v>644</v>
      </c>
      <c r="F39" t="s">
        <v>645</v>
      </c>
      <c r="G39">
        <v>1</v>
      </c>
      <c r="H39" t="s">
        <v>646</v>
      </c>
      <c r="I39" t="s">
        <v>647</v>
      </c>
      <c r="M39" t="s">
        <v>648</v>
      </c>
      <c r="N39" t="s">
        <v>649</v>
      </c>
    </row>
    <row r="40" spans="2:14" x14ac:dyDescent="0.25">
      <c r="B40">
        <v>7.01</v>
      </c>
      <c r="D40" t="s">
        <v>287</v>
      </c>
      <c r="E40" t="s">
        <v>650</v>
      </c>
      <c r="F40" t="s">
        <v>651</v>
      </c>
      <c r="G40">
        <v>1</v>
      </c>
      <c r="H40" t="s">
        <v>652</v>
      </c>
      <c r="I40" t="s">
        <v>653</v>
      </c>
      <c r="M40" t="s">
        <v>654</v>
      </c>
      <c r="N40" t="s">
        <v>655</v>
      </c>
    </row>
    <row r="41" spans="2:14" x14ac:dyDescent="0.25">
      <c r="B41">
        <v>7.02</v>
      </c>
      <c r="D41" t="s">
        <v>287</v>
      </c>
      <c r="E41" t="s">
        <v>650</v>
      </c>
      <c r="F41" t="s">
        <v>656</v>
      </c>
      <c r="G41">
        <v>1</v>
      </c>
      <c r="H41" t="s">
        <v>657</v>
      </c>
      <c r="M41" t="s">
        <v>654</v>
      </c>
      <c r="N41" t="s">
        <v>655</v>
      </c>
    </row>
    <row r="42" spans="2:14" x14ac:dyDescent="0.25">
      <c r="B42">
        <v>7.03</v>
      </c>
      <c r="D42" t="s">
        <v>287</v>
      </c>
      <c r="E42" t="s">
        <v>650</v>
      </c>
      <c r="F42" t="s">
        <v>658</v>
      </c>
      <c r="G42">
        <v>2</v>
      </c>
      <c r="H42" t="s">
        <v>659</v>
      </c>
      <c r="M42" t="s">
        <v>654</v>
      </c>
      <c r="N42" t="s">
        <v>655</v>
      </c>
    </row>
    <row r="43" spans="2:14" x14ac:dyDescent="0.25">
      <c r="B43">
        <v>7.04</v>
      </c>
      <c r="D43" t="s">
        <v>287</v>
      </c>
      <c r="E43" t="s">
        <v>650</v>
      </c>
      <c r="F43" t="s">
        <v>660</v>
      </c>
      <c r="G43">
        <v>1</v>
      </c>
      <c r="H43" t="s">
        <v>661</v>
      </c>
      <c r="M43" t="s">
        <v>654</v>
      </c>
      <c r="N43" t="s">
        <v>655</v>
      </c>
    </row>
    <row r="44" spans="2:14" x14ac:dyDescent="0.25">
      <c r="B44">
        <v>8.01</v>
      </c>
      <c r="D44" t="s">
        <v>287</v>
      </c>
      <c r="E44" t="s">
        <v>662</v>
      </c>
      <c r="F44" t="s">
        <v>663</v>
      </c>
      <c r="G44">
        <v>4</v>
      </c>
      <c r="H44" t="s">
        <v>664</v>
      </c>
      <c r="I44" t="s">
        <v>665</v>
      </c>
      <c r="N44" t="s">
        <v>643</v>
      </c>
    </row>
    <row r="45" spans="2:14" x14ac:dyDescent="0.25">
      <c r="B45">
        <v>9.01</v>
      </c>
      <c r="D45" t="s">
        <v>287</v>
      </c>
      <c r="E45" t="s">
        <v>666</v>
      </c>
      <c r="F45" t="s">
        <v>566</v>
      </c>
      <c r="G45">
        <v>1</v>
      </c>
      <c r="H45" t="s">
        <v>667</v>
      </c>
      <c r="I45" t="s">
        <v>668</v>
      </c>
      <c r="M45" t="s">
        <v>654</v>
      </c>
      <c r="N45" t="s">
        <v>669</v>
      </c>
    </row>
    <row r="46" spans="2:14" x14ac:dyDescent="0.25">
      <c r="B46">
        <v>9.02</v>
      </c>
      <c r="D46" t="s">
        <v>287</v>
      </c>
      <c r="E46" t="s">
        <v>666</v>
      </c>
      <c r="F46" t="s">
        <v>670</v>
      </c>
      <c r="G46">
        <v>2</v>
      </c>
      <c r="H46" t="s">
        <v>671</v>
      </c>
      <c r="M46" t="s">
        <v>654</v>
      </c>
      <c r="N46" t="s">
        <v>669</v>
      </c>
    </row>
    <row r="47" spans="2:14" x14ac:dyDescent="0.25">
      <c r="B47">
        <v>9.0299999999999994</v>
      </c>
      <c r="D47" t="s">
        <v>287</v>
      </c>
      <c r="E47" t="s">
        <v>666</v>
      </c>
      <c r="F47" t="s">
        <v>672</v>
      </c>
      <c r="G47">
        <v>4</v>
      </c>
      <c r="H47" t="s">
        <v>673</v>
      </c>
      <c r="M47" t="s">
        <v>654</v>
      </c>
      <c r="N47" t="s">
        <v>669</v>
      </c>
    </row>
    <row r="48" spans="2:14" x14ac:dyDescent="0.25">
      <c r="B48">
        <v>9.0399999999999991</v>
      </c>
      <c r="D48" t="s">
        <v>287</v>
      </c>
      <c r="E48" t="s">
        <v>666</v>
      </c>
      <c r="F48" t="s">
        <v>674</v>
      </c>
      <c r="G48">
        <v>1</v>
      </c>
      <c r="H48" t="s">
        <v>675</v>
      </c>
      <c r="M48" t="s">
        <v>654</v>
      </c>
      <c r="N48" t="s">
        <v>669</v>
      </c>
    </row>
    <row r="49" spans="2:14" x14ac:dyDescent="0.25">
      <c r="B49">
        <v>9.0500000000000007</v>
      </c>
      <c r="D49" t="s">
        <v>287</v>
      </c>
      <c r="E49" t="s">
        <v>666</v>
      </c>
      <c r="F49" t="s">
        <v>676</v>
      </c>
      <c r="G49">
        <v>1</v>
      </c>
      <c r="H49" t="s">
        <v>677</v>
      </c>
      <c r="M49" t="s">
        <v>654</v>
      </c>
      <c r="N49" t="s">
        <v>669</v>
      </c>
    </row>
    <row r="50" spans="2:14" x14ac:dyDescent="0.25">
      <c r="B50">
        <v>9.06</v>
      </c>
      <c r="D50" t="s">
        <v>287</v>
      </c>
      <c r="E50" t="s">
        <v>666</v>
      </c>
      <c r="F50" t="s">
        <v>678</v>
      </c>
      <c r="G50">
        <v>1</v>
      </c>
      <c r="H50" t="s">
        <v>679</v>
      </c>
      <c r="M50" t="s">
        <v>654</v>
      </c>
      <c r="N50" t="s">
        <v>669</v>
      </c>
    </row>
    <row r="51" spans="2:14" x14ac:dyDescent="0.25">
      <c r="B51">
        <v>9.07</v>
      </c>
      <c r="D51" t="s">
        <v>287</v>
      </c>
      <c r="E51" t="s">
        <v>666</v>
      </c>
      <c r="F51" t="s">
        <v>680</v>
      </c>
      <c r="G51">
        <v>1</v>
      </c>
      <c r="H51" t="s">
        <v>681</v>
      </c>
      <c r="M51" t="s">
        <v>654</v>
      </c>
      <c r="N51" t="s">
        <v>669</v>
      </c>
    </row>
    <row r="52" spans="2:14" x14ac:dyDescent="0.25">
      <c r="B52">
        <v>9.08</v>
      </c>
      <c r="D52" t="s">
        <v>287</v>
      </c>
      <c r="E52" t="s">
        <v>666</v>
      </c>
      <c r="F52" t="s">
        <v>682</v>
      </c>
      <c r="G52">
        <v>1</v>
      </c>
      <c r="H52" t="s">
        <v>683</v>
      </c>
      <c r="M52" t="s">
        <v>654</v>
      </c>
      <c r="N52" t="s">
        <v>669</v>
      </c>
    </row>
    <row r="53" spans="2:14" x14ac:dyDescent="0.25">
      <c r="B53">
        <v>9.09</v>
      </c>
      <c r="D53" t="s">
        <v>287</v>
      </c>
      <c r="E53" t="s">
        <v>666</v>
      </c>
      <c r="F53" t="s">
        <v>684</v>
      </c>
      <c r="G53">
        <v>1</v>
      </c>
      <c r="H53" t="s">
        <v>685</v>
      </c>
      <c r="M53" t="s">
        <v>654</v>
      </c>
      <c r="N53" t="s">
        <v>669</v>
      </c>
    </row>
    <row r="54" spans="2:14" x14ac:dyDescent="0.25">
      <c r="B54">
        <v>9.1</v>
      </c>
      <c r="D54" t="s">
        <v>287</v>
      </c>
      <c r="E54" t="s">
        <v>666</v>
      </c>
      <c r="F54" t="s">
        <v>284</v>
      </c>
      <c r="G54">
        <v>1</v>
      </c>
      <c r="H54" t="s">
        <v>686</v>
      </c>
      <c r="M54" t="s">
        <v>654</v>
      </c>
      <c r="N54" t="s">
        <v>669</v>
      </c>
    </row>
    <row r="55" spans="2:14" x14ac:dyDescent="0.25">
      <c r="B55">
        <v>10.01</v>
      </c>
      <c r="D55" t="s">
        <v>45</v>
      </c>
      <c r="E55" t="s">
        <v>687</v>
      </c>
      <c r="F55" t="s">
        <v>688</v>
      </c>
      <c r="G55">
        <v>1</v>
      </c>
      <c r="H55" t="s">
        <v>689</v>
      </c>
      <c r="I55" t="s">
        <v>690</v>
      </c>
      <c r="M55" t="s">
        <v>635</v>
      </c>
      <c r="N55" t="s">
        <v>691</v>
      </c>
    </row>
    <row r="56" spans="2:14" x14ac:dyDescent="0.25">
      <c r="B56">
        <v>10.02</v>
      </c>
      <c r="D56" t="s">
        <v>45</v>
      </c>
      <c r="E56" t="s">
        <v>687</v>
      </c>
      <c r="F56" t="s">
        <v>692</v>
      </c>
      <c r="G56">
        <v>1</v>
      </c>
      <c r="H56" t="s">
        <v>693</v>
      </c>
      <c r="M56" t="s">
        <v>635</v>
      </c>
      <c r="N56" t="s">
        <v>691</v>
      </c>
    </row>
    <row r="57" spans="2:14" x14ac:dyDescent="0.25">
      <c r="B57">
        <v>10.029999999999999</v>
      </c>
      <c r="D57" t="s">
        <v>45</v>
      </c>
      <c r="E57" t="s">
        <v>687</v>
      </c>
      <c r="F57" t="s">
        <v>694</v>
      </c>
      <c r="G57">
        <v>1</v>
      </c>
      <c r="H57" t="s">
        <v>695</v>
      </c>
      <c r="M57" t="s">
        <v>635</v>
      </c>
      <c r="N57" t="s">
        <v>691</v>
      </c>
    </row>
    <row r="58" spans="2:14" x14ac:dyDescent="0.25">
      <c r="B58">
        <v>10.039999999999999</v>
      </c>
      <c r="D58" t="s">
        <v>45</v>
      </c>
      <c r="E58" t="s">
        <v>687</v>
      </c>
      <c r="F58" t="s">
        <v>696</v>
      </c>
      <c r="G58">
        <v>6</v>
      </c>
      <c r="H58" t="s">
        <v>697</v>
      </c>
      <c r="M58" t="s">
        <v>635</v>
      </c>
      <c r="N58" t="s">
        <v>691</v>
      </c>
    </row>
    <row r="59" spans="2:14" x14ac:dyDescent="0.25">
      <c r="B59">
        <v>10.050000000000001</v>
      </c>
      <c r="D59" t="s">
        <v>45</v>
      </c>
      <c r="E59" t="s">
        <v>687</v>
      </c>
      <c r="F59" t="s">
        <v>698</v>
      </c>
      <c r="G59">
        <v>1</v>
      </c>
      <c r="H59" t="s">
        <v>686</v>
      </c>
      <c r="M59" t="s">
        <v>635</v>
      </c>
      <c r="N59" t="s">
        <v>691</v>
      </c>
    </row>
    <row r="60" spans="2:14" x14ac:dyDescent="0.25">
      <c r="B60">
        <v>11.01</v>
      </c>
      <c r="D60" t="s">
        <v>699</v>
      </c>
      <c r="E60" t="s">
        <v>700</v>
      </c>
      <c r="F60" t="s">
        <v>701</v>
      </c>
      <c r="G60">
        <v>2</v>
      </c>
      <c r="H60" t="s">
        <v>702</v>
      </c>
      <c r="I60" t="s">
        <v>703</v>
      </c>
      <c r="K60" t="s">
        <v>704</v>
      </c>
      <c r="L60" t="s">
        <v>705</v>
      </c>
      <c r="M60" t="s">
        <v>705</v>
      </c>
      <c r="N60" t="s">
        <v>706</v>
      </c>
    </row>
    <row r="61" spans="2:14" x14ac:dyDescent="0.25">
      <c r="B61">
        <v>11.02</v>
      </c>
      <c r="D61" t="s">
        <v>699</v>
      </c>
      <c r="E61" t="s">
        <v>700</v>
      </c>
      <c r="F61" t="s">
        <v>707</v>
      </c>
      <c r="G61">
        <v>1</v>
      </c>
      <c r="H61" t="s">
        <v>708</v>
      </c>
      <c r="K61" t="s">
        <v>704</v>
      </c>
      <c r="L61" t="s">
        <v>705</v>
      </c>
      <c r="M61" t="s">
        <v>705</v>
      </c>
      <c r="N61" t="s">
        <v>706</v>
      </c>
    </row>
    <row r="62" spans="2:14" x14ac:dyDescent="0.25">
      <c r="B62">
        <v>11.03</v>
      </c>
      <c r="D62" t="s">
        <v>699</v>
      </c>
      <c r="E62" t="s">
        <v>700</v>
      </c>
      <c r="F62" t="s">
        <v>709</v>
      </c>
      <c r="G62">
        <v>1</v>
      </c>
      <c r="H62" t="s">
        <v>710</v>
      </c>
      <c r="K62" t="s">
        <v>704</v>
      </c>
      <c r="L62" t="s">
        <v>705</v>
      </c>
      <c r="M62" t="s">
        <v>705</v>
      </c>
      <c r="N62" t="s">
        <v>706</v>
      </c>
    </row>
    <row r="63" spans="2:14" x14ac:dyDescent="0.25">
      <c r="B63">
        <v>11.04</v>
      </c>
      <c r="D63" t="s">
        <v>699</v>
      </c>
      <c r="E63" t="s">
        <v>700</v>
      </c>
      <c r="F63" t="s">
        <v>711</v>
      </c>
      <c r="G63">
        <v>1</v>
      </c>
      <c r="H63" t="s">
        <v>712</v>
      </c>
      <c r="K63" t="s">
        <v>704</v>
      </c>
      <c r="L63" t="s">
        <v>705</v>
      </c>
      <c r="M63" t="s">
        <v>705</v>
      </c>
      <c r="N63" t="s">
        <v>706</v>
      </c>
    </row>
    <row r="64" spans="2:14" x14ac:dyDescent="0.25">
      <c r="B64">
        <v>11.05</v>
      </c>
      <c r="D64" t="s">
        <v>699</v>
      </c>
      <c r="E64" t="s">
        <v>700</v>
      </c>
      <c r="F64" t="s">
        <v>713</v>
      </c>
      <c r="G64">
        <v>1</v>
      </c>
      <c r="H64" t="s">
        <v>714</v>
      </c>
      <c r="K64" t="s">
        <v>704</v>
      </c>
      <c r="L64" t="s">
        <v>705</v>
      </c>
      <c r="M64" t="s">
        <v>705</v>
      </c>
      <c r="N64" t="s">
        <v>706</v>
      </c>
    </row>
    <row r="65" spans="2:14" x14ac:dyDescent="0.25">
      <c r="B65">
        <v>11.06</v>
      </c>
      <c r="D65" t="s">
        <v>699</v>
      </c>
      <c r="E65" t="s">
        <v>700</v>
      </c>
      <c r="F65" t="s">
        <v>715</v>
      </c>
      <c r="G65">
        <v>2</v>
      </c>
      <c r="H65" t="s">
        <v>716</v>
      </c>
      <c r="K65" t="s">
        <v>704</v>
      </c>
      <c r="L65" t="s">
        <v>705</v>
      </c>
      <c r="M65" t="s">
        <v>705</v>
      </c>
      <c r="N65" t="s">
        <v>706</v>
      </c>
    </row>
    <row r="66" spans="2:14" x14ac:dyDescent="0.25">
      <c r="B66">
        <v>11.07</v>
      </c>
      <c r="D66" t="s">
        <v>699</v>
      </c>
      <c r="E66" t="s">
        <v>700</v>
      </c>
      <c r="F66" t="s">
        <v>717</v>
      </c>
      <c r="G66">
        <v>4</v>
      </c>
      <c r="H66" t="s">
        <v>718</v>
      </c>
      <c r="K66" t="s">
        <v>704</v>
      </c>
      <c r="L66" t="s">
        <v>705</v>
      </c>
      <c r="M66" t="s">
        <v>705</v>
      </c>
      <c r="N66" t="s">
        <v>706</v>
      </c>
    </row>
    <row r="67" spans="2:14" x14ac:dyDescent="0.25">
      <c r="B67">
        <v>11.08</v>
      </c>
      <c r="D67" t="s">
        <v>699</v>
      </c>
      <c r="E67" t="s">
        <v>700</v>
      </c>
      <c r="F67" t="s">
        <v>719</v>
      </c>
      <c r="G67">
        <v>1</v>
      </c>
      <c r="H67" t="s">
        <v>720</v>
      </c>
      <c r="K67" t="s">
        <v>704</v>
      </c>
      <c r="L67" t="s">
        <v>705</v>
      </c>
      <c r="M67" t="s">
        <v>705</v>
      </c>
      <c r="N67" t="s">
        <v>706</v>
      </c>
    </row>
    <row r="68" spans="2:14" x14ac:dyDescent="0.25">
      <c r="B68">
        <v>11.09</v>
      </c>
      <c r="D68" t="s">
        <v>699</v>
      </c>
      <c r="E68" t="s">
        <v>700</v>
      </c>
      <c r="F68" t="s">
        <v>721</v>
      </c>
      <c r="G68">
        <v>1</v>
      </c>
      <c r="H68" t="s">
        <v>722</v>
      </c>
      <c r="K68" t="s">
        <v>704</v>
      </c>
      <c r="L68" t="s">
        <v>705</v>
      </c>
      <c r="M68" t="s">
        <v>705</v>
      </c>
      <c r="N68" t="s">
        <v>706</v>
      </c>
    </row>
    <row r="69" spans="2:14" x14ac:dyDescent="0.25">
      <c r="B69">
        <v>11.1</v>
      </c>
      <c r="D69" t="s">
        <v>699</v>
      </c>
      <c r="E69" t="s">
        <v>700</v>
      </c>
      <c r="F69" t="s">
        <v>284</v>
      </c>
      <c r="G69">
        <v>1</v>
      </c>
      <c r="H69" t="s">
        <v>723</v>
      </c>
      <c r="K69" t="s">
        <v>704</v>
      </c>
      <c r="L69" t="s">
        <v>705</v>
      </c>
      <c r="M69" t="s">
        <v>705</v>
      </c>
      <c r="N69" t="s">
        <v>706</v>
      </c>
    </row>
    <row r="70" spans="2:14" x14ac:dyDescent="0.25">
      <c r="B70">
        <v>12.01</v>
      </c>
      <c r="D70" t="s">
        <v>45</v>
      </c>
      <c r="E70" t="s">
        <v>724</v>
      </c>
      <c r="F70" t="s">
        <v>725</v>
      </c>
      <c r="G70">
        <v>1</v>
      </c>
      <c r="H70" t="s">
        <v>726</v>
      </c>
      <c r="I70" t="s">
        <v>727</v>
      </c>
      <c r="J70" t="s">
        <v>728</v>
      </c>
      <c r="K70" t="s">
        <v>729</v>
      </c>
      <c r="L70" t="s">
        <v>730</v>
      </c>
      <c r="M70" t="s">
        <v>649</v>
      </c>
      <c r="N70" t="s">
        <v>731</v>
      </c>
    </row>
    <row r="71" spans="2:14" x14ac:dyDescent="0.25">
      <c r="B71">
        <v>12.02</v>
      </c>
      <c r="D71" t="s">
        <v>45</v>
      </c>
      <c r="E71" t="s">
        <v>724</v>
      </c>
      <c r="F71" t="s">
        <v>732</v>
      </c>
      <c r="G71">
        <v>1</v>
      </c>
      <c r="H71" t="s">
        <v>733</v>
      </c>
      <c r="J71" t="s">
        <v>728</v>
      </c>
      <c r="K71" t="s">
        <v>729</v>
      </c>
      <c r="L71" t="s">
        <v>730</v>
      </c>
      <c r="M71" t="s">
        <v>649</v>
      </c>
      <c r="N71" t="s">
        <v>731</v>
      </c>
    </row>
    <row r="72" spans="2:14" x14ac:dyDescent="0.25">
      <c r="B72">
        <v>12.03</v>
      </c>
      <c r="D72" t="s">
        <v>45</v>
      </c>
      <c r="E72" t="s">
        <v>724</v>
      </c>
      <c r="F72" t="s">
        <v>734</v>
      </c>
      <c r="G72">
        <v>1</v>
      </c>
      <c r="H72" t="s">
        <v>735</v>
      </c>
      <c r="J72" t="s">
        <v>728</v>
      </c>
      <c r="K72" t="s">
        <v>729</v>
      </c>
      <c r="L72" t="s">
        <v>730</v>
      </c>
      <c r="M72" t="s">
        <v>649</v>
      </c>
      <c r="N72" t="s">
        <v>731</v>
      </c>
    </row>
    <row r="73" spans="2:14" x14ac:dyDescent="0.25">
      <c r="B73">
        <v>12.04</v>
      </c>
      <c r="D73" t="s">
        <v>45</v>
      </c>
      <c r="E73" t="s">
        <v>724</v>
      </c>
      <c r="F73" t="s">
        <v>284</v>
      </c>
      <c r="G73">
        <v>1</v>
      </c>
      <c r="H73" t="s">
        <v>736</v>
      </c>
      <c r="J73" t="s">
        <v>728</v>
      </c>
      <c r="K73" t="s">
        <v>737</v>
      </c>
      <c r="L73" t="s">
        <v>730</v>
      </c>
      <c r="M73" t="s">
        <v>649</v>
      </c>
      <c r="N73" t="s">
        <v>731</v>
      </c>
    </row>
    <row r="74" spans="2:14" x14ac:dyDescent="0.25">
      <c r="B74">
        <v>13.01</v>
      </c>
      <c r="D74" t="s">
        <v>699</v>
      </c>
      <c r="E74" t="s">
        <v>738</v>
      </c>
      <c r="F74" t="s">
        <v>739</v>
      </c>
      <c r="G74">
        <v>12</v>
      </c>
      <c r="H74" t="s">
        <v>740</v>
      </c>
      <c r="I74" t="s">
        <v>741</v>
      </c>
      <c r="K74" t="s">
        <v>742</v>
      </c>
      <c r="L74" t="s">
        <v>743</v>
      </c>
      <c r="M74" t="s">
        <v>743</v>
      </c>
      <c r="N74" t="s">
        <v>744</v>
      </c>
    </row>
    <row r="75" spans="2:14" x14ac:dyDescent="0.25">
      <c r="B75">
        <v>13.02</v>
      </c>
      <c r="D75" t="s">
        <v>699</v>
      </c>
      <c r="E75" t="s">
        <v>738</v>
      </c>
      <c r="F75" t="s">
        <v>745</v>
      </c>
      <c r="G75">
        <v>3</v>
      </c>
      <c r="H75" t="s">
        <v>746</v>
      </c>
      <c r="K75" t="s">
        <v>742</v>
      </c>
      <c r="L75" t="s">
        <v>743</v>
      </c>
      <c r="M75" t="s">
        <v>743</v>
      </c>
      <c r="N75" t="s">
        <v>744</v>
      </c>
    </row>
    <row r="76" spans="2:14" x14ac:dyDescent="0.25">
      <c r="B76">
        <v>13.03</v>
      </c>
      <c r="D76" t="s">
        <v>699</v>
      </c>
      <c r="E76" t="s">
        <v>738</v>
      </c>
      <c r="F76" t="s">
        <v>747</v>
      </c>
      <c r="G76">
        <v>1</v>
      </c>
      <c r="H76" t="s">
        <v>748</v>
      </c>
      <c r="K76" t="s">
        <v>742</v>
      </c>
      <c r="L76" t="s">
        <v>743</v>
      </c>
      <c r="M76" t="s">
        <v>743</v>
      </c>
      <c r="N76" t="s">
        <v>706</v>
      </c>
    </row>
    <row r="77" spans="2:14" x14ac:dyDescent="0.25">
      <c r="B77">
        <v>13.04</v>
      </c>
      <c r="D77" t="s">
        <v>699</v>
      </c>
      <c r="E77" t="s">
        <v>738</v>
      </c>
      <c r="F77" t="s">
        <v>749</v>
      </c>
      <c r="G77">
        <v>1</v>
      </c>
      <c r="H77" t="s">
        <v>750</v>
      </c>
      <c r="K77" t="s">
        <v>742</v>
      </c>
      <c r="L77" t="s">
        <v>743</v>
      </c>
      <c r="M77" t="s">
        <v>743</v>
      </c>
      <c r="N77" t="s">
        <v>706</v>
      </c>
    </row>
    <row r="78" spans="2:14" x14ac:dyDescent="0.25">
      <c r="B78">
        <v>14.01</v>
      </c>
      <c r="D78" t="s">
        <v>751</v>
      </c>
      <c r="E78" t="s">
        <v>752</v>
      </c>
      <c r="F78" t="s">
        <v>732</v>
      </c>
      <c r="G78">
        <v>1</v>
      </c>
      <c r="H78" t="s">
        <v>753</v>
      </c>
      <c r="I78" t="s">
        <v>754</v>
      </c>
      <c r="J78" t="s">
        <v>335</v>
      </c>
      <c r="K78" t="s">
        <v>755</v>
      </c>
      <c r="L78" t="s">
        <v>756</v>
      </c>
      <c r="M78" t="s">
        <v>757</v>
      </c>
      <c r="N78" t="s">
        <v>758</v>
      </c>
    </row>
    <row r="79" spans="2:14" x14ac:dyDescent="0.25">
      <c r="B79">
        <v>14.02</v>
      </c>
      <c r="D79" t="s">
        <v>751</v>
      </c>
      <c r="E79" t="s">
        <v>752</v>
      </c>
      <c r="F79" t="s">
        <v>759</v>
      </c>
      <c r="G79">
        <v>1</v>
      </c>
      <c r="H79" t="s">
        <v>760</v>
      </c>
      <c r="J79" t="s">
        <v>335</v>
      </c>
      <c r="K79" t="s">
        <v>755</v>
      </c>
      <c r="L79" t="s">
        <v>756</v>
      </c>
      <c r="M79" t="s">
        <v>757</v>
      </c>
      <c r="N79" t="s">
        <v>758</v>
      </c>
    </row>
    <row r="80" spans="2:14" x14ac:dyDescent="0.25">
      <c r="B80">
        <v>15.01</v>
      </c>
      <c r="D80" t="s">
        <v>287</v>
      </c>
      <c r="E80" t="s">
        <v>650</v>
      </c>
      <c r="F80" t="s">
        <v>761</v>
      </c>
      <c r="G80">
        <v>1</v>
      </c>
      <c r="H80" t="s">
        <v>762</v>
      </c>
      <c r="I80" t="s">
        <v>763</v>
      </c>
      <c r="K80" t="s">
        <v>764</v>
      </c>
      <c r="M80" t="s">
        <v>765</v>
      </c>
      <c r="N80" t="s">
        <v>744</v>
      </c>
    </row>
    <row r="81" spans="2:14" x14ac:dyDescent="0.25">
      <c r="B81">
        <v>15.02</v>
      </c>
      <c r="D81" t="s">
        <v>287</v>
      </c>
      <c r="E81" t="s">
        <v>650</v>
      </c>
      <c r="F81" t="s">
        <v>766</v>
      </c>
      <c r="G81">
        <v>1</v>
      </c>
      <c r="H81" t="s">
        <v>767</v>
      </c>
      <c r="K81" t="s">
        <v>764</v>
      </c>
      <c r="M81" t="s">
        <v>765</v>
      </c>
      <c r="N81" t="s">
        <v>744</v>
      </c>
    </row>
    <row r="82" spans="2:14" x14ac:dyDescent="0.25">
      <c r="B82">
        <v>15.03</v>
      </c>
      <c r="D82" t="s">
        <v>287</v>
      </c>
      <c r="E82" t="s">
        <v>650</v>
      </c>
      <c r="F82" t="s">
        <v>284</v>
      </c>
      <c r="G82">
        <v>1</v>
      </c>
      <c r="H82" t="s">
        <v>768</v>
      </c>
      <c r="K82" t="s">
        <v>764</v>
      </c>
      <c r="M82" t="s">
        <v>765</v>
      </c>
      <c r="N82" t="s">
        <v>744</v>
      </c>
    </row>
    <row r="83" spans="2:14" x14ac:dyDescent="0.25">
      <c r="B83">
        <v>16.010000000000002</v>
      </c>
      <c r="D83" t="s">
        <v>45</v>
      </c>
      <c r="E83" t="s">
        <v>734</v>
      </c>
      <c r="F83" t="s">
        <v>734</v>
      </c>
      <c r="G83">
        <v>1</v>
      </c>
      <c r="H83" t="s">
        <v>769</v>
      </c>
      <c r="I83" t="s">
        <v>770</v>
      </c>
      <c r="J83" t="s">
        <v>771</v>
      </c>
      <c r="K83" t="s">
        <v>772</v>
      </c>
      <c r="L83" t="s">
        <v>642</v>
      </c>
      <c r="M83" t="s">
        <v>773</v>
      </c>
      <c r="N83" t="s">
        <v>774</v>
      </c>
    </row>
    <row r="84" spans="2:14" x14ac:dyDescent="0.25">
      <c r="B84">
        <v>17.010000000000002</v>
      </c>
      <c r="D84" t="s">
        <v>775</v>
      </c>
      <c r="E84" t="s">
        <v>776</v>
      </c>
      <c r="F84" t="s">
        <v>777</v>
      </c>
      <c r="G84">
        <v>1</v>
      </c>
      <c r="H84" t="s">
        <v>778</v>
      </c>
      <c r="I84" t="s">
        <v>779</v>
      </c>
      <c r="J84" t="s">
        <v>780</v>
      </c>
      <c r="K84" t="s">
        <v>781</v>
      </c>
      <c r="L84" t="s">
        <v>782</v>
      </c>
      <c r="M84" t="s">
        <v>783</v>
      </c>
      <c r="N84" t="s">
        <v>784</v>
      </c>
    </row>
    <row r="85" spans="2:14" x14ac:dyDescent="0.25">
      <c r="B85">
        <v>18.010000000000002</v>
      </c>
      <c r="D85" t="s">
        <v>532</v>
      </c>
      <c r="E85" t="s">
        <v>785</v>
      </c>
      <c r="F85" t="s">
        <v>786</v>
      </c>
      <c r="G85">
        <v>1</v>
      </c>
      <c r="H85" t="s">
        <v>787</v>
      </c>
      <c r="I85" t="s">
        <v>788</v>
      </c>
      <c r="J85" t="s">
        <v>789</v>
      </c>
      <c r="K85" t="s">
        <v>790</v>
      </c>
      <c r="L85" t="s">
        <v>783</v>
      </c>
      <c r="M85" t="s">
        <v>784</v>
      </c>
      <c r="N85" t="s">
        <v>791</v>
      </c>
    </row>
    <row r="86" spans="2:14" x14ac:dyDescent="0.25">
      <c r="B86">
        <v>18.02</v>
      </c>
      <c r="D86" t="s">
        <v>532</v>
      </c>
      <c r="E86" t="s">
        <v>785</v>
      </c>
      <c r="F86" t="s">
        <v>792</v>
      </c>
      <c r="G86">
        <v>1</v>
      </c>
      <c r="H86" t="s">
        <v>793</v>
      </c>
      <c r="J86" t="s">
        <v>789</v>
      </c>
      <c r="K86" t="s">
        <v>790</v>
      </c>
      <c r="L86" t="s">
        <v>783</v>
      </c>
      <c r="M86" t="s">
        <v>784</v>
      </c>
      <c r="N86" t="s">
        <v>791</v>
      </c>
    </row>
    <row r="87" spans="2:14" x14ac:dyDescent="0.25">
      <c r="B87">
        <v>19.010000000000002</v>
      </c>
      <c r="D87" t="s">
        <v>45</v>
      </c>
      <c r="E87" t="s">
        <v>794</v>
      </c>
      <c r="F87" t="s">
        <v>795</v>
      </c>
      <c r="G87">
        <v>1</v>
      </c>
      <c r="H87" t="s">
        <v>796</v>
      </c>
      <c r="I87" t="s">
        <v>797</v>
      </c>
      <c r="J87" t="s">
        <v>728</v>
      </c>
      <c r="N87" t="s">
        <v>798</v>
      </c>
    </row>
    <row r="88" spans="2:14" x14ac:dyDescent="0.25">
      <c r="B88">
        <v>19.02</v>
      </c>
      <c r="D88" t="s">
        <v>45</v>
      </c>
      <c r="E88" t="s">
        <v>794</v>
      </c>
      <c r="F88" t="s">
        <v>799</v>
      </c>
      <c r="G88">
        <v>1</v>
      </c>
      <c r="H88" t="s">
        <v>800</v>
      </c>
      <c r="I88" t="s">
        <v>801</v>
      </c>
      <c r="J88" t="s">
        <v>802</v>
      </c>
      <c r="N88" t="s">
        <v>798</v>
      </c>
    </row>
    <row r="89" spans="2:14" x14ac:dyDescent="0.25">
      <c r="B89">
        <v>20.010000000000002</v>
      </c>
      <c r="D89" t="s">
        <v>803</v>
      </c>
      <c r="E89" t="s">
        <v>804</v>
      </c>
      <c r="F89" t="s">
        <v>805</v>
      </c>
      <c r="G89">
        <v>1</v>
      </c>
      <c r="H89" t="s">
        <v>806</v>
      </c>
      <c r="I89" t="s">
        <v>807</v>
      </c>
      <c r="J89" t="s">
        <v>808</v>
      </c>
      <c r="K89" t="s">
        <v>809</v>
      </c>
      <c r="M89" t="s">
        <v>810</v>
      </c>
      <c r="N89" t="s">
        <v>811</v>
      </c>
    </row>
    <row r="90" spans="2:14" x14ac:dyDescent="0.25">
      <c r="B90">
        <v>20.02</v>
      </c>
      <c r="D90" t="s">
        <v>803</v>
      </c>
      <c r="E90" t="s">
        <v>804</v>
      </c>
      <c r="F90" t="s">
        <v>812</v>
      </c>
      <c r="G90">
        <v>1</v>
      </c>
      <c r="H90" t="s">
        <v>813</v>
      </c>
      <c r="J90" t="s">
        <v>808</v>
      </c>
      <c r="K90" t="s">
        <v>809</v>
      </c>
      <c r="M90" t="s">
        <v>810</v>
      </c>
      <c r="N90" t="s">
        <v>811</v>
      </c>
    </row>
    <row r="91" spans="2:14" x14ac:dyDescent="0.25">
      <c r="B91">
        <v>21.01</v>
      </c>
      <c r="D91" t="s">
        <v>803</v>
      </c>
      <c r="E91" t="s">
        <v>814</v>
      </c>
      <c r="F91" t="s">
        <v>805</v>
      </c>
      <c r="G91">
        <v>1</v>
      </c>
      <c r="H91" t="s">
        <v>815</v>
      </c>
      <c r="I91" t="s">
        <v>816</v>
      </c>
      <c r="K91" t="s">
        <v>764</v>
      </c>
      <c r="M91" t="s">
        <v>706</v>
      </c>
      <c r="N91" t="s">
        <v>817</v>
      </c>
    </row>
    <row r="92" spans="2:14" x14ac:dyDescent="0.25">
      <c r="B92">
        <v>21.02</v>
      </c>
      <c r="D92" t="s">
        <v>803</v>
      </c>
      <c r="E92" t="s">
        <v>814</v>
      </c>
      <c r="F92" t="s">
        <v>818</v>
      </c>
      <c r="G92">
        <v>1</v>
      </c>
      <c r="H92" t="s">
        <v>819</v>
      </c>
      <c r="K92" t="s">
        <v>764</v>
      </c>
      <c r="M92" t="s">
        <v>706</v>
      </c>
      <c r="N92" t="s">
        <v>817</v>
      </c>
    </row>
    <row r="93" spans="2:14" x14ac:dyDescent="0.25">
      <c r="B93">
        <v>21.03</v>
      </c>
      <c r="D93" t="s">
        <v>803</v>
      </c>
      <c r="E93" t="s">
        <v>814</v>
      </c>
      <c r="F93" t="s">
        <v>812</v>
      </c>
      <c r="G93">
        <v>1</v>
      </c>
      <c r="H93" t="s">
        <v>813</v>
      </c>
      <c r="K93" t="s">
        <v>764</v>
      </c>
      <c r="M93" t="s">
        <v>706</v>
      </c>
      <c r="N93" t="s">
        <v>817</v>
      </c>
    </row>
    <row r="94" spans="2:14" x14ac:dyDescent="0.25">
      <c r="B94">
        <v>22.01</v>
      </c>
      <c r="D94" t="s">
        <v>287</v>
      </c>
      <c r="E94" t="s">
        <v>820</v>
      </c>
      <c r="F94" t="s">
        <v>317</v>
      </c>
      <c r="G94">
        <v>3</v>
      </c>
      <c r="H94" t="s">
        <v>821</v>
      </c>
      <c r="I94" t="s">
        <v>822</v>
      </c>
      <c r="J94" t="s">
        <v>212</v>
      </c>
      <c r="K94" t="s">
        <v>823</v>
      </c>
      <c r="L94" t="s">
        <v>824</v>
      </c>
      <c r="M94" t="s">
        <v>744</v>
      </c>
      <c r="N94" t="s">
        <v>825</v>
      </c>
    </row>
    <row r="95" spans="2:14" x14ac:dyDescent="0.25">
      <c r="B95">
        <v>22.02</v>
      </c>
      <c r="D95" t="s">
        <v>287</v>
      </c>
      <c r="E95" t="s">
        <v>820</v>
      </c>
      <c r="F95" t="s">
        <v>327</v>
      </c>
      <c r="G95">
        <v>3</v>
      </c>
      <c r="H95" t="s">
        <v>821</v>
      </c>
      <c r="I95" t="s">
        <v>826</v>
      </c>
      <c r="J95" t="s">
        <v>157</v>
      </c>
      <c r="K95" t="s">
        <v>827</v>
      </c>
      <c r="L95" t="s">
        <v>828</v>
      </c>
      <c r="M95" t="s">
        <v>829</v>
      </c>
      <c r="N95" t="s">
        <v>830</v>
      </c>
    </row>
    <row r="96" spans="2:14" x14ac:dyDescent="0.25">
      <c r="B96">
        <v>22.03</v>
      </c>
      <c r="D96" t="s">
        <v>287</v>
      </c>
      <c r="E96" t="s">
        <v>820</v>
      </c>
      <c r="F96" t="s">
        <v>321</v>
      </c>
      <c r="G96">
        <v>3</v>
      </c>
      <c r="H96" t="s">
        <v>821</v>
      </c>
      <c r="I96" t="s">
        <v>831</v>
      </c>
      <c r="J96" t="s">
        <v>458</v>
      </c>
      <c r="K96" t="s">
        <v>832</v>
      </c>
      <c r="L96" t="s">
        <v>833</v>
      </c>
      <c r="M96" t="s">
        <v>834</v>
      </c>
      <c r="N96" t="s">
        <v>835</v>
      </c>
    </row>
    <row r="97" spans="2:14" x14ac:dyDescent="0.25">
      <c r="B97">
        <v>23.01</v>
      </c>
      <c r="D97" t="s">
        <v>560</v>
      </c>
      <c r="E97" t="s">
        <v>836</v>
      </c>
      <c r="F97" t="s">
        <v>837</v>
      </c>
      <c r="G97">
        <v>1</v>
      </c>
      <c r="H97" t="s">
        <v>838</v>
      </c>
      <c r="I97" t="s">
        <v>839</v>
      </c>
      <c r="K97" t="s">
        <v>764</v>
      </c>
      <c r="M97" t="s">
        <v>817</v>
      </c>
      <c r="N97" t="s">
        <v>840</v>
      </c>
    </row>
    <row r="98" spans="2:14" x14ac:dyDescent="0.25">
      <c r="B98">
        <v>24</v>
      </c>
      <c r="C98" s="2" t="s">
        <v>843</v>
      </c>
      <c r="D98" t="s">
        <v>841</v>
      </c>
      <c r="E98" t="s">
        <v>842</v>
      </c>
      <c r="F98" t="s">
        <v>844</v>
      </c>
      <c r="G98">
        <v>1</v>
      </c>
      <c r="H98" t="s">
        <v>845</v>
      </c>
      <c r="J98" t="s">
        <v>846</v>
      </c>
      <c r="K98" t="s">
        <v>847</v>
      </c>
      <c r="L98" t="s">
        <v>848</v>
      </c>
      <c r="M98" t="s">
        <v>849</v>
      </c>
      <c r="N98" t="s">
        <v>850</v>
      </c>
    </row>
    <row r="99" spans="2:14" x14ac:dyDescent="0.25">
      <c r="B99">
        <v>24.01</v>
      </c>
      <c r="C99" s="2" t="s">
        <v>851</v>
      </c>
      <c r="D99" t="s">
        <v>841</v>
      </c>
      <c r="E99" t="s">
        <v>842</v>
      </c>
      <c r="F99" t="s">
        <v>852</v>
      </c>
      <c r="G99">
        <v>1</v>
      </c>
      <c r="H99" t="s">
        <v>853</v>
      </c>
      <c r="I99" t="s">
        <v>854</v>
      </c>
      <c r="J99" t="s">
        <v>846</v>
      </c>
      <c r="K99" t="s">
        <v>847</v>
      </c>
      <c r="L99" t="s">
        <v>848</v>
      </c>
      <c r="M99" t="s">
        <v>849</v>
      </c>
      <c r="N99" t="s">
        <v>850</v>
      </c>
    </row>
    <row r="100" spans="2:14" x14ac:dyDescent="0.25">
      <c r="B100">
        <v>24.02</v>
      </c>
      <c r="C100" s="2" t="s">
        <v>855</v>
      </c>
      <c r="D100" t="s">
        <v>841</v>
      </c>
      <c r="E100" t="s">
        <v>842</v>
      </c>
      <c r="F100" t="s">
        <v>856</v>
      </c>
      <c r="G100">
        <v>1</v>
      </c>
      <c r="H100" t="s">
        <v>857</v>
      </c>
      <c r="J100" t="s">
        <v>846</v>
      </c>
      <c r="K100" t="s">
        <v>847</v>
      </c>
      <c r="L100" t="s">
        <v>848</v>
      </c>
      <c r="M100" t="s">
        <v>849</v>
      </c>
      <c r="N100" t="s">
        <v>850</v>
      </c>
    </row>
    <row r="101" spans="2:14" x14ac:dyDescent="0.25">
      <c r="B101">
        <v>24.03</v>
      </c>
      <c r="C101" s="2" t="s">
        <v>858</v>
      </c>
      <c r="D101" t="s">
        <v>841</v>
      </c>
      <c r="E101" t="s">
        <v>842</v>
      </c>
      <c r="F101" t="s">
        <v>859</v>
      </c>
      <c r="G101">
        <v>2</v>
      </c>
      <c r="H101" t="s">
        <v>860</v>
      </c>
      <c r="J101" t="s">
        <v>846</v>
      </c>
      <c r="K101" t="s">
        <v>847</v>
      </c>
      <c r="L101" t="s">
        <v>848</v>
      </c>
      <c r="M101" t="s">
        <v>849</v>
      </c>
      <c r="N101" t="s">
        <v>850</v>
      </c>
    </row>
    <row r="102" spans="2:14" x14ac:dyDescent="0.25">
      <c r="B102">
        <v>24.04</v>
      </c>
      <c r="C102" s="2" t="s">
        <v>861</v>
      </c>
      <c r="D102" t="s">
        <v>841</v>
      </c>
      <c r="E102" t="s">
        <v>842</v>
      </c>
      <c r="F102" t="s">
        <v>862</v>
      </c>
      <c r="G102">
        <v>1</v>
      </c>
      <c r="H102" t="s">
        <v>863</v>
      </c>
      <c r="J102" t="s">
        <v>846</v>
      </c>
      <c r="K102" t="s">
        <v>847</v>
      </c>
      <c r="L102" t="s">
        <v>848</v>
      </c>
      <c r="M102" t="s">
        <v>849</v>
      </c>
      <c r="N102" t="s">
        <v>850</v>
      </c>
    </row>
    <row r="103" spans="2:14" x14ac:dyDescent="0.25">
      <c r="B103">
        <v>24.05</v>
      </c>
      <c r="C103" s="2" t="s">
        <v>864</v>
      </c>
      <c r="D103" t="s">
        <v>841</v>
      </c>
      <c r="E103" t="s">
        <v>842</v>
      </c>
      <c r="F103" t="s">
        <v>284</v>
      </c>
      <c r="G103">
        <v>1</v>
      </c>
      <c r="H103" t="s">
        <v>865</v>
      </c>
      <c r="J103" t="s">
        <v>846</v>
      </c>
      <c r="K103" t="s">
        <v>847</v>
      </c>
      <c r="L103" t="s">
        <v>848</v>
      </c>
      <c r="M103" t="s">
        <v>849</v>
      </c>
      <c r="N103" t="s">
        <v>850</v>
      </c>
    </row>
    <row r="104" spans="2:14" x14ac:dyDescent="0.25">
      <c r="B104">
        <v>25</v>
      </c>
      <c r="C104" s="2" t="s">
        <v>868</v>
      </c>
      <c r="D104" t="s">
        <v>866</v>
      </c>
      <c r="E104" t="s">
        <v>867</v>
      </c>
      <c r="F104" t="s">
        <v>869</v>
      </c>
      <c r="G104">
        <v>1</v>
      </c>
      <c r="H104" t="s">
        <v>870</v>
      </c>
      <c r="J104" t="s">
        <v>157</v>
      </c>
      <c r="K104" t="s">
        <v>871</v>
      </c>
      <c r="L104" t="s">
        <v>872</v>
      </c>
      <c r="M104" t="s">
        <v>830</v>
      </c>
      <c r="N104" t="s">
        <v>873</v>
      </c>
    </row>
    <row r="105" spans="2:14" x14ac:dyDescent="0.25">
      <c r="B105">
        <v>25.01</v>
      </c>
      <c r="C105" s="2" t="s">
        <v>874</v>
      </c>
      <c r="D105" t="s">
        <v>866</v>
      </c>
      <c r="E105" t="s">
        <v>867</v>
      </c>
      <c r="F105" t="s">
        <v>875</v>
      </c>
      <c r="G105">
        <v>1</v>
      </c>
      <c r="H105" t="s">
        <v>876</v>
      </c>
      <c r="I105" t="s">
        <v>877</v>
      </c>
      <c r="J105" t="s">
        <v>157</v>
      </c>
      <c r="K105" t="s">
        <v>871</v>
      </c>
      <c r="L105" t="s">
        <v>872</v>
      </c>
      <c r="M105" t="s">
        <v>830</v>
      </c>
      <c r="N105" t="s">
        <v>873</v>
      </c>
    </row>
    <row r="106" spans="2:14" x14ac:dyDescent="0.25">
      <c r="B106">
        <v>25.02</v>
      </c>
      <c r="C106" s="2" t="s">
        <v>878</v>
      </c>
      <c r="D106" t="s">
        <v>866</v>
      </c>
      <c r="E106" t="s">
        <v>867</v>
      </c>
      <c r="F106" t="s">
        <v>879</v>
      </c>
      <c r="G106">
        <v>1</v>
      </c>
      <c r="H106" t="s">
        <v>880</v>
      </c>
      <c r="J106" t="s">
        <v>157</v>
      </c>
      <c r="K106" t="s">
        <v>871</v>
      </c>
      <c r="L106" t="s">
        <v>872</v>
      </c>
      <c r="M106" t="s">
        <v>830</v>
      </c>
      <c r="N106" t="s">
        <v>873</v>
      </c>
    </row>
    <row r="107" spans="2:14" x14ac:dyDescent="0.25">
      <c r="B107">
        <v>26.01</v>
      </c>
      <c r="C107" s="2" t="s">
        <v>882</v>
      </c>
      <c r="D107" t="s">
        <v>287</v>
      </c>
      <c r="E107" t="s">
        <v>881</v>
      </c>
      <c r="F107" t="s">
        <v>883</v>
      </c>
      <c r="G107">
        <v>1</v>
      </c>
      <c r="H107" t="s">
        <v>884</v>
      </c>
      <c r="I107" t="s">
        <v>885</v>
      </c>
      <c r="J107" t="s">
        <v>157</v>
      </c>
      <c r="K107" t="s">
        <v>809</v>
      </c>
      <c r="M107" t="s">
        <v>833</v>
      </c>
      <c r="N107" t="s">
        <v>886</v>
      </c>
    </row>
    <row r="108" spans="2:14" x14ac:dyDescent="0.25">
      <c r="B108">
        <v>27</v>
      </c>
      <c r="C108" s="2" t="s">
        <v>888</v>
      </c>
      <c r="D108" t="s">
        <v>287</v>
      </c>
      <c r="E108" t="s">
        <v>887</v>
      </c>
      <c r="F108" t="s">
        <v>889</v>
      </c>
      <c r="G108">
        <v>3</v>
      </c>
      <c r="H108" t="s">
        <v>890</v>
      </c>
      <c r="J108" t="s">
        <v>157</v>
      </c>
      <c r="K108" t="s">
        <v>891</v>
      </c>
      <c r="L108" t="s">
        <v>892</v>
      </c>
      <c r="M108" t="s">
        <v>893</v>
      </c>
      <c r="N108" t="s">
        <v>798</v>
      </c>
    </row>
    <row r="109" spans="2:14" x14ac:dyDescent="0.25">
      <c r="B109">
        <v>27.01</v>
      </c>
      <c r="C109" s="2" t="s">
        <v>888</v>
      </c>
      <c r="D109" t="s">
        <v>287</v>
      </c>
      <c r="E109" t="s">
        <v>887</v>
      </c>
      <c r="F109" t="s">
        <v>889</v>
      </c>
      <c r="G109">
        <v>3</v>
      </c>
      <c r="H109" t="s">
        <v>890</v>
      </c>
      <c r="I109" t="s">
        <v>894</v>
      </c>
      <c r="J109" t="s">
        <v>157</v>
      </c>
      <c r="K109" t="s">
        <v>891</v>
      </c>
      <c r="L109" t="s">
        <v>892</v>
      </c>
      <c r="M109" t="s">
        <v>893</v>
      </c>
      <c r="N109" t="s">
        <v>798</v>
      </c>
    </row>
    <row r="110" spans="2:14" x14ac:dyDescent="0.25">
      <c r="B110">
        <v>27.02</v>
      </c>
      <c r="C110" s="2" t="s">
        <v>888</v>
      </c>
      <c r="D110" t="s">
        <v>287</v>
      </c>
      <c r="E110" t="s">
        <v>887</v>
      </c>
      <c r="F110" t="s">
        <v>895</v>
      </c>
      <c r="G110">
        <v>0</v>
      </c>
      <c r="H110" t="s">
        <v>896</v>
      </c>
      <c r="J110" t="s">
        <v>157</v>
      </c>
      <c r="K110" t="s">
        <v>891</v>
      </c>
      <c r="L110" t="s">
        <v>892</v>
      </c>
      <c r="M110" t="s">
        <v>893</v>
      </c>
      <c r="N110" t="s">
        <v>798</v>
      </c>
    </row>
    <row r="111" spans="2:14" x14ac:dyDescent="0.25">
      <c r="B111">
        <v>28.01</v>
      </c>
      <c r="C111" s="2" t="s">
        <v>898</v>
      </c>
      <c r="D111" t="s">
        <v>764</v>
      </c>
      <c r="E111" t="s">
        <v>897</v>
      </c>
      <c r="F111" t="s">
        <v>899</v>
      </c>
      <c r="G111">
        <v>1</v>
      </c>
      <c r="H111" t="s">
        <v>900</v>
      </c>
      <c r="I111" t="s">
        <v>809</v>
      </c>
      <c r="J111" t="s">
        <v>335</v>
      </c>
      <c r="K111" t="s">
        <v>809</v>
      </c>
      <c r="M111" t="s">
        <v>901</v>
      </c>
      <c r="N111" t="s">
        <v>902</v>
      </c>
    </row>
    <row r="112" spans="2:14" x14ac:dyDescent="0.25">
      <c r="B112">
        <v>29.01</v>
      </c>
      <c r="C112" s="2" t="s">
        <v>905</v>
      </c>
      <c r="D112" t="s">
        <v>903</v>
      </c>
      <c r="E112" t="s">
        <v>904</v>
      </c>
      <c r="F112" t="s">
        <v>906</v>
      </c>
      <c r="G112">
        <v>2</v>
      </c>
      <c r="H112" t="s">
        <v>907</v>
      </c>
      <c r="I112" t="s">
        <v>908</v>
      </c>
      <c r="J112" t="s">
        <v>335</v>
      </c>
      <c r="K112" t="s">
        <v>809</v>
      </c>
      <c r="M112" t="s">
        <v>909</v>
      </c>
      <c r="N112" t="s">
        <v>910</v>
      </c>
    </row>
    <row r="113" spans="2:14" x14ac:dyDescent="0.25">
      <c r="B113">
        <v>29.02</v>
      </c>
      <c r="C113" s="2" t="s">
        <v>911</v>
      </c>
      <c r="D113" t="s">
        <v>903</v>
      </c>
      <c r="E113" t="s">
        <v>904</v>
      </c>
      <c r="F113" t="s">
        <v>912</v>
      </c>
      <c r="G113">
        <v>1</v>
      </c>
      <c r="H113" t="s">
        <v>913</v>
      </c>
      <c r="I113" t="s">
        <v>908</v>
      </c>
      <c r="J113" t="s">
        <v>335</v>
      </c>
      <c r="K113" t="s">
        <v>809</v>
      </c>
      <c r="M113" t="s">
        <v>909</v>
      </c>
      <c r="N113" t="s">
        <v>910</v>
      </c>
    </row>
    <row r="114" spans="2:14" x14ac:dyDescent="0.25">
      <c r="B114">
        <v>29.03</v>
      </c>
      <c r="C114" s="2" t="s">
        <v>914</v>
      </c>
      <c r="D114" t="s">
        <v>903</v>
      </c>
      <c r="E114" t="s">
        <v>904</v>
      </c>
      <c r="F114" t="s">
        <v>915</v>
      </c>
      <c r="G114">
        <v>1</v>
      </c>
      <c r="H114" t="s">
        <v>916</v>
      </c>
      <c r="I114" t="s">
        <v>908</v>
      </c>
      <c r="J114" t="s">
        <v>335</v>
      </c>
      <c r="K114" t="s">
        <v>809</v>
      </c>
      <c r="M114" t="s">
        <v>909</v>
      </c>
      <c r="N114" t="s">
        <v>910</v>
      </c>
    </row>
    <row r="115" spans="2:14" x14ac:dyDescent="0.25">
      <c r="B115">
        <v>29.04</v>
      </c>
      <c r="C115" s="2" t="s">
        <v>917</v>
      </c>
      <c r="D115" t="s">
        <v>903</v>
      </c>
      <c r="E115" t="s">
        <v>904</v>
      </c>
      <c r="F115" t="s">
        <v>918</v>
      </c>
      <c r="G115">
        <v>1</v>
      </c>
      <c r="H115" t="s">
        <v>919</v>
      </c>
      <c r="I115" t="s">
        <v>908</v>
      </c>
      <c r="J115" t="s">
        <v>335</v>
      </c>
      <c r="K115" t="s">
        <v>809</v>
      </c>
      <c r="M115" t="s">
        <v>909</v>
      </c>
      <c r="N115" t="s">
        <v>910</v>
      </c>
    </row>
    <row r="116" spans="2:14" x14ac:dyDescent="0.25">
      <c r="B116">
        <v>29.05</v>
      </c>
      <c r="C116" s="2" t="s">
        <v>920</v>
      </c>
      <c r="D116" t="s">
        <v>903</v>
      </c>
      <c r="E116" t="s">
        <v>904</v>
      </c>
      <c r="F116" t="s">
        <v>921</v>
      </c>
      <c r="G116">
        <v>1</v>
      </c>
      <c r="H116" t="s">
        <v>922</v>
      </c>
      <c r="I116" t="s">
        <v>908</v>
      </c>
      <c r="J116" t="s">
        <v>335</v>
      </c>
      <c r="K116" t="s">
        <v>809</v>
      </c>
      <c r="M116" t="s">
        <v>909</v>
      </c>
      <c r="N116" t="s">
        <v>910</v>
      </c>
    </row>
    <row r="117" spans="2:14" x14ac:dyDescent="0.25">
      <c r="B117">
        <v>29.06</v>
      </c>
      <c r="C117" s="2" t="s">
        <v>923</v>
      </c>
      <c r="D117" t="s">
        <v>903</v>
      </c>
      <c r="E117" t="s">
        <v>904</v>
      </c>
      <c r="F117" t="s">
        <v>284</v>
      </c>
      <c r="G117">
        <v>1</v>
      </c>
      <c r="H117" t="s">
        <v>924</v>
      </c>
      <c r="I117" t="s">
        <v>925</v>
      </c>
      <c r="J117" t="s">
        <v>335</v>
      </c>
      <c r="K117" t="s">
        <v>809</v>
      </c>
      <c r="M117" t="s">
        <v>909</v>
      </c>
      <c r="N117" t="s">
        <v>910</v>
      </c>
    </row>
    <row r="118" spans="2:14" x14ac:dyDescent="0.25">
      <c r="B118">
        <v>29.07</v>
      </c>
      <c r="C118" s="2" t="s">
        <v>926</v>
      </c>
      <c r="D118" t="s">
        <v>903</v>
      </c>
      <c r="E118" t="s">
        <v>904</v>
      </c>
      <c r="F118" t="s">
        <v>927</v>
      </c>
      <c r="G118">
        <v>0</v>
      </c>
      <c r="H118" t="s">
        <v>928</v>
      </c>
      <c r="J118" t="s">
        <v>335</v>
      </c>
      <c r="K118" t="s">
        <v>809</v>
      </c>
      <c r="M118" t="s">
        <v>909</v>
      </c>
      <c r="N118" t="s">
        <v>910</v>
      </c>
    </row>
    <row r="119" spans="2:14" x14ac:dyDescent="0.25">
      <c r="B119">
        <v>29.08</v>
      </c>
      <c r="C119" s="2" t="s">
        <v>929</v>
      </c>
      <c r="D119" t="s">
        <v>903</v>
      </c>
      <c r="E119" t="s">
        <v>904</v>
      </c>
      <c r="F119" t="s">
        <v>930</v>
      </c>
      <c r="G119">
        <v>1</v>
      </c>
      <c r="H119" t="s">
        <v>931</v>
      </c>
      <c r="I119" t="s">
        <v>932</v>
      </c>
      <c r="J119" t="s">
        <v>933</v>
      </c>
      <c r="K119" t="s">
        <v>809</v>
      </c>
      <c r="M119" t="s">
        <v>934</v>
      </c>
      <c r="N119" t="s">
        <v>935</v>
      </c>
    </row>
    <row r="120" spans="2:14" x14ac:dyDescent="0.25">
      <c r="B120">
        <v>30.01</v>
      </c>
      <c r="D120" t="s">
        <v>45</v>
      </c>
      <c r="E120" t="s">
        <v>936</v>
      </c>
      <c r="F120" t="s">
        <v>937</v>
      </c>
      <c r="G120">
        <v>1</v>
      </c>
      <c r="H120" t="s">
        <v>938</v>
      </c>
      <c r="I120" t="s">
        <v>939</v>
      </c>
      <c r="J120" t="s">
        <v>157</v>
      </c>
      <c r="K120" t="s">
        <v>940</v>
      </c>
      <c r="L120" t="s">
        <v>872</v>
      </c>
      <c r="M120" t="s">
        <v>872</v>
      </c>
      <c r="N120" t="s">
        <v>941</v>
      </c>
    </row>
    <row r="121" spans="2:14" x14ac:dyDescent="0.25">
      <c r="B121">
        <v>31.01</v>
      </c>
      <c r="C121" s="2" t="s">
        <v>944</v>
      </c>
      <c r="D121" t="s">
        <v>942</v>
      </c>
      <c r="E121" t="s">
        <v>943</v>
      </c>
      <c r="F121" t="s">
        <v>945</v>
      </c>
      <c r="G121">
        <v>1</v>
      </c>
      <c r="H121" t="s">
        <v>946</v>
      </c>
      <c r="I121" t="s">
        <v>809</v>
      </c>
      <c r="J121" t="s">
        <v>335</v>
      </c>
      <c r="K121" t="s">
        <v>809</v>
      </c>
      <c r="M121" t="s">
        <v>886</v>
      </c>
    </row>
    <row r="122" spans="2:14" x14ac:dyDescent="0.25">
      <c r="B122">
        <v>31.02</v>
      </c>
      <c r="C122" s="2" t="s">
        <v>947</v>
      </c>
      <c r="D122" t="s">
        <v>942</v>
      </c>
      <c r="E122" t="s">
        <v>943</v>
      </c>
      <c r="F122" t="s">
        <v>948</v>
      </c>
      <c r="G122">
        <v>0</v>
      </c>
      <c r="H122" t="s">
        <v>949</v>
      </c>
      <c r="I122" t="s">
        <v>809</v>
      </c>
      <c r="J122" t="s">
        <v>335</v>
      </c>
      <c r="K122" t="s">
        <v>809</v>
      </c>
      <c r="M122" t="s">
        <v>886</v>
      </c>
    </row>
    <row r="123" spans="2:14" x14ac:dyDescent="0.25">
      <c r="B123">
        <v>32.01</v>
      </c>
      <c r="C123" s="2" t="s">
        <v>951</v>
      </c>
      <c r="D123" t="s">
        <v>764</v>
      </c>
      <c r="E123" t="s">
        <v>950</v>
      </c>
      <c r="F123" t="s">
        <v>950</v>
      </c>
      <c r="G123">
        <v>1</v>
      </c>
      <c r="H123" t="s">
        <v>952</v>
      </c>
      <c r="I123" t="s">
        <v>809</v>
      </c>
      <c r="K123" t="s">
        <v>809</v>
      </c>
      <c r="M123" t="s">
        <v>953</v>
      </c>
    </row>
    <row r="124" spans="2:14" x14ac:dyDescent="0.25">
      <c r="B124">
        <v>33.01</v>
      </c>
      <c r="C124" s="2" t="s">
        <v>955</v>
      </c>
      <c r="D124" t="s">
        <v>764</v>
      </c>
      <c r="E124" t="s">
        <v>954</v>
      </c>
      <c r="F124" t="s">
        <v>956</v>
      </c>
      <c r="G124">
        <v>1</v>
      </c>
      <c r="H124" t="s">
        <v>957</v>
      </c>
      <c r="I124" t="s">
        <v>809</v>
      </c>
      <c r="K124" t="s">
        <v>809</v>
      </c>
      <c r="M124" t="s">
        <v>953</v>
      </c>
    </row>
    <row r="125" spans="2:14" x14ac:dyDescent="0.25">
      <c r="B125">
        <v>32.020000000000003</v>
      </c>
      <c r="C125" s="2" t="s">
        <v>958</v>
      </c>
      <c r="D125" t="s">
        <v>764</v>
      </c>
      <c r="E125" t="s">
        <v>954</v>
      </c>
      <c r="F125" t="s">
        <v>959</v>
      </c>
      <c r="G125">
        <v>1</v>
      </c>
      <c r="H125" t="s">
        <v>960</v>
      </c>
      <c r="I125" t="s">
        <v>809</v>
      </c>
      <c r="K125" t="s">
        <v>809</v>
      </c>
      <c r="M125" t="s">
        <v>953</v>
      </c>
    </row>
    <row r="126" spans="2:14" x14ac:dyDescent="0.25">
      <c r="B126">
        <v>32.03</v>
      </c>
      <c r="C126" s="2" t="s">
        <v>961</v>
      </c>
      <c r="D126" t="s">
        <v>764</v>
      </c>
      <c r="E126" t="s">
        <v>954</v>
      </c>
      <c r="F126" t="s">
        <v>962</v>
      </c>
      <c r="G126">
        <v>1</v>
      </c>
      <c r="H126" t="s">
        <v>963</v>
      </c>
      <c r="I126" t="s">
        <v>809</v>
      </c>
      <c r="K126" t="s">
        <v>809</v>
      </c>
      <c r="M126" t="s">
        <v>953</v>
      </c>
    </row>
    <row r="127" spans="2:14" x14ac:dyDescent="0.25">
      <c r="B127">
        <v>32.04</v>
      </c>
      <c r="C127" s="2" t="s">
        <v>964</v>
      </c>
      <c r="D127" t="s">
        <v>764</v>
      </c>
      <c r="E127" t="s">
        <v>954</v>
      </c>
      <c r="F127" t="s">
        <v>965</v>
      </c>
      <c r="G127">
        <v>1</v>
      </c>
      <c r="H127" t="s">
        <v>966</v>
      </c>
      <c r="I127" t="s">
        <v>809</v>
      </c>
      <c r="K127" t="s">
        <v>809</v>
      </c>
      <c r="M127" t="s">
        <v>953</v>
      </c>
    </row>
    <row r="128" spans="2:14" x14ac:dyDescent="0.25">
      <c r="B128">
        <v>32.049999999999997</v>
      </c>
      <c r="C128" s="2" t="s">
        <v>967</v>
      </c>
      <c r="D128" t="s">
        <v>764</v>
      </c>
      <c r="E128" t="s">
        <v>954</v>
      </c>
      <c r="F128" t="s">
        <v>968</v>
      </c>
      <c r="G128">
        <v>1</v>
      </c>
      <c r="H128" t="s">
        <v>969</v>
      </c>
      <c r="I128" t="s">
        <v>809</v>
      </c>
      <c r="K128" t="s">
        <v>809</v>
      </c>
      <c r="M128" t="s">
        <v>953</v>
      </c>
    </row>
    <row r="129" spans="2:14" x14ac:dyDescent="0.25">
      <c r="B129">
        <v>32.06</v>
      </c>
      <c r="C129" s="2" t="s">
        <v>970</v>
      </c>
      <c r="D129" t="s">
        <v>764</v>
      </c>
      <c r="E129" t="s">
        <v>954</v>
      </c>
      <c r="F129" t="s">
        <v>971</v>
      </c>
      <c r="G129">
        <v>1</v>
      </c>
      <c r="H129" t="s">
        <v>972</v>
      </c>
      <c r="I129" t="s">
        <v>809</v>
      </c>
      <c r="K129" t="s">
        <v>809</v>
      </c>
      <c r="M129" t="s">
        <v>953</v>
      </c>
    </row>
    <row r="130" spans="2:14" x14ac:dyDescent="0.25">
      <c r="B130">
        <v>32.07</v>
      </c>
      <c r="C130" s="2" t="s">
        <v>973</v>
      </c>
      <c r="D130" t="s">
        <v>764</v>
      </c>
      <c r="E130" t="s">
        <v>954</v>
      </c>
      <c r="F130" t="s">
        <v>974</v>
      </c>
      <c r="G130">
        <v>1</v>
      </c>
      <c r="H130" t="s">
        <v>975</v>
      </c>
      <c r="I130" t="s">
        <v>809</v>
      </c>
      <c r="K130" t="s">
        <v>809</v>
      </c>
      <c r="M130" t="s">
        <v>953</v>
      </c>
    </row>
    <row r="131" spans="2:14" x14ac:dyDescent="0.25">
      <c r="B131">
        <v>32.08</v>
      </c>
      <c r="C131" s="2" t="s">
        <v>976</v>
      </c>
      <c r="D131" t="s">
        <v>764</v>
      </c>
      <c r="E131" t="s">
        <v>954</v>
      </c>
      <c r="F131" t="s">
        <v>977</v>
      </c>
      <c r="G131">
        <v>1</v>
      </c>
      <c r="H131" t="s">
        <v>978</v>
      </c>
      <c r="I131" t="s">
        <v>809</v>
      </c>
      <c r="K131" t="s">
        <v>809</v>
      </c>
      <c r="M131" t="s">
        <v>953</v>
      </c>
    </row>
    <row r="132" spans="2:14" x14ac:dyDescent="0.25">
      <c r="B132">
        <v>32.090000000000003</v>
      </c>
      <c r="C132" s="2" t="s">
        <v>979</v>
      </c>
      <c r="D132" t="s">
        <v>764</v>
      </c>
      <c r="E132" t="s">
        <v>954</v>
      </c>
      <c r="F132" t="s">
        <v>980</v>
      </c>
      <c r="G132">
        <v>1</v>
      </c>
      <c r="H132" t="s">
        <v>981</v>
      </c>
      <c r="I132" t="s">
        <v>809</v>
      </c>
      <c r="K132" t="s">
        <v>809</v>
      </c>
      <c r="M132" t="s">
        <v>953</v>
      </c>
    </row>
    <row r="133" spans="2:14" x14ac:dyDescent="0.25">
      <c r="B133">
        <v>32.1</v>
      </c>
      <c r="C133" s="2" t="s">
        <v>982</v>
      </c>
      <c r="D133" t="s">
        <v>764</v>
      </c>
      <c r="E133" t="s">
        <v>954</v>
      </c>
      <c r="F133" t="s">
        <v>983</v>
      </c>
      <c r="G133">
        <v>1</v>
      </c>
      <c r="H133" t="s">
        <v>984</v>
      </c>
      <c r="I133" t="s">
        <v>809</v>
      </c>
      <c r="K133" t="s">
        <v>809</v>
      </c>
      <c r="M133" t="s">
        <v>953</v>
      </c>
    </row>
    <row r="134" spans="2:14" x14ac:dyDescent="0.25">
      <c r="B134">
        <v>32.11</v>
      </c>
      <c r="C134" s="2" t="s">
        <v>985</v>
      </c>
      <c r="D134" t="s">
        <v>764</v>
      </c>
      <c r="E134" t="s">
        <v>954</v>
      </c>
      <c r="F134" t="s">
        <v>139</v>
      </c>
      <c r="G134">
        <v>0</v>
      </c>
      <c r="H134" t="s">
        <v>986</v>
      </c>
      <c r="I134" t="s">
        <v>809</v>
      </c>
      <c r="K134" t="s">
        <v>809</v>
      </c>
      <c r="M134" t="s">
        <v>953</v>
      </c>
    </row>
    <row r="135" spans="2:14" x14ac:dyDescent="0.25">
      <c r="B135">
        <v>32.119999999999997</v>
      </c>
      <c r="C135" s="2" t="s">
        <v>987</v>
      </c>
      <c r="D135" t="s">
        <v>764</v>
      </c>
      <c r="E135" t="s">
        <v>954</v>
      </c>
      <c r="F135" t="s">
        <v>988</v>
      </c>
      <c r="G135">
        <v>1</v>
      </c>
      <c r="H135" t="s">
        <v>989</v>
      </c>
      <c r="I135" t="s">
        <v>809</v>
      </c>
      <c r="K135" t="s">
        <v>809</v>
      </c>
      <c r="M135" t="s">
        <v>990</v>
      </c>
    </row>
    <row r="136" spans="2:14" x14ac:dyDescent="0.25">
      <c r="B136">
        <v>32.130000000000003</v>
      </c>
      <c r="C136" s="2" t="s">
        <v>991</v>
      </c>
      <c r="D136" t="s">
        <v>764</v>
      </c>
      <c r="E136" t="s">
        <v>954</v>
      </c>
      <c r="F136" t="s">
        <v>992</v>
      </c>
      <c r="G136">
        <v>0</v>
      </c>
      <c r="H136" t="s">
        <v>993</v>
      </c>
      <c r="I136" t="s">
        <v>809</v>
      </c>
      <c r="K136" t="s">
        <v>809</v>
      </c>
      <c r="M136" t="s">
        <v>990</v>
      </c>
    </row>
    <row r="137" spans="2:14" x14ac:dyDescent="0.25">
      <c r="B137">
        <v>33.01</v>
      </c>
      <c r="C137" s="2" t="s">
        <v>995</v>
      </c>
      <c r="D137" t="s">
        <v>803</v>
      </c>
      <c r="E137" t="s">
        <v>994</v>
      </c>
      <c r="F137" t="s">
        <v>996</v>
      </c>
      <c r="G137">
        <v>1</v>
      </c>
      <c r="H137" t="s">
        <v>997</v>
      </c>
      <c r="I137" t="s">
        <v>998</v>
      </c>
      <c r="J137" t="s">
        <v>157</v>
      </c>
      <c r="K137" t="s">
        <v>809</v>
      </c>
      <c r="M137" t="s">
        <v>999</v>
      </c>
      <c r="N137" t="s">
        <v>1000</v>
      </c>
    </row>
    <row r="138" spans="2:14" x14ac:dyDescent="0.25">
      <c r="B138">
        <v>33.020000000000003</v>
      </c>
      <c r="C138" s="2" t="s">
        <v>1001</v>
      </c>
      <c r="D138" t="s">
        <v>803</v>
      </c>
      <c r="E138" t="s">
        <v>994</v>
      </c>
      <c r="F138" t="s">
        <v>1002</v>
      </c>
      <c r="G138">
        <v>0</v>
      </c>
      <c r="H138" t="s">
        <v>1003</v>
      </c>
      <c r="J138" t="s">
        <v>157</v>
      </c>
      <c r="K138" t="s">
        <v>809</v>
      </c>
      <c r="M138" t="s">
        <v>999</v>
      </c>
      <c r="N138" t="s">
        <v>1000</v>
      </c>
    </row>
    <row r="139" spans="2:14" x14ac:dyDescent="0.25">
      <c r="B139">
        <v>34.01</v>
      </c>
      <c r="C139" s="2" t="s">
        <v>1005</v>
      </c>
      <c r="D139" t="s">
        <v>45</v>
      </c>
      <c r="E139" t="s">
        <v>1004</v>
      </c>
      <c r="F139" t="s">
        <v>1006</v>
      </c>
      <c r="G139">
        <v>1</v>
      </c>
      <c r="H139" t="s">
        <v>1007</v>
      </c>
      <c r="I139" t="s">
        <v>1008</v>
      </c>
      <c r="J139" t="s">
        <v>118</v>
      </c>
      <c r="K139" t="s">
        <v>1009</v>
      </c>
      <c r="L139" t="s">
        <v>999</v>
      </c>
      <c r="M139" t="s">
        <v>1010</v>
      </c>
      <c r="N139" t="s">
        <v>901</v>
      </c>
    </row>
    <row r="140" spans="2:14" x14ac:dyDescent="0.25">
      <c r="B140">
        <v>34.020000000000003</v>
      </c>
      <c r="C140" s="2" t="s">
        <v>1011</v>
      </c>
      <c r="D140" t="s">
        <v>45</v>
      </c>
      <c r="E140" t="s">
        <v>1004</v>
      </c>
      <c r="F140" t="s">
        <v>1012</v>
      </c>
      <c r="G140">
        <v>0</v>
      </c>
      <c r="H140" t="s">
        <v>1013</v>
      </c>
      <c r="I140" t="s">
        <v>1008</v>
      </c>
      <c r="J140" t="s">
        <v>118</v>
      </c>
      <c r="K140" t="s">
        <v>1009</v>
      </c>
      <c r="L140" t="s">
        <v>999</v>
      </c>
      <c r="M140" t="s">
        <v>1010</v>
      </c>
      <c r="N140" t="s">
        <v>901</v>
      </c>
    </row>
    <row r="141" spans="2:14" x14ac:dyDescent="0.25">
      <c r="B141">
        <v>35.01</v>
      </c>
      <c r="C141" s="2" t="s">
        <v>1015</v>
      </c>
      <c r="D141" t="s">
        <v>228</v>
      </c>
      <c r="E141" t="s">
        <v>1014</v>
      </c>
      <c r="F141" t="s">
        <v>1016</v>
      </c>
      <c r="G141">
        <v>1</v>
      </c>
      <c r="H141" t="s">
        <v>1017</v>
      </c>
      <c r="I141" t="s">
        <v>1018</v>
      </c>
      <c r="J141" t="s">
        <v>335</v>
      </c>
      <c r="K141" t="s">
        <v>1019</v>
      </c>
      <c r="L141" t="s">
        <v>1020</v>
      </c>
      <c r="M141" t="s">
        <v>1000</v>
      </c>
      <c r="N141" t="s">
        <v>1021</v>
      </c>
    </row>
    <row r="142" spans="2:14" x14ac:dyDescent="0.25">
      <c r="B142">
        <v>35.020000000000003</v>
      </c>
      <c r="C142" s="2" t="s">
        <v>1022</v>
      </c>
      <c r="D142" t="s">
        <v>228</v>
      </c>
      <c r="E142" t="s">
        <v>1014</v>
      </c>
      <c r="F142" t="s">
        <v>284</v>
      </c>
      <c r="G142">
        <v>1</v>
      </c>
      <c r="H142" t="s">
        <v>1023</v>
      </c>
      <c r="I142" t="s">
        <v>1018</v>
      </c>
      <c r="J142" t="s">
        <v>335</v>
      </c>
      <c r="K142" t="s">
        <v>1019</v>
      </c>
      <c r="L142" t="s">
        <v>1020</v>
      </c>
      <c r="M142" t="s">
        <v>1000</v>
      </c>
      <c r="N142" t="s">
        <v>1021</v>
      </c>
    </row>
    <row r="143" spans="2:14" x14ac:dyDescent="0.25">
      <c r="B143">
        <v>35.03</v>
      </c>
      <c r="C143" s="2" t="s">
        <v>1024</v>
      </c>
      <c r="D143" t="s">
        <v>228</v>
      </c>
      <c r="E143" t="s">
        <v>1014</v>
      </c>
      <c r="F143" t="s">
        <v>1025</v>
      </c>
      <c r="G143">
        <v>0</v>
      </c>
      <c r="H143" t="s">
        <v>1026</v>
      </c>
      <c r="I143" t="s">
        <v>1018</v>
      </c>
      <c r="J143" t="s">
        <v>335</v>
      </c>
      <c r="K143" t="s">
        <v>1019</v>
      </c>
      <c r="L143" t="s">
        <v>1020</v>
      </c>
      <c r="M143" t="s">
        <v>1000</v>
      </c>
      <c r="N143" t="s">
        <v>1021</v>
      </c>
    </row>
    <row r="144" spans="2:14" x14ac:dyDescent="0.25">
      <c r="B144">
        <v>36.01</v>
      </c>
      <c r="C144" s="2" t="s">
        <v>1028</v>
      </c>
      <c r="D144" t="s">
        <v>45</v>
      </c>
      <c r="E144" t="s">
        <v>1027</v>
      </c>
      <c r="F144" t="s">
        <v>1029</v>
      </c>
      <c r="G144">
        <v>1</v>
      </c>
      <c r="H144" t="s">
        <v>1030</v>
      </c>
      <c r="I144" t="s">
        <v>1031</v>
      </c>
      <c r="J144" t="s">
        <v>335</v>
      </c>
      <c r="K144" t="s">
        <v>1032</v>
      </c>
      <c r="L144" t="s">
        <v>901</v>
      </c>
      <c r="M144" t="s">
        <v>1033</v>
      </c>
      <c r="N144" t="s">
        <v>1034</v>
      </c>
    </row>
    <row r="145" spans="2:14" x14ac:dyDescent="0.25">
      <c r="B145">
        <v>36.020000000000003</v>
      </c>
      <c r="C145" s="2" t="s">
        <v>1035</v>
      </c>
      <c r="D145" t="s">
        <v>45</v>
      </c>
      <c r="E145" t="s">
        <v>1027</v>
      </c>
      <c r="F145" t="s">
        <v>1036</v>
      </c>
      <c r="G145">
        <v>1</v>
      </c>
      <c r="H145" t="s">
        <v>1036</v>
      </c>
      <c r="I145" t="s">
        <v>1031</v>
      </c>
      <c r="J145" t="s">
        <v>335</v>
      </c>
      <c r="K145" t="s">
        <v>1032</v>
      </c>
      <c r="L145" t="s">
        <v>901</v>
      </c>
      <c r="M145" t="s">
        <v>1033</v>
      </c>
      <c r="N145" t="s">
        <v>1034</v>
      </c>
    </row>
    <row r="146" spans="2:14" x14ac:dyDescent="0.25">
      <c r="B146">
        <v>36.03</v>
      </c>
      <c r="C146" s="2" t="s">
        <v>1037</v>
      </c>
      <c r="D146" t="s">
        <v>45</v>
      </c>
      <c r="E146" t="s">
        <v>1027</v>
      </c>
      <c r="F146" t="s">
        <v>139</v>
      </c>
      <c r="G146">
        <v>0</v>
      </c>
      <c r="H146" t="s">
        <v>1038</v>
      </c>
      <c r="I146" t="s">
        <v>1031</v>
      </c>
      <c r="J146" t="s">
        <v>335</v>
      </c>
      <c r="K146" t="s">
        <v>1032</v>
      </c>
      <c r="L146" t="s">
        <v>901</v>
      </c>
      <c r="M146" t="s">
        <v>1033</v>
      </c>
      <c r="N146" t="s">
        <v>1034</v>
      </c>
    </row>
    <row r="147" spans="2:14" x14ac:dyDescent="0.25">
      <c r="B147">
        <v>37.01</v>
      </c>
      <c r="D147" t="s">
        <v>532</v>
      </c>
      <c r="E147" t="s">
        <v>1039</v>
      </c>
      <c r="F147" t="s">
        <v>1039</v>
      </c>
      <c r="G147">
        <v>2</v>
      </c>
      <c r="H147" t="s">
        <v>1040</v>
      </c>
      <c r="I147" t="s">
        <v>1041</v>
      </c>
      <c r="J147" t="s">
        <v>312</v>
      </c>
      <c r="K147" t="s">
        <v>1042</v>
      </c>
      <c r="L147" t="s">
        <v>1033</v>
      </c>
      <c r="M147" t="s">
        <v>934</v>
      </c>
      <c r="N147" t="s">
        <v>1043</v>
      </c>
    </row>
    <row r="148" spans="2:14" x14ac:dyDescent="0.25">
      <c r="B148">
        <v>38.01</v>
      </c>
      <c r="C148" s="2" t="s">
        <v>1044</v>
      </c>
      <c r="D148" t="s">
        <v>764</v>
      </c>
      <c r="E148" t="s">
        <v>897</v>
      </c>
      <c r="F148" t="s">
        <v>899</v>
      </c>
      <c r="G148">
        <v>1</v>
      </c>
      <c r="H148" t="s">
        <v>900</v>
      </c>
      <c r="I148" t="s">
        <v>809</v>
      </c>
      <c r="J148" t="s">
        <v>335</v>
      </c>
      <c r="K148" t="s">
        <v>809</v>
      </c>
      <c r="M148" t="s">
        <v>1045</v>
      </c>
      <c r="N148" t="s">
        <v>1046</v>
      </c>
    </row>
    <row r="149" spans="2:14" x14ac:dyDescent="0.25">
      <c r="B149">
        <v>39.01</v>
      </c>
      <c r="C149" s="2" t="s">
        <v>1048</v>
      </c>
      <c r="D149" t="s">
        <v>532</v>
      </c>
      <c r="E149" t="s">
        <v>1047</v>
      </c>
      <c r="F149" t="s">
        <v>1049</v>
      </c>
      <c r="G149">
        <v>2</v>
      </c>
      <c r="H149" t="s">
        <v>1050</v>
      </c>
      <c r="I149" t="s">
        <v>1051</v>
      </c>
      <c r="J149" t="s">
        <v>1052</v>
      </c>
      <c r="K149" t="s">
        <v>1053</v>
      </c>
      <c r="L149" t="s">
        <v>1054</v>
      </c>
      <c r="M149" t="s">
        <v>1045</v>
      </c>
      <c r="N149" t="s">
        <v>1055</v>
      </c>
    </row>
    <row r="150" spans="2:14" x14ac:dyDescent="0.25">
      <c r="B150">
        <v>39.020000000000003</v>
      </c>
      <c r="C150" s="2" t="s">
        <v>1056</v>
      </c>
      <c r="D150" t="s">
        <v>532</v>
      </c>
      <c r="E150" t="s">
        <v>1047</v>
      </c>
      <c r="F150" t="s">
        <v>1057</v>
      </c>
      <c r="G150">
        <v>2</v>
      </c>
      <c r="H150" t="s">
        <v>1058</v>
      </c>
      <c r="I150" t="s">
        <v>1051</v>
      </c>
      <c r="J150" t="s">
        <v>1052</v>
      </c>
      <c r="K150" t="s">
        <v>1053</v>
      </c>
      <c r="L150" t="s">
        <v>1054</v>
      </c>
      <c r="M150" t="s">
        <v>1045</v>
      </c>
      <c r="N150" t="s">
        <v>1055</v>
      </c>
    </row>
    <row r="151" spans="2:14" x14ac:dyDescent="0.25">
      <c r="B151">
        <v>39.03</v>
      </c>
      <c r="C151" s="2" t="s">
        <v>1059</v>
      </c>
      <c r="D151" t="s">
        <v>532</v>
      </c>
      <c r="E151" t="s">
        <v>1047</v>
      </c>
      <c r="F151" t="s">
        <v>1060</v>
      </c>
      <c r="G151">
        <v>2</v>
      </c>
      <c r="H151" t="s">
        <v>1061</v>
      </c>
      <c r="I151" t="s">
        <v>1051</v>
      </c>
      <c r="J151" t="s">
        <v>1052</v>
      </c>
      <c r="K151" t="s">
        <v>1053</v>
      </c>
      <c r="L151" t="s">
        <v>1054</v>
      </c>
      <c r="M151" t="s">
        <v>1045</v>
      </c>
      <c r="N151" t="s">
        <v>1055</v>
      </c>
    </row>
    <row r="152" spans="2:14" x14ac:dyDescent="0.25">
      <c r="B152">
        <v>39.04</v>
      </c>
      <c r="C152" s="2" t="s">
        <v>1062</v>
      </c>
      <c r="D152" t="s">
        <v>532</v>
      </c>
      <c r="E152" t="s">
        <v>1047</v>
      </c>
      <c r="F152" t="s">
        <v>1063</v>
      </c>
      <c r="G152">
        <v>2</v>
      </c>
      <c r="H152" t="s">
        <v>1064</v>
      </c>
      <c r="I152" t="s">
        <v>1051</v>
      </c>
      <c r="J152" t="s">
        <v>1052</v>
      </c>
      <c r="K152" t="s">
        <v>1053</v>
      </c>
      <c r="L152" t="s">
        <v>1054</v>
      </c>
      <c r="M152" t="s">
        <v>1045</v>
      </c>
      <c r="N152" t="s">
        <v>1055</v>
      </c>
    </row>
    <row r="153" spans="2:14" x14ac:dyDescent="0.25">
      <c r="B153">
        <v>39.049999999999997</v>
      </c>
      <c r="C153" s="2" t="s">
        <v>1065</v>
      </c>
      <c r="D153" t="s">
        <v>532</v>
      </c>
      <c r="E153" t="s">
        <v>1047</v>
      </c>
      <c r="F153" t="s">
        <v>1066</v>
      </c>
      <c r="G153">
        <v>2</v>
      </c>
      <c r="H153" t="s">
        <v>1067</v>
      </c>
      <c r="I153" t="s">
        <v>1068</v>
      </c>
      <c r="J153" t="s">
        <v>1052</v>
      </c>
      <c r="K153" t="s">
        <v>1053</v>
      </c>
      <c r="L153" t="s">
        <v>1054</v>
      </c>
      <c r="M153" t="s">
        <v>1045</v>
      </c>
      <c r="N153" t="s">
        <v>1055</v>
      </c>
    </row>
    <row r="154" spans="2:14" x14ac:dyDescent="0.25">
      <c r="B154">
        <v>39.06</v>
      </c>
      <c r="C154" s="2" t="s">
        <v>1070</v>
      </c>
      <c r="D154" t="s">
        <v>532</v>
      </c>
      <c r="E154" t="s">
        <v>1069</v>
      </c>
      <c r="F154" t="s">
        <v>1071</v>
      </c>
      <c r="G154">
        <v>1</v>
      </c>
      <c r="H154" t="s">
        <v>1072</v>
      </c>
      <c r="I154" t="s">
        <v>1073</v>
      </c>
      <c r="J154" t="s">
        <v>1052</v>
      </c>
      <c r="K154" t="s">
        <v>1074</v>
      </c>
      <c r="L154" t="s">
        <v>1054</v>
      </c>
      <c r="M154" t="s">
        <v>1045</v>
      </c>
      <c r="N154" t="s">
        <v>1055</v>
      </c>
    </row>
    <row r="155" spans="2:14" x14ac:dyDescent="0.25">
      <c r="B155">
        <v>39.07</v>
      </c>
      <c r="C155" s="2" t="s">
        <v>1075</v>
      </c>
      <c r="D155" t="s">
        <v>532</v>
      </c>
      <c r="E155" t="s">
        <v>1069</v>
      </c>
      <c r="F155" t="s">
        <v>1076</v>
      </c>
      <c r="G155">
        <v>1</v>
      </c>
      <c r="H155" t="s">
        <v>1077</v>
      </c>
      <c r="I155" t="s">
        <v>1073</v>
      </c>
      <c r="J155" t="s">
        <v>1052</v>
      </c>
      <c r="K155" t="s">
        <v>1074</v>
      </c>
      <c r="L155" t="s">
        <v>1054</v>
      </c>
      <c r="M155" t="s">
        <v>1045</v>
      </c>
      <c r="N155" t="s">
        <v>1055</v>
      </c>
    </row>
    <row r="156" spans="2:14" x14ac:dyDescent="0.25">
      <c r="B156">
        <v>39.08</v>
      </c>
      <c r="C156" s="2" t="s">
        <v>1078</v>
      </c>
      <c r="D156" t="s">
        <v>532</v>
      </c>
      <c r="E156" t="s">
        <v>1069</v>
      </c>
      <c r="F156" t="s">
        <v>1079</v>
      </c>
      <c r="G156">
        <v>1</v>
      </c>
      <c r="H156" t="s">
        <v>1080</v>
      </c>
      <c r="I156" t="s">
        <v>1073</v>
      </c>
      <c r="J156" t="s">
        <v>1052</v>
      </c>
      <c r="K156" t="s">
        <v>1074</v>
      </c>
      <c r="L156" t="s">
        <v>1054</v>
      </c>
      <c r="M156" t="s">
        <v>1045</v>
      </c>
      <c r="N156" t="s">
        <v>1055</v>
      </c>
    </row>
    <row r="157" spans="2:14" x14ac:dyDescent="0.25">
      <c r="B157">
        <v>39.090000000000003</v>
      </c>
      <c r="C157" s="2" t="s">
        <v>1081</v>
      </c>
      <c r="D157" t="s">
        <v>532</v>
      </c>
      <c r="E157" t="s">
        <v>1069</v>
      </c>
      <c r="F157" t="s">
        <v>1082</v>
      </c>
      <c r="G157">
        <v>1</v>
      </c>
      <c r="H157" t="s">
        <v>1083</v>
      </c>
      <c r="I157" t="s">
        <v>1073</v>
      </c>
      <c r="J157" t="s">
        <v>1052</v>
      </c>
      <c r="K157" t="s">
        <v>1074</v>
      </c>
      <c r="L157" t="s">
        <v>1054</v>
      </c>
      <c r="M157" t="s">
        <v>1045</v>
      </c>
      <c r="N157" t="s">
        <v>1055</v>
      </c>
    </row>
    <row r="158" spans="2:14" x14ac:dyDescent="0.25">
      <c r="B158">
        <v>39.1</v>
      </c>
      <c r="C158" s="2" t="s">
        <v>1084</v>
      </c>
      <c r="D158" t="s">
        <v>532</v>
      </c>
      <c r="E158" t="s">
        <v>1069</v>
      </c>
      <c r="F158" t="s">
        <v>1085</v>
      </c>
      <c r="G158">
        <v>1</v>
      </c>
      <c r="H158" t="s">
        <v>1086</v>
      </c>
      <c r="I158" t="s">
        <v>1073</v>
      </c>
      <c r="J158" t="s">
        <v>1052</v>
      </c>
      <c r="K158" t="s">
        <v>1074</v>
      </c>
      <c r="L158" t="s">
        <v>1054</v>
      </c>
      <c r="M158" t="s">
        <v>1045</v>
      </c>
      <c r="N158" t="s">
        <v>1055</v>
      </c>
    </row>
    <row r="159" spans="2:14" x14ac:dyDescent="0.25">
      <c r="B159">
        <v>39.11</v>
      </c>
      <c r="C159" s="2" t="s">
        <v>1087</v>
      </c>
      <c r="D159" t="s">
        <v>532</v>
      </c>
      <c r="E159" t="s">
        <v>1069</v>
      </c>
      <c r="F159" t="s">
        <v>1088</v>
      </c>
      <c r="G159">
        <v>1</v>
      </c>
      <c r="H159" t="s">
        <v>1089</v>
      </c>
      <c r="I159" t="s">
        <v>1073</v>
      </c>
      <c r="J159" t="s">
        <v>1052</v>
      </c>
      <c r="K159" t="s">
        <v>1074</v>
      </c>
      <c r="L159" t="s">
        <v>1054</v>
      </c>
      <c r="M159" t="s">
        <v>1045</v>
      </c>
      <c r="N159" t="s">
        <v>1055</v>
      </c>
    </row>
    <row r="160" spans="2:14" x14ac:dyDescent="0.25">
      <c r="B160">
        <v>39.120000000000097</v>
      </c>
      <c r="C160" s="2" t="s">
        <v>1090</v>
      </c>
      <c r="D160" t="s">
        <v>532</v>
      </c>
      <c r="E160" t="s">
        <v>1069</v>
      </c>
      <c r="F160" t="s">
        <v>1091</v>
      </c>
      <c r="G160">
        <v>57</v>
      </c>
      <c r="H160" t="s">
        <v>1092</v>
      </c>
      <c r="I160" t="s">
        <v>1073</v>
      </c>
      <c r="J160" t="s">
        <v>1052</v>
      </c>
      <c r="K160" t="s">
        <v>1074</v>
      </c>
      <c r="L160" t="s">
        <v>1054</v>
      </c>
      <c r="M160" t="s">
        <v>1045</v>
      </c>
      <c r="N160" t="s">
        <v>1055</v>
      </c>
    </row>
    <row r="161" spans="2:14" x14ac:dyDescent="0.25">
      <c r="B161">
        <v>39.130000000000102</v>
      </c>
      <c r="C161" s="2" t="s">
        <v>1093</v>
      </c>
      <c r="D161" t="s">
        <v>532</v>
      </c>
      <c r="E161" t="s">
        <v>1069</v>
      </c>
      <c r="F161" t="s">
        <v>1094</v>
      </c>
      <c r="G161">
        <v>1</v>
      </c>
      <c r="H161" t="s">
        <v>1095</v>
      </c>
      <c r="I161" t="s">
        <v>1073</v>
      </c>
      <c r="J161" t="s">
        <v>1052</v>
      </c>
      <c r="K161" t="s">
        <v>1074</v>
      </c>
      <c r="L161" t="s">
        <v>1054</v>
      </c>
      <c r="M161" t="s">
        <v>1045</v>
      </c>
      <c r="N161" t="s">
        <v>1055</v>
      </c>
    </row>
    <row r="162" spans="2:14" x14ac:dyDescent="0.25">
      <c r="B162">
        <v>39.1400000000001</v>
      </c>
      <c r="C162" s="2" t="s">
        <v>1096</v>
      </c>
      <c r="D162" t="s">
        <v>532</v>
      </c>
      <c r="E162" t="s">
        <v>1069</v>
      </c>
      <c r="F162" t="s">
        <v>1097</v>
      </c>
      <c r="G162">
        <v>83</v>
      </c>
      <c r="H162" t="s">
        <v>1098</v>
      </c>
      <c r="I162" t="s">
        <v>1073</v>
      </c>
      <c r="J162" t="s">
        <v>1052</v>
      </c>
      <c r="K162" t="s">
        <v>1074</v>
      </c>
      <c r="L162" t="s">
        <v>1054</v>
      </c>
      <c r="M162" t="s">
        <v>1045</v>
      </c>
      <c r="N162" t="s">
        <v>1055</v>
      </c>
    </row>
    <row r="163" spans="2:14" x14ac:dyDescent="0.25">
      <c r="B163">
        <v>39.150000000000098</v>
      </c>
      <c r="C163" s="2" t="s">
        <v>1099</v>
      </c>
      <c r="D163" t="s">
        <v>532</v>
      </c>
      <c r="E163" t="s">
        <v>1069</v>
      </c>
      <c r="F163" t="s">
        <v>1100</v>
      </c>
      <c r="G163">
        <v>1</v>
      </c>
      <c r="H163" t="s">
        <v>1101</v>
      </c>
      <c r="I163" t="s">
        <v>1073</v>
      </c>
      <c r="J163" t="s">
        <v>1052</v>
      </c>
      <c r="K163" t="s">
        <v>1074</v>
      </c>
      <c r="L163" t="s">
        <v>1054</v>
      </c>
      <c r="M163" t="s">
        <v>1045</v>
      </c>
      <c r="N163" t="s">
        <v>1055</v>
      </c>
    </row>
    <row r="164" spans="2:14" x14ac:dyDescent="0.25">
      <c r="B164">
        <v>39.160000000000103</v>
      </c>
      <c r="C164" s="2" t="s">
        <v>1102</v>
      </c>
      <c r="D164" t="s">
        <v>532</v>
      </c>
      <c r="E164" t="s">
        <v>1069</v>
      </c>
      <c r="F164" t="s">
        <v>284</v>
      </c>
      <c r="G164">
        <v>1</v>
      </c>
      <c r="H164" t="s">
        <v>1103</v>
      </c>
      <c r="I164" t="s">
        <v>1104</v>
      </c>
      <c r="J164" t="s">
        <v>1052</v>
      </c>
      <c r="K164" t="s">
        <v>1105</v>
      </c>
      <c r="L164" t="s">
        <v>1054</v>
      </c>
      <c r="M164" t="s">
        <v>1045</v>
      </c>
      <c r="N164" t="s">
        <v>1055</v>
      </c>
    </row>
    <row r="165" spans="2:14" x14ac:dyDescent="0.25">
      <c r="B165">
        <v>39.170000000000101</v>
      </c>
      <c r="C165" s="2" t="s">
        <v>1107</v>
      </c>
      <c r="D165" t="s">
        <v>532</v>
      </c>
      <c r="E165" t="s">
        <v>1106</v>
      </c>
      <c r="F165" t="s">
        <v>139</v>
      </c>
      <c r="G165">
        <v>0</v>
      </c>
      <c r="H165" t="s">
        <v>1108</v>
      </c>
    </row>
    <row r="166" spans="2:14" x14ac:dyDescent="0.25">
      <c r="B166">
        <v>40.01</v>
      </c>
      <c r="C166" s="2" t="s">
        <v>1110</v>
      </c>
      <c r="D166" t="s">
        <v>214</v>
      </c>
      <c r="E166" t="s">
        <v>1109</v>
      </c>
      <c r="F166" t="s">
        <v>1111</v>
      </c>
      <c r="G166">
        <v>1</v>
      </c>
      <c r="H166" t="s">
        <v>1112</v>
      </c>
      <c r="I166" t="s">
        <v>1113</v>
      </c>
      <c r="J166" t="s">
        <v>335</v>
      </c>
      <c r="K166" t="s">
        <v>1114</v>
      </c>
      <c r="L166" t="s">
        <v>990</v>
      </c>
      <c r="M166" t="s">
        <v>1115</v>
      </c>
      <c r="N166" t="s">
        <v>1116</v>
      </c>
    </row>
    <row r="167" spans="2:14" x14ac:dyDescent="0.25">
      <c r="B167">
        <v>40.020000000000003</v>
      </c>
      <c r="C167" s="2" t="s">
        <v>1117</v>
      </c>
      <c r="D167" t="s">
        <v>214</v>
      </c>
      <c r="E167" t="s">
        <v>1109</v>
      </c>
      <c r="F167" t="s">
        <v>1118</v>
      </c>
      <c r="G167">
        <v>1</v>
      </c>
      <c r="H167" t="s">
        <v>1118</v>
      </c>
      <c r="I167" t="s">
        <v>1113</v>
      </c>
      <c r="J167" t="s">
        <v>335</v>
      </c>
      <c r="K167" t="s">
        <v>1114</v>
      </c>
      <c r="L167" t="s">
        <v>990</v>
      </c>
      <c r="M167" t="s">
        <v>1115</v>
      </c>
      <c r="N167" t="s">
        <v>1116</v>
      </c>
    </row>
    <row r="168" spans="2:14" x14ac:dyDescent="0.25">
      <c r="B168">
        <v>40.03</v>
      </c>
      <c r="C168" s="2" t="s">
        <v>1119</v>
      </c>
      <c r="D168" t="s">
        <v>214</v>
      </c>
      <c r="E168" t="s">
        <v>1109</v>
      </c>
      <c r="F168" t="s">
        <v>1120</v>
      </c>
      <c r="G168">
        <v>1</v>
      </c>
      <c r="H168" t="s">
        <v>1120</v>
      </c>
      <c r="I168" t="s">
        <v>1113</v>
      </c>
      <c r="J168" t="s">
        <v>335</v>
      </c>
      <c r="K168" t="s">
        <v>1114</v>
      </c>
      <c r="L168" t="s">
        <v>990</v>
      </c>
      <c r="M168" t="s">
        <v>1115</v>
      </c>
      <c r="N168" t="s">
        <v>1116</v>
      </c>
    </row>
    <row r="169" spans="2:14" x14ac:dyDescent="0.25">
      <c r="B169">
        <v>40.04</v>
      </c>
      <c r="C169" s="2" t="s">
        <v>1121</v>
      </c>
      <c r="D169" t="s">
        <v>214</v>
      </c>
      <c r="E169" t="s">
        <v>1109</v>
      </c>
      <c r="F169" t="s">
        <v>1122</v>
      </c>
      <c r="G169">
        <v>1</v>
      </c>
      <c r="H169" t="s">
        <v>1122</v>
      </c>
      <c r="I169" t="s">
        <v>1113</v>
      </c>
      <c r="J169" t="s">
        <v>335</v>
      </c>
      <c r="K169" t="s">
        <v>1114</v>
      </c>
      <c r="L169" t="s">
        <v>990</v>
      </c>
      <c r="M169" t="s">
        <v>1115</v>
      </c>
      <c r="N169" t="s">
        <v>1116</v>
      </c>
    </row>
    <row r="170" spans="2:14" x14ac:dyDescent="0.25">
      <c r="B170">
        <v>40.049999999999997</v>
      </c>
      <c r="C170" s="2" t="s">
        <v>1123</v>
      </c>
      <c r="D170" t="s">
        <v>214</v>
      </c>
      <c r="E170" t="s">
        <v>1109</v>
      </c>
      <c r="F170" t="s">
        <v>1124</v>
      </c>
      <c r="G170">
        <v>2</v>
      </c>
      <c r="H170" t="s">
        <v>1124</v>
      </c>
      <c r="I170" t="s">
        <v>1125</v>
      </c>
      <c r="J170" t="s">
        <v>335</v>
      </c>
      <c r="K170" t="s">
        <v>1114</v>
      </c>
      <c r="L170" t="s">
        <v>990</v>
      </c>
      <c r="M170" t="s">
        <v>1115</v>
      </c>
      <c r="N170" t="s">
        <v>1116</v>
      </c>
    </row>
    <row r="171" spans="2:14" x14ac:dyDescent="0.25">
      <c r="B171">
        <v>41.01</v>
      </c>
      <c r="C171" s="2" t="s">
        <v>1127</v>
      </c>
      <c r="D171" t="s">
        <v>214</v>
      </c>
      <c r="E171" t="s">
        <v>1126</v>
      </c>
      <c r="F171" t="s">
        <v>1128</v>
      </c>
      <c r="G171">
        <v>10</v>
      </c>
      <c r="H171" t="s">
        <v>1129</v>
      </c>
      <c r="I171" t="s">
        <v>1130</v>
      </c>
      <c r="J171" t="s">
        <v>335</v>
      </c>
      <c r="K171" t="s">
        <v>1131</v>
      </c>
      <c r="L171" t="s">
        <v>990</v>
      </c>
      <c r="M171" t="s">
        <v>1115</v>
      </c>
      <c r="N171" t="s">
        <v>1116</v>
      </c>
    </row>
    <row r="172" spans="2:14" x14ac:dyDescent="0.25">
      <c r="B172">
        <v>42.01</v>
      </c>
      <c r="C172" s="2" t="s">
        <v>1132</v>
      </c>
      <c r="D172" t="s">
        <v>214</v>
      </c>
      <c r="E172" t="s">
        <v>867</v>
      </c>
      <c r="F172" t="s">
        <v>1133</v>
      </c>
      <c r="G172">
        <v>4</v>
      </c>
      <c r="H172" t="s">
        <v>1134</v>
      </c>
      <c r="I172" t="s">
        <v>1135</v>
      </c>
      <c r="J172" t="s">
        <v>335</v>
      </c>
      <c r="K172" t="s">
        <v>1136</v>
      </c>
      <c r="L172" t="s">
        <v>990</v>
      </c>
      <c r="M172" t="s">
        <v>1115</v>
      </c>
      <c r="N172" t="s">
        <v>1116</v>
      </c>
    </row>
    <row r="173" spans="2:14" x14ac:dyDescent="0.25">
      <c r="B173">
        <v>42.02</v>
      </c>
      <c r="C173" s="2" t="s">
        <v>1137</v>
      </c>
      <c r="D173" t="s">
        <v>214</v>
      </c>
      <c r="E173" t="s">
        <v>867</v>
      </c>
      <c r="F173" t="s">
        <v>1138</v>
      </c>
      <c r="G173">
        <v>1</v>
      </c>
      <c r="H173" t="s">
        <v>1139</v>
      </c>
      <c r="I173" t="s">
        <v>1135</v>
      </c>
      <c r="J173" t="s">
        <v>335</v>
      </c>
      <c r="K173" t="s">
        <v>1136</v>
      </c>
      <c r="L173" t="s">
        <v>990</v>
      </c>
      <c r="M173" t="s">
        <v>1115</v>
      </c>
      <c r="N173" t="s">
        <v>1116</v>
      </c>
    </row>
    <row r="174" spans="2:14" x14ac:dyDescent="0.25">
      <c r="B174">
        <v>42.03</v>
      </c>
      <c r="C174" s="2" t="s">
        <v>1140</v>
      </c>
      <c r="D174" t="s">
        <v>214</v>
      </c>
      <c r="E174" t="s">
        <v>867</v>
      </c>
      <c r="F174" t="s">
        <v>1141</v>
      </c>
      <c r="G174">
        <v>1</v>
      </c>
      <c r="H174" t="s">
        <v>1142</v>
      </c>
      <c r="I174" t="s">
        <v>1135</v>
      </c>
      <c r="J174" t="s">
        <v>335</v>
      </c>
      <c r="K174" t="s">
        <v>1136</v>
      </c>
      <c r="L174" t="s">
        <v>990</v>
      </c>
      <c r="M174" t="s">
        <v>1115</v>
      </c>
      <c r="N174" t="s">
        <v>1116</v>
      </c>
    </row>
    <row r="175" spans="2:14" x14ac:dyDescent="0.25">
      <c r="C175" s="2" t="s">
        <v>1144</v>
      </c>
      <c r="D175" t="s">
        <v>214</v>
      </c>
      <c r="E175" t="s">
        <v>1143</v>
      </c>
      <c r="F175" t="s">
        <v>1145</v>
      </c>
      <c r="G175">
        <v>0</v>
      </c>
      <c r="H175" t="s">
        <v>139</v>
      </c>
      <c r="I175" t="s">
        <v>1146</v>
      </c>
      <c r="J175" t="s">
        <v>335</v>
      </c>
      <c r="K175" t="s">
        <v>1136</v>
      </c>
      <c r="L175" t="s">
        <v>990</v>
      </c>
      <c r="M175" t="s">
        <v>1115</v>
      </c>
      <c r="N175" t="s">
        <v>1116</v>
      </c>
    </row>
    <row r="176" spans="2:14" x14ac:dyDescent="0.25">
      <c r="C176" s="2" t="s">
        <v>1147</v>
      </c>
      <c r="D176" t="s">
        <v>214</v>
      </c>
      <c r="E176" t="s">
        <v>1143</v>
      </c>
      <c r="F176" t="s">
        <v>1148</v>
      </c>
      <c r="G176">
        <v>1</v>
      </c>
      <c r="H176" t="s">
        <v>1149</v>
      </c>
      <c r="J176" t="s">
        <v>933</v>
      </c>
      <c r="K176" t="s">
        <v>1150</v>
      </c>
      <c r="L176" t="s">
        <v>1151</v>
      </c>
      <c r="M176" t="s">
        <v>1152</v>
      </c>
      <c r="N176" t="s">
        <v>1116</v>
      </c>
    </row>
    <row r="177" spans="2:14" x14ac:dyDescent="0.25">
      <c r="B177">
        <v>43.01</v>
      </c>
      <c r="C177" s="2" t="s">
        <v>1154</v>
      </c>
      <c r="D177" t="s">
        <v>100</v>
      </c>
      <c r="E177" t="s">
        <v>1153</v>
      </c>
      <c r="F177" t="s">
        <v>1155</v>
      </c>
      <c r="G177">
        <v>1</v>
      </c>
      <c r="H177" t="s">
        <v>1156</v>
      </c>
      <c r="I177" t="s">
        <v>1157</v>
      </c>
      <c r="J177" t="s">
        <v>802</v>
      </c>
      <c r="K177" t="s">
        <v>1158</v>
      </c>
      <c r="M177" t="s">
        <v>902</v>
      </c>
      <c r="N177" t="s">
        <v>1159</v>
      </c>
    </row>
    <row r="178" spans="2:14" x14ac:dyDescent="0.25">
      <c r="B178">
        <v>43.02</v>
      </c>
      <c r="C178" s="2" t="s">
        <v>1160</v>
      </c>
      <c r="D178" t="s">
        <v>100</v>
      </c>
      <c r="E178" t="s">
        <v>1153</v>
      </c>
      <c r="F178" t="s">
        <v>207</v>
      </c>
      <c r="G178">
        <v>1</v>
      </c>
      <c r="H178" t="s">
        <v>1161</v>
      </c>
      <c r="I178" t="s">
        <v>1157</v>
      </c>
      <c r="J178" t="s">
        <v>802</v>
      </c>
      <c r="K178" t="s">
        <v>1158</v>
      </c>
      <c r="M178" t="s">
        <v>902</v>
      </c>
      <c r="N178" t="s">
        <v>1159</v>
      </c>
    </row>
    <row r="179" spans="2:14" x14ac:dyDescent="0.25">
      <c r="B179">
        <v>43.03</v>
      </c>
      <c r="C179" s="2" t="s">
        <v>1162</v>
      </c>
      <c r="D179" t="s">
        <v>100</v>
      </c>
      <c r="E179" t="s">
        <v>1153</v>
      </c>
      <c r="F179" t="s">
        <v>1163</v>
      </c>
      <c r="G179">
        <v>1</v>
      </c>
      <c r="H179" t="s">
        <v>1164</v>
      </c>
      <c r="I179" t="s">
        <v>1157</v>
      </c>
      <c r="J179" t="s">
        <v>802</v>
      </c>
      <c r="K179" t="s">
        <v>1158</v>
      </c>
      <c r="M179" t="s">
        <v>902</v>
      </c>
      <c r="N179" t="s">
        <v>1159</v>
      </c>
    </row>
    <row r="180" spans="2:14" x14ac:dyDescent="0.25">
      <c r="B180">
        <v>43.04</v>
      </c>
      <c r="C180" s="2" t="s">
        <v>1165</v>
      </c>
      <c r="D180" t="s">
        <v>100</v>
      </c>
      <c r="E180" t="s">
        <v>1153</v>
      </c>
      <c r="F180" t="s">
        <v>1163</v>
      </c>
      <c r="G180">
        <v>1</v>
      </c>
      <c r="H180" t="s">
        <v>1166</v>
      </c>
      <c r="I180" t="s">
        <v>1157</v>
      </c>
      <c r="J180" t="s">
        <v>802</v>
      </c>
      <c r="K180" t="s">
        <v>1158</v>
      </c>
      <c r="M180" t="s">
        <v>902</v>
      </c>
      <c r="N180" t="s">
        <v>1159</v>
      </c>
    </row>
    <row r="181" spans="2:14" x14ac:dyDescent="0.25">
      <c r="B181">
        <v>43.05</v>
      </c>
      <c r="C181" s="2" t="s">
        <v>1167</v>
      </c>
      <c r="D181" t="s">
        <v>100</v>
      </c>
      <c r="E181" t="s">
        <v>1153</v>
      </c>
      <c r="F181" t="s">
        <v>1168</v>
      </c>
      <c r="G181">
        <v>4</v>
      </c>
      <c r="H181" t="s">
        <v>1169</v>
      </c>
      <c r="I181" t="s">
        <v>1157</v>
      </c>
      <c r="J181" t="s">
        <v>802</v>
      </c>
      <c r="K181" t="s">
        <v>1158</v>
      </c>
      <c r="M181" t="s">
        <v>902</v>
      </c>
      <c r="N181" t="s">
        <v>1159</v>
      </c>
    </row>
    <row r="182" spans="2:14" x14ac:dyDescent="0.25">
      <c r="B182">
        <v>43.06</v>
      </c>
      <c r="C182" s="2" t="s">
        <v>1170</v>
      </c>
      <c r="D182" t="s">
        <v>100</v>
      </c>
      <c r="E182" t="s">
        <v>1153</v>
      </c>
      <c r="F182" t="s">
        <v>1171</v>
      </c>
      <c r="G182">
        <v>1</v>
      </c>
      <c r="H182" t="s">
        <v>1172</v>
      </c>
      <c r="I182" t="s">
        <v>1157</v>
      </c>
      <c r="J182" t="s">
        <v>802</v>
      </c>
      <c r="K182" t="s">
        <v>1158</v>
      </c>
      <c r="M182" t="s">
        <v>902</v>
      </c>
      <c r="N182" t="s">
        <v>1159</v>
      </c>
    </row>
    <row r="183" spans="2:14" x14ac:dyDescent="0.25">
      <c r="B183">
        <v>43.07</v>
      </c>
      <c r="C183" s="2" t="s">
        <v>1173</v>
      </c>
      <c r="D183" t="s">
        <v>100</v>
      </c>
      <c r="E183" t="s">
        <v>1153</v>
      </c>
      <c r="F183" t="s">
        <v>1174</v>
      </c>
      <c r="G183">
        <v>1</v>
      </c>
      <c r="H183" t="s">
        <v>1175</v>
      </c>
      <c r="I183" t="s">
        <v>1157</v>
      </c>
      <c r="J183" t="s">
        <v>802</v>
      </c>
      <c r="K183" t="s">
        <v>1158</v>
      </c>
      <c r="M183" t="s">
        <v>902</v>
      </c>
      <c r="N183" t="s">
        <v>1159</v>
      </c>
    </row>
    <row r="184" spans="2:14" x14ac:dyDescent="0.25">
      <c r="B184">
        <v>43.08</v>
      </c>
      <c r="C184" s="2" t="s">
        <v>1176</v>
      </c>
      <c r="D184" t="s">
        <v>100</v>
      </c>
      <c r="E184" t="s">
        <v>1153</v>
      </c>
      <c r="F184" t="s">
        <v>1177</v>
      </c>
      <c r="G184">
        <v>1</v>
      </c>
      <c r="H184" t="s">
        <v>1178</v>
      </c>
      <c r="I184" t="s">
        <v>1157</v>
      </c>
      <c r="J184" t="s">
        <v>802</v>
      </c>
      <c r="K184" t="s">
        <v>1158</v>
      </c>
      <c r="M184" t="s">
        <v>902</v>
      </c>
      <c r="N184" t="s">
        <v>1159</v>
      </c>
    </row>
    <row r="185" spans="2:14" x14ac:dyDescent="0.25">
      <c r="B185">
        <v>43.09</v>
      </c>
      <c r="C185" s="2" t="s">
        <v>1179</v>
      </c>
      <c r="D185" t="s">
        <v>100</v>
      </c>
      <c r="E185" t="s">
        <v>1153</v>
      </c>
      <c r="F185" t="s">
        <v>1180</v>
      </c>
      <c r="G185">
        <v>1</v>
      </c>
      <c r="H185" t="s">
        <v>1181</v>
      </c>
      <c r="I185" t="s">
        <v>1157</v>
      </c>
      <c r="J185" t="s">
        <v>802</v>
      </c>
      <c r="K185" t="s">
        <v>1158</v>
      </c>
      <c r="M185" t="s">
        <v>902</v>
      </c>
      <c r="N185" t="s">
        <v>1159</v>
      </c>
    </row>
    <row r="186" spans="2:14" x14ac:dyDescent="0.25">
      <c r="B186">
        <v>43.1</v>
      </c>
      <c r="C186" s="2" t="s">
        <v>1182</v>
      </c>
      <c r="D186" t="s">
        <v>100</v>
      </c>
      <c r="E186" t="s">
        <v>1153</v>
      </c>
      <c r="F186" t="s">
        <v>1183</v>
      </c>
      <c r="G186">
        <v>1</v>
      </c>
      <c r="H186" t="s">
        <v>1184</v>
      </c>
      <c r="I186" t="s">
        <v>1157</v>
      </c>
      <c r="J186" t="s">
        <v>802</v>
      </c>
      <c r="K186" t="s">
        <v>1158</v>
      </c>
      <c r="M186" t="s">
        <v>902</v>
      </c>
      <c r="N186" t="s">
        <v>1159</v>
      </c>
    </row>
    <row r="187" spans="2:14" x14ac:dyDescent="0.25">
      <c r="B187">
        <v>43.11</v>
      </c>
      <c r="C187" s="2" t="s">
        <v>1185</v>
      </c>
      <c r="D187" t="s">
        <v>100</v>
      </c>
      <c r="E187" t="s">
        <v>1153</v>
      </c>
      <c r="F187" t="s">
        <v>1186</v>
      </c>
      <c r="G187">
        <v>1</v>
      </c>
      <c r="H187" t="s">
        <v>1187</v>
      </c>
      <c r="I187" t="s">
        <v>1157</v>
      </c>
      <c r="J187" t="s">
        <v>802</v>
      </c>
      <c r="K187" t="s">
        <v>1158</v>
      </c>
      <c r="M187" t="s">
        <v>902</v>
      </c>
      <c r="N187" t="s">
        <v>1159</v>
      </c>
    </row>
    <row r="188" spans="2:14" x14ac:dyDescent="0.25">
      <c r="B188">
        <v>43.120000000000097</v>
      </c>
      <c r="C188" s="2" t="s">
        <v>1188</v>
      </c>
      <c r="D188" t="s">
        <v>100</v>
      </c>
      <c r="E188" t="s">
        <v>1153</v>
      </c>
      <c r="F188" t="s">
        <v>1189</v>
      </c>
      <c r="G188">
        <v>1</v>
      </c>
      <c r="H188" t="s">
        <v>1190</v>
      </c>
      <c r="I188" t="s">
        <v>1157</v>
      </c>
      <c r="J188" t="s">
        <v>802</v>
      </c>
      <c r="K188" t="s">
        <v>1158</v>
      </c>
      <c r="M188" t="s">
        <v>902</v>
      </c>
      <c r="N188" t="s">
        <v>1159</v>
      </c>
    </row>
    <row r="189" spans="2:14" x14ac:dyDescent="0.25">
      <c r="B189">
        <v>43.130000000000102</v>
      </c>
      <c r="C189" s="2" t="s">
        <v>1191</v>
      </c>
      <c r="D189" t="s">
        <v>100</v>
      </c>
      <c r="E189" t="s">
        <v>1153</v>
      </c>
      <c r="F189" t="s">
        <v>1189</v>
      </c>
      <c r="G189">
        <v>1</v>
      </c>
      <c r="H189" t="s">
        <v>1192</v>
      </c>
      <c r="I189" t="s">
        <v>1157</v>
      </c>
      <c r="J189" t="s">
        <v>802</v>
      </c>
      <c r="K189" t="s">
        <v>1158</v>
      </c>
      <c r="M189" t="s">
        <v>902</v>
      </c>
      <c r="N189" t="s">
        <v>1159</v>
      </c>
    </row>
    <row r="190" spans="2:14" x14ac:dyDescent="0.25">
      <c r="B190">
        <v>43.1400000000001</v>
      </c>
      <c r="C190" s="2" t="s">
        <v>1193</v>
      </c>
      <c r="D190" t="s">
        <v>100</v>
      </c>
      <c r="E190" t="s">
        <v>1153</v>
      </c>
      <c r="F190" t="s">
        <v>1194</v>
      </c>
      <c r="G190">
        <v>1</v>
      </c>
      <c r="H190" t="s">
        <v>1195</v>
      </c>
      <c r="I190" t="s">
        <v>1157</v>
      </c>
      <c r="J190" t="s">
        <v>802</v>
      </c>
      <c r="K190" t="s">
        <v>1158</v>
      </c>
      <c r="M190" t="s">
        <v>902</v>
      </c>
      <c r="N190" t="s">
        <v>1159</v>
      </c>
    </row>
    <row r="191" spans="2:14" x14ac:dyDescent="0.25">
      <c r="B191">
        <v>43.150000000000098</v>
      </c>
      <c r="C191" s="2" t="s">
        <v>1196</v>
      </c>
      <c r="D191" t="s">
        <v>100</v>
      </c>
      <c r="E191" t="s">
        <v>1153</v>
      </c>
      <c r="F191" t="s">
        <v>1197</v>
      </c>
      <c r="G191">
        <v>1</v>
      </c>
      <c r="H191" t="s">
        <v>1198</v>
      </c>
      <c r="I191" t="s">
        <v>1157</v>
      </c>
      <c r="J191" t="s">
        <v>802</v>
      </c>
      <c r="K191" t="s">
        <v>1158</v>
      </c>
      <c r="M191" t="s">
        <v>902</v>
      </c>
      <c r="N191" t="s">
        <v>1159</v>
      </c>
    </row>
    <row r="192" spans="2:14" x14ac:dyDescent="0.25">
      <c r="B192">
        <v>43.160000000000103</v>
      </c>
      <c r="C192" s="2" t="s">
        <v>1199</v>
      </c>
      <c r="D192" t="s">
        <v>100</v>
      </c>
      <c r="E192" t="s">
        <v>1153</v>
      </c>
      <c r="F192" t="s">
        <v>1197</v>
      </c>
      <c r="G192">
        <v>1</v>
      </c>
      <c r="H192" t="s">
        <v>1200</v>
      </c>
      <c r="I192" t="s">
        <v>1157</v>
      </c>
      <c r="J192" t="s">
        <v>802</v>
      </c>
      <c r="K192" t="s">
        <v>1158</v>
      </c>
      <c r="M192" t="s">
        <v>902</v>
      </c>
      <c r="N192" t="s">
        <v>1159</v>
      </c>
    </row>
    <row r="193" spans="2:14" x14ac:dyDescent="0.25">
      <c r="B193">
        <v>43.170000000000101</v>
      </c>
      <c r="C193" s="2" t="s">
        <v>1201</v>
      </c>
      <c r="D193" t="s">
        <v>100</v>
      </c>
      <c r="E193" t="s">
        <v>1153</v>
      </c>
      <c r="F193" t="s">
        <v>1202</v>
      </c>
      <c r="G193">
        <v>2</v>
      </c>
      <c r="H193" t="s">
        <v>1203</v>
      </c>
      <c r="I193" t="s">
        <v>1157</v>
      </c>
      <c r="J193" t="s">
        <v>802</v>
      </c>
      <c r="K193" t="s">
        <v>1158</v>
      </c>
      <c r="M193" t="s">
        <v>902</v>
      </c>
      <c r="N193" t="s">
        <v>1159</v>
      </c>
    </row>
    <row r="194" spans="2:14" x14ac:dyDescent="0.25">
      <c r="B194">
        <v>43.180000000000099</v>
      </c>
      <c r="C194" s="2" t="s">
        <v>1204</v>
      </c>
      <c r="D194" t="s">
        <v>100</v>
      </c>
      <c r="E194" t="s">
        <v>1153</v>
      </c>
      <c r="F194" t="s">
        <v>1205</v>
      </c>
      <c r="G194">
        <v>1</v>
      </c>
      <c r="H194" t="s">
        <v>1206</v>
      </c>
      <c r="I194" t="s">
        <v>1157</v>
      </c>
      <c r="J194" t="s">
        <v>802</v>
      </c>
      <c r="K194" t="s">
        <v>1158</v>
      </c>
      <c r="M194" t="s">
        <v>902</v>
      </c>
      <c r="N194" t="s">
        <v>1159</v>
      </c>
    </row>
    <row r="195" spans="2:14" x14ac:dyDescent="0.25">
      <c r="B195">
        <v>43.190000000000097</v>
      </c>
      <c r="C195" s="2" t="s">
        <v>1207</v>
      </c>
      <c r="D195" t="s">
        <v>100</v>
      </c>
      <c r="E195" t="s">
        <v>1153</v>
      </c>
      <c r="F195" t="s">
        <v>1208</v>
      </c>
      <c r="G195">
        <v>1</v>
      </c>
      <c r="H195" t="s">
        <v>1209</v>
      </c>
      <c r="I195" t="s">
        <v>1157</v>
      </c>
      <c r="J195" t="s">
        <v>802</v>
      </c>
      <c r="K195" t="s">
        <v>1158</v>
      </c>
      <c r="M195" t="s">
        <v>902</v>
      </c>
      <c r="N195" t="s">
        <v>1159</v>
      </c>
    </row>
    <row r="196" spans="2:14" x14ac:dyDescent="0.25">
      <c r="B196">
        <v>43.200000000000102</v>
      </c>
      <c r="C196" s="2" t="s">
        <v>1210</v>
      </c>
      <c r="D196" t="s">
        <v>100</v>
      </c>
      <c r="E196" t="s">
        <v>1153</v>
      </c>
      <c r="F196" t="s">
        <v>1211</v>
      </c>
      <c r="G196">
        <v>1</v>
      </c>
      <c r="H196" t="s">
        <v>1212</v>
      </c>
      <c r="I196" t="s">
        <v>1157</v>
      </c>
      <c r="J196" t="s">
        <v>802</v>
      </c>
      <c r="K196" t="s">
        <v>1158</v>
      </c>
      <c r="M196" t="s">
        <v>902</v>
      </c>
      <c r="N196" t="s">
        <v>1159</v>
      </c>
    </row>
    <row r="197" spans="2:14" x14ac:dyDescent="0.25">
      <c r="B197">
        <v>43.2100000000001</v>
      </c>
      <c r="C197" s="2" t="s">
        <v>1213</v>
      </c>
      <c r="D197" t="s">
        <v>100</v>
      </c>
      <c r="E197" t="s">
        <v>1153</v>
      </c>
      <c r="F197" t="s">
        <v>1197</v>
      </c>
      <c r="G197">
        <v>2</v>
      </c>
      <c r="H197" t="s">
        <v>1214</v>
      </c>
      <c r="I197" t="s">
        <v>1157</v>
      </c>
      <c r="J197" t="s">
        <v>802</v>
      </c>
      <c r="K197" t="s">
        <v>1158</v>
      </c>
      <c r="M197" t="s">
        <v>902</v>
      </c>
      <c r="N197" t="s">
        <v>1159</v>
      </c>
    </row>
    <row r="198" spans="2:14" x14ac:dyDescent="0.25">
      <c r="B198">
        <v>43.220000000000098</v>
      </c>
      <c r="C198" s="2" t="s">
        <v>1215</v>
      </c>
      <c r="D198" t="s">
        <v>100</v>
      </c>
      <c r="E198" t="s">
        <v>1153</v>
      </c>
      <c r="F198" t="s">
        <v>1216</v>
      </c>
      <c r="G198">
        <v>1</v>
      </c>
      <c r="H198" t="s">
        <v>1217</v>
      </c>
      <c r="I198" t="s">
        <v>1157</v>
      </c>
      <c r="J198" t="s">
        <v>802</v>
      </c>
      <c r="K198" t="s">
        <v>1158</v>
      </c>
      <c r="M198" t="s">
        <v>902</v>
      </c>
      <c r="N198" t="s">
        <v>1159</v>
      </c>
    </row>
    <row r="199" spans="2:14" x14ac:dyDescent="0.25">
      <c r="B199">
        <v>43.230000000000103</v>
      </c>
      <c r="C199" s="2" t="s">
        <v>1218</v>
      </c>
      <c r="D199" t="s">
        <v>100</v>
      </c>
      <c r="E199" t="s">
        <v>1153</v>
      </c>
      <c r="F199" t="s">
        <v>1219</v>
      </c>
      <c r="G199">
        <v>1</v>
      </c>
      <c r="H199" t="s">
        <v>1220</v>
      </c>
      <c r="I199" t="s">
        <v>1157</v>
      </c>
      <c r="J199" t="s">
        <v>802</v>
      </c>
      <c r="K199" t="s">
        <v>1158</v>
      </c>
      <c r="M199" t="s">
        <v>902</v>
      </c>
      <c r="N199" t="s">
        <v>1159</v>
      </c>
    </row>
    <row r="200" spans="2:14" x14ac:dyDescent="0.25">
      <c r="B200">
        <v>43.240000000000101</v>
      </c>
      <c r="C200" s="2" t="s">
        <v>1221</v>
      </c>
      <c r="D200" t="s">
        <v>100</v>
      </c>
      <c r="E200" t="s">
        <v>1153</v>
      </c>
      <c r="F200" t="s">
        <v>1222</v>
      </c>
      <c r="G200">
        <v>1</v>
      </c>
      <c r="H200" t="s">
        <v>1223</v>
      </c>
      <c r="I200" t="s">
        <v>1157</v>
      </c>
      <c r="J200" t="s">
        <v>802</v>
      </c>
      <c r="K200" t="s">
        <v>1158</v>
      </c>
      <c r="M200" t="s">
        <v>902</v>
      </c>
      <c r="N200" t="s">
        <v>1159</v>
      </c>
    </row>
    <row r="201" spans="2:14" x14ac:dyDescent="0.25">
      <c r="B201">
        <v>43.250000000000099</v>
      </c>
      <c r="C201" s="2" t="s">
        <v>1224</v>
      </c>
      <c r="D201" t="s">
        <v>100</v>
      </c>
      <c r="E201" t="s">
        <v>1153</v>
      </c>
      <c r="F201" t="s">
        <v>1225</v>
      </c>
      <c r="G201">
        <v>1</v>
      </c>
      <c r="H201" t="s">
        <v>1226</v>
      </c>
      <c r="I201" t="s">
        <v>1157</v>
      </c>
      <c r="J201" t="s">
        <v>802</v>
      </c>
      <c r="K201" t="s">
        <v>1158</v>
      </c>
      <c r="M201" t="s">
        <v>902</v>
      </c>
      <c r="N201" t="s">
        <v>1159</v>
      </c>
    </row>
    <row r="202" spans="2:14" x14ac:dyDescent="0.25">
      <c r="B202">
        <v>43.260000000000097</v>
      </c>
      <c r="C202" s="2" t="s">
        <v>1227</v>
      </c>
      <c r="D202" t="s">
        <v>100</v>
      </c>
      <c r="E202" t="s">
        <v>1153</v>
      </c>
      <c r="F202" t="s">
        <v>1197</v>
      </c>
      <c r="G202">
        <v>1</v>
      </c>
      <c r="H202" t="s">
        <v>1228</v>
      </c>
      <c r="I202" t="s">
        <v>1157</v>
      </c>
      <c r="J202" t="s">
        <v>802</v>
      </c>
      <c r="K202" t="s">
        <v>1158</v>
      </c>
      <c r="M202" t="s">
        <v>902</v>
      </c>
      <c r="N202" t="s">
        <v>1159</v>
      </c>
    </row>
    <row r="203" spans="2:14" x14ac:dyDescent="0.25">
      <c r="B203">
        <v>43.270000000000103</v>
      </c>
      <c r="C203" s="2" t="s">
        <v>1229</v>
      </c>
      <c r="D203" t="s">
        <v>100</v>
      </c>
      <c r="E203" t="s">
        <v>1153</v>
      </c>
      <c r="F203" t="s">
        <v>1197</v>
      </c>
      <c r="G203">
        <v>1</v>
      </c>
      <c r="H203" t="s">
        <v>1230</v>
      </c>
      <c r="I203" t="s">
        <v>1157</v>
      </c>
      <c r="J203" t="s">
        <v>802</v>
      </c>
      <c r="K203" t="s">
        <v>1158</v>
      </c>
      <c r="M203" t="s">
        <v>902</v>
      </c>
      <c r="N203" t="s">
        <v>1159</v>
      </c>
    </row>
    <row r="204" spans="2:14" x14ac:dyDescent="0.25">
      <c r="B204">
        <v>43.280000000000101</v>
      </c>
      <c r="C204" s="2" t="s">
        <v>1231</v>
      </c>
      <c r="D204" t="s">
        <v>100</v>
      </c>
      <c r="E204" t="s">
        <v>1153</v>
      </c>
      <c r="F204" t="s">
        <v>149</v>
      </c>
      <c r="G204">
        <v>1</v>
      </c>
      <c r="H204" t="s">
        <v>1232</v>
      </c>
      <c r="I204" t="s">
        <v>1157</v>
      </c>
      <c r="J204" t="s">
        <v>802</v>
      </c>
      <c r="K204" t="s">
        <v>1158</v>
      </c>
      <c r="M204" t="s">
        <v>902</v>
      </c>
      <c r="N204" t="s">
        <v>1159</v>
      </c>
    </row>
    <row r="205" spans="2:14" x14ac:dyDescent="0.25">
      <c r="B205">
        <v>43.290000000000099</v>
      </c>
      <c r="C205" s="2" t="s">
        <v>1233</v>
      </c>
      <c r="D205" t="s">
        <v>100</v>
      </c>
      <c r="E205" t="s">
        <v>1153</v>
      </c>
      <c r="F205" t="s">
        <v>1234</v>
      </c>
      <c r="G205">
        <v>1</v>
      </c>
      <c r="H205" t="s">
        <v>1235</v>
      </c>
      <c r="I205" t="s">
        <v>1157</v>
      </c>
      <c r="J205" t="s">
        <v>802</v>
      </c>
      <c r="K205" t="s">
        <v>1158</v>
      </c>
      <c r="M205" t="s">
        <v>902</v>
      </c>
      <c r="N205" t="s">
        <v>1159</v>
      </c>
    </row>
    <row r="206" spans="2:14" x14ac:dyDescent="0.25">
      <c r="B206">
        <v>43.300000000000097</v>
      </c>
      <c r="C206" s="2" t="s">
        <v>1236</v>
      </c>
      <c r="D206" t="s">
        <v>100</v>
      </c>
      <c r="E206" t="s">
        <v>1153</v>
      </c>
      <c r="F206" t="s">
        <v>1237</v>
      </c>
      <c r="G206">
        <v>1</v>
      </c>
      <c r="H206" t="s">
        <v>1238</v>
      </c>
      <c r="I206" t="s">
        <v>1157</v>
      </c>
      <c r="J206" t="s">
        <v>802</v>
      </c>
      <c r="K206" t="s">
        <v>1158</v>
      </c>
      <c r="M206" t="s">
        <v>902</v>
      </c>
      <c r="N206" t="s">
        <v>1159</v>
      </c>
    </row>
    <row r="207" spans="2:14" x14ac:dyDescent="0.25">
      <c r="B207">
        <v>43.310000000000201</v>
      </c>
      <c r="C207" s="2" t="s">
        <v>1239</v>
      </c>
      <c r="D207" t="s">
        <v>100</v>
      </c>
      <c r="E207" t="s">
        <v>1153</v>
      </c>
      <c r="F207" t="s">
        <v>1240</v>
      </c>
      <c r="G207">
        <v>1</v>
      </c>
      <c r="H207" t="s">
        <v>1241</v>
      </c>
      <c r="I207" t="s">
        <v>1157</v>
      </c>
      <c r="J207" t="s">
        <v>802</v>
      </c>
      <c r="K207" t="s">
        <v>1158</v>
      </c>
      <c r="M207" t="s">
        <v>902</v>
      </c>
      <c r="N207" t="s">
        <v>1159</v>
      </c>
    </row>
    <row r="208" spans="2:14" x14ac:dyDescent="0.25">
      <c r="B208">
        <v>43.320000000000199</v>
      </c>
      <c r="C208" s="2" t="s">
        <v>1242</v>
      </c>
      <c r="D208" t="s">
        <v>100</v>
      </c>
      <c r="E208" t="s">
        <v>1153</v>
      </c>
      <c r="F208" t="s">
        <v>1240</v>
      </c>
      <c r="G208">
        <v>1</v>
      </c>
      <c r="H208" t="s">
        <v>1243</v>
      </c>
      <c r="I208" t="s">
        <v>1157</v>
      </c>
      <c r="J208" t="s">
        <v>802</v>
      </c>
      <c r="K208" t="s">
        <v>1158</v>
      </c>
      <c r="M208" t="s">
        <v>902</v>
      </c>
      <c r="N208" t="s">
        <v>1159</v>
      </c>
    </row>
    <row r="209" spans="2:14" x14ac:dyDescent="0.25">
      <c r="B209">
        <v>43.330000000000197</v>
      </c>
      <c r="C209" s="2" t="s">
        <v>1244</v>
      </c>
      <c r="D209" t="s">
        <v>100</v>
      </c>
      <c r="E209" t="s">
        <v>1153</v>
      </c>
      <c r="F209" t="s">
        <v>1245</v>
      </c>
      <c r="G209">
        <v>1</v>
      </c>
      <c r="H209" t="s">
        <v>1246</v>
      </c>
      <c r="I209" t="s">
        <v>1157</v>
      </c>
      <c r="J209" t="s">
        <v>802</v>
      </c>
      <c r="K209" t="s">
        <v>1158</v>
      </c>
      <c r="M209" t="s">
        <v>902</v>
      </c>
      <c r="N209" t="s">
        <v>1159</v>
      </c>
    </row>
    <row r="210" spans="2:14" x14ac:dyDescent="0.25">
      <c r="B210">
        <v>43.340000000000202</v>
      </c>
      <c r="C210" s="2" t="s">
        <v>1247</v>
      </c>
      <c r="D210" t="s">
        <v>100</v>
      </c>
      <c r="E210" t="s">
        <v>1153</v>
      </c>
      <c r="F210" t="s">
        <v>1248</v>
      </c>
      <c r="G210">
        <v>1</v>
      </c>
      <c r="H210" t="s">
        <v>1249</v>
      </c>
      <c r="I210" t="s">
        <v>1157</v>
      </c>
      <c r="J210" t="s">
        <v>802</v>
      </c>
      <c r="K210" t="s">
        <v>1158</v>
      </c>
      <c r="M210" t="s">
        <v>902</v>
      </c>
      <c r="N210" t="s">
        <v>1159</v>
      </c>
    </row>
    <row r="211" spans="2:14" x14ac:dyDescent="0.25">
      <c r="B211">
        <v>43.3500000000002</v>
      </c>
      <c r="C211" s="2" t="s">
        <v>1250</v>
      </c>
      <c r="D211" t="s">
        <v>100</v>
      </c>
      <c r="E211" t="s">
        <v>1153</v>
      </c>
      <c r="F211" t="s">
        <v>1251</v>
      </c>
      <c r="G211">
        <v>1</v>
      </c>
      <c r="H211" t="s">
        <v>1252</v>
      </c>
      <c r="I211" t="s">
        <v>1157</v>
      </c>
      <c r="J211" t="s">
        <v>802</v>
      </c>
      <c r="K211" t="s">
        <v>1158</v>
      </c>
      <c r="M211" t="s">
        <v>902</v>
      </c>
      <c r="N211" t="s">
        <v>1159</v>
      </c>
    </row>
    <row r="212" spans="2:14" x14ac:dyDescent="0.25">
      <c r="B212">
        <v>43.360000000000198</v>
      </c>
      <c r="C212" s="2" t="s">
        <v>1253</v>
      </c>
      <c r="D212" t="s">
        <v>100</v>
      </c>
      <c r="E212" t="s">
        <v>1153</v>
      </c>
      <c r="F212" t="s">
        <v>1254</v>
      </c>
      <c r="G212">
        <v>1</v>
      </c>
      <c r="H212" t="s">
        <v>1255</v>
      </c>
      <c r="I212" t="s">
        <v>1157</v>
      </c>
      <c r="J212" t="s">
        <v>802</v>
      </c>
      <c r="K212" t="s">
        <v>1158</v>
      </c>
      <c r="M212" t="s">
        <v>902</v>
      </c>
      <c r="N212" t="s">
        <v>1159</v>
      </c>
    </row>
    <row r="213" spans="2:14" x14ac:dyDescent="0.25">
      <c r="B213">
        <v>43.370000000000203</v>
      </c>
      <c r="C213" s="2" t="s">
        <v>1256</v>
      </c>
      <c r="D213" t="s">
        <v>100</v>
      </c>
      <c r="E213" t="s">
        <v>1153</v>
      </c>
      <c r="F213" t="s">
        <v>897</v>
      </c>
      <c r="G213">
        <v>1</v>
      </c>
      <c r="H213" t="s">
        <v>1257</v>
      </c>
      <c r="I213" t="s">
        <v>1157</v>
      </c>
      <c r="J213" t="s">
        <v>802</v>
      </c>
      <c r="K213" t="s">
        <v>1158</v>
      </c>
      <c r="M213" t="s">
        <v>902</v>
      </c>
      <c r="N213" t="s">
        <v>1159</v>
      </c>
    </row>
    <row r="214" spans="2:14" x14ac:dyDescent="0.25">
      <c r="B214">
        <v>43.380000000000202</v>
      </c>
      <c r="C214" s="2" t="s">
        <v>1258</v>
      </c>
      <c r="D214" t="s">
        <v>100</v>
      </c>
      <c r="E214" t="s">
        <v>1153</v>
      </c>
      <c r="F214" t="s">
        <v>1259</v>
      </c>
      <c r="G214">
        <v>2</v>
      </c>
      <c r="H214" t="s">
        <v>1260</v>
      </c>
      <c r="I214" t="s">
        <v>1157</v>
      </c>
      <c r="J214" t="s">
        <v>802</v>
      </c>
      <c r="K214" t="s">
        <v>1158</v>
      </c>
      <c r="M214" t="s">
        <v>902</v>
      </c>
      <c r="N214" t="s">
        <v>1159</v>
      </c>
    </row>
    <row r="215" spans="2:14" x14ac:dyDescent="0.25">
      <c r="B215">
        <v>43.3900000000002</v>
      </c>
      <c r="C215" s="2" t="s">
        <v>1261</v>
      </c>
      <c r="D215" t="s">
        <v>100</v>
      </c>
      <c r="E215" t="s">
        <v>1153</v>
      </c>
      <c r="F215" t="s">
        <v>1262</v>
      </c>
      <c r="G215">
        <v>1</v>
      </c>
      <c r="H215" t="s">
        <v>1263</v>
      </c>
      <c r="I215" t="s">
        <v>1157</v>
      </c>
      <c r="J215" t="s">
        <v>802</v>
      </c>
      <c r="K215" t="s">
        <v>1158</v>
      </c>
      <c r="M215" t="s">
        <v>902</v>
      </c>
      <c r="N215" t="s">
        <v>1159</v>
      </c>
    </row>
    <row r="216" spans="2:14" x14ac:dyDescent="0.25">
      <c r="B216">
        <v>43.400000000000198</v>
      </c>
      <c r="C216" s="2" t="s">
        <v>1264</v>
      </c>
      <c r="D216" t="s">
        <v>100</v>
      </c>
      <c r="E216" t="s">
        <v>1153</v>
      </c>
      <c r="F216" t="s">
        <v>1265</v>
      </c>
      <c r="G216">
        <v>1</v>
      </c>
      <c r="H216" t="s">
        <v>1266</v>
      </c>
      <c r="I216" t="s">
        <v>1157</v>
      </c>
      <c r="J216" t="s">
        <v>802</v>
      </c>
      <c r="K216" t="s">
        <v>1158</v>
      </c>
      <c r="M216" t="s">
        <v>902</v>
      </c>
      <c r="N216" t="s">
        <v>1159</v>
      </c>
    </row>
    <row r="217" spans="2:14" x14ac:dyDescent="0.25">
      <c r="B217">
        <v>43.410000000000203</v>
      </c>
      <c r="C217" s="2" t="s">
        <v>1267</v>
      </c>
      <c r="D217" t="s">
        <v>100</v>
      </c>
      <c r="E217" t="s">
        <v>1153</v>
      </c>
      <c r="F217" t="s">
        <v>1268</v>
      </c>
      <c r="G217">
        <v>1</v>
      </c>
      <c r="H217" t="s">
        <v>1269</v>
      </c>
      <c r="I217" t="s">
        <v>1157</v>
      </c>
      <c r="J217" t="s">
        <v>802</v>
      </c>
      <c r="K217" t="s">
        <v>1158</v>
      </c>
      <c r="M217" t="s">
        <v>902</v>
      </c>
      <c r="N217" t="s">
        <v>1159</v>
      </c>
    </row>
    <row r="218" spans="2:14" x14ac:dyDescent="0.25">
      <c r="B218">
        <v>43.420000000000201</v>
      </c>
      <c r="C218" s="2" t="s">
        <v>1270</v>
      </c>
      <c r="D218" t="s">
        <v>100</v>
      </c>
      <c r="E218" t="s">
        <v>1153</v>
      </c>
      <c r="F218" t="s">
        <v>1271</v>
      </c>
      <c r="G218">
        <v>2</v>
      </c>
      <c r="H218" t="s">
        <v>1272</v>
      </c>
      <c r="I218" t="s">
        <v>1157</v>
      </c>
      <c r="J218" t="s">
        <v>802</v>
      </c>
      <c r="K218" t="s">
        <v>1158</v>
      </c>
      <c r="M218" t="s">
        <v>902</v>
      </c>
      <c r="N218" t="s">
        <v>1159</v>
      </c>
    </row>
    <row r="219" spans="2:14" x14ac:dyDescent="0.25">
      <c r="B219">
        <v>43.430000000000199</v>
      </c>
      <c r="C219" s="2" t="s">
        <v>1273</v>
      </c>
      <c r="D219" t="s">
        <v>100</v>
      </c>
      <c r="E219" t="s">
        <v>1153</v>
      </c>
      <c r="F219" t="s">
        <v>1274</v>
      </c>
      <c r="G219">
        <v>1</v>
      </c>
      <c r="H219" t="s">
        <v>1275</v>
      </c>
      <c r="I219" t="s">
        <v>1157</v>
      </c>
      <c r="J219" t="s">
        <v>802</v>
      </c>
      <c r="K219" t="s">
        <v>1158</v>
      </c>
      <c r="M219" t="s">
        <v>902</v>
      </c>
      <c r="N219" t="s">
        <v>1159</v>
      </c>
    </row>
    <row r="220" spans="2:14" x14ac:dyDescent="0.25">
      <c r="B220">
        <v>43.440000000000197</v>
      </c>
      <c r="C220" s="2" t="s">
        <v>1276</v>
      </c>
      <c r="D220" t="s">
        <v>100</v>
      </c>
      <c r="E220" t="s">
        <v>1153</v>
      </c>
      <c r="F220" t="s">
        <v>1277</v>
      </c>
      <c r="G220">
        <v>1</v>
      </c>
      <c r="H220" t="s">
        <v>1278</v>
      </c>
      <c r="I220" t="s">
        <v>1157</v>
      </c>
      <c r="J220" t="s">
        <v>802</v>
      </c>
      <c r="K220" t="s">
        <v>1158</v>
      </c>
      <c r="M220" t="s">
        <v>902</v>
      </c>
      <c r="N220" t="s">
        <v>1159</v>
      </c>
    </row>
    <row r="221" spans="2:14" x14ac:dyDescent="0.25">
      <c r="B221">
        <v>43.450000000000202</v>
      </c>
      <c r="C221" s="2" t="s">
        <v>1279</v>
      </c>
      <c r="D221" t="s">
        <v>100</v>
      </c>
      <c r="E221" t="s">
        <v>1153</v>
      </c>
      <c r="F221" t="s">
        <v>1280</v>
      </c>
      <c r="G221">
        <v>1</v>
      </c>
      <c r="H221" t="s">
        <v>1281</v>
      </c>
      <c r="I221" t="s">
        <v>1157</v>
      </c>
      <c r="J221" t="s">
        <v>802</v>
      </c>
      <c r="K221" t="s">
        <v>1158</v>
      </c>
      <c r="M221" t="s">
        <v>902</v>
      </c>
      <c r="N221" t="s">
        <v>1159</v>
      </c>
    </row>
    <row r="222" spans="2:14" x14ac:dyDescent="0.25">
      <c r="B222">
        <v>43.4600000000002</v>
      </c>
      <c r="C222" s="2" t="s">
        <v>1282</v>
      </c>
      <c r="D222" t="s">
        <v>100</v>
      </c>
      <c r="E222" t="s">
        <v>1153</v>
      </c>
      <c r="F222" t="s">
        <v>1283</v>
      </c>
      <c r="G222">
        <v>1</v>
      </c>
      <c r="H222" t="s">
        <v>1284</v>
      </c>
      <c r="I222" t="s">
        <v>1157</v>
      </c>
      <c r="J222" t="s">
        <v>802</v>
      </c>
      <c r="K222" t="s">
        <v>1158</v>
      </c>
      <c r="M222" t="s">
        <v>902</v>
      </c>
      <c r="N222" t="s">
        <v>1159</v>
      </c>
    </row>
    <row r="223" spans="2:14" x14ac:dyDescent="0.25">
      <c r="B223">
        <v>43.470000000000198</v>
      </c>
      <c r="C223" s="2" t="s">
        <v>1285</v>
      </c>
      <c r="D223" t="s">
        <v>100</v>
      </c>
      <c r="E223" t="s">
        <v>1153</v>
      </c>
      <c r="F223" t="s">
        <v>1286</v>
      </c>
      <c r="G223">
        <v>1</v>
      </c>
      <c r="H223" t="s">
        <v>1287</v>
      </c>
      <c r="I223" t="s">
        <v>1157</v>
      </c>
      <c r="J223" t="s">
        <v>802</v>
      </c>
      <c r="K223" t="s">
        <v>1158</v>
      </c>
      <c r="M223" t="s">
        <v>902</v>
      </c>
      <c r="N223" t="s">
        <v>1159</v>
      </c>
    </row>
    <row r="224" spans="2:14" x14ac:dyDescent="0.25">
      <c r="B224">
        <v>43.480000000000203</v>
      </c>
      <c r="C224" s="2" t="s">
        <v>1288</v>
      </c>
      <c r="D224" t="s">
        <v>100</v>
      </c>
      <c r="E224" t="s">
        <v>1153</v>
      </c>
      <c r="F224" t="s">
        <v>1289</v>
      </c>
      <c r="G224">
        <v>1</v>
      </c>
      <c r="H224" t="s">
        <v>1290</v>
      </c>
      <c r="I224" t="s">
        <v>1157</v>
      </c>
      <c r="J224" t="s">
        <v>802</v>
      </c>
      <c r="K224" t="s">
        <v>1158</v>
      </c>
      <c r="M224" t="s">
        <v>902</v>
      </c>
      <c r="N224" t="s">
        <v>1159</v>
      </c>
    </row>
    <row r="225" spans="2:14" x14ac:dyDescent="0.25">
      <c r="B225">
        <v>43.490000000000201</v>
      </c>
      <c r="C225" s="2" t="s">
        <v>1291</v>
      </c>
      <c r="D225" t="s">
        <v>100</v>
      </c>
      <c r="E225" t="s">
        <v>1153</v>
      </c>
      <c r="F225" t="s">
        <v>1292</v>
      </c>
      <c r="G225">
        <v>1</v>
      </c>
      <c r="H225" t="s">
        <v>1293</v>
      </c>
      <c r="I225" t="s">
        <v>1157</v>
      </c>
      <c r="J225" t="s">
        <v>802</v>
      </c>
      <c r="K225" t="s">
        <v>1158</v>
      </c>
      <c r="M225" t="s">
        <v>902</v>
      </c>
      <c r="N225" t="s">
        <v>1159</v>
      </c>
    </row>
    <row r="226" spans="2:14" x14ac:dyDescent="0.25">
      <c r="B226">
        <v>43.500000000000199</v>
      </c>
      <c r="C226" s="2" t="s">
        <v>1294</v>
      </c>
      <c r="D226" t="s">
        <v>100</v>
      </c>
      <c r="E226" t="s">
        <v>1153</v>
      </c>
      <c r="F226" t="s">
        <v>1295</v>
      </c>
      <c r="G226">
        <v>1</v>
      </c>
      <c r="H226" t="s">
        <v>1296</v>
      </c>
      <c r="I226" t="s">
        <v>1157</v>
      </c>
      <c r="J226" t="s">
        <v>802</v>
      </c>
      <c r="K226" t="s">
        <v>1158</v>
      </c>
      <c r="M226" t="s">
        <v>902</v>
      </c>
      <c r="N226" t="s">
        <v>1159</v>
      </c>
    </row>
    <row r="227" spans="2:14" x14ac:dyDescent="0.25">
      <c r="B227">
        <v>43.510000000000197</v>
      </c>
      <c r="C227" s="2" t="s">
        <v>1297</v>
      </c>
      <c r="D227" t="s">
        <v>100</v>
      </c>
      <c r="E227" t="s">
        <v>1153</v>
      </c>
      <c r="F227" t="s">
        <v>1298</v>
      </c>
      <c r="G227">
        <v>1</v>
      </c>
      <c r="H227" t="s">
        <v>1299</v>
      </c>
      <c r="I227" t="s">
        <v>1157</v>
      </c>
      <c r="J227" t="s">
        <v>802</v>
      </c>
      <c r="K227" t="s">
        <v>1158</v>
      </c>
      <c r="M227" t="s">
        <v>902</v>
      </c>
      <c r="N227" t="s">
        <v>1159</v>
      </c>
    </row>
    <row r="228" spans="2:14" x14ac:dyDescent="0.25">
      <c r="B228">
        <v>43.520000000000202</v>
      </c>
      <c r="C228" s="2" t="s">
        <v>1300</v>
      </c>
      <c r="D228" t="s">
        <v>100</v>
      </c>
      <c r="E228" t="s">
        <v>1153</v>
      </c>
      <c r="F228" t="s">
        <v>1301</v>
      </c>
      <c r="G228">
        <v>1</v>
      </c>
      <c r="H228" t="s">
        <v>1302</v>
      </c>
      <c r="I228" t="s">
        <v>1157</v>
      </c>
      <c r="J228" t="s">
        <v>802</v>
      </c>
      <c r="K228" t="s">
        <v>1158</v>
      </c>
      <c r="M228" t="s">
        <v>902</v>
      </c>
      <c r="N228" t="s">
        <v>1159</v>
      </c>
    </row>
    <row r="229" spans="2:14" x14ac:dyDescent="0.25">
      <c r="B229">
        <v>43.5300000000002</v>
      </c>
      <c r="C229" s="2" t="s">
        <v>1303</v>
      </c>
      <c r="D229" t="s">
        <v>100</v>
      </c>
      <c r="E229" t="s">
        <v>1153</v>
      </c>
      <c r="F229" t="s">
        <v>1304</v>
      </c>
      <c r="G229">
        <v>1</v>
      </c>
      <c r="H229" t="s">
        <v>1305</v>
      </c>
      <c r="I229" t="s">
        <v>1157</v>
      </c>
      <c r="J229" t="s">
        <v>802</v>
      </c>
      <c r="K229" t="s">
        <v>1158</v>
      </c>
      <c r="M229" t="s">
        <v>902</v>
      </c>
      <c r="N229" t="s">
        <v>1159</v>
      </c>
    </row>
    <row r="230" spans="2:14" x14ac:dyDescent="0.25">
      <c r="B230">
        <v>43.540000000000198</v>
      </c>
      <c r="C230" s="2" t="s">
        <v>1306</v>
      </c>
      <c r="D230" t="s">
        <v>100</v>
      </c>
      <c r="E230" t="s">
        <v>1153</v>
      </c>
      <c r="F230" t="s">
        <v>1307</v>
      </c>
      <c r="G230">
        <v>0</v>
      </c>
      <c r="H230" t="s">
        <v>1308</v>
      </c>
      <c r="I230" t="s">
        <v>1157</v>
      </c>
      <c r="J230" t="s">
        <v>802</v>
      </c>
      <c r="K230" t="s">
        <v>1158</v>
      </c>
      <c r="M230" t="s">
        <v>902</v>
      </c>
      <c r="N230" t="s">
        <v>1159</v>
      </c>
    </row>
    <row r="231" spans="2:14" x14ac:dyDescent="0.25">
      <c r="B231">
        <v>43.550000000000203</v>
      </c>
      <c r="C231" s="2" t="s">
        <v>1309</v>
      </c>
      <c r="D231" t="s">
        <v>100</v>
      </c>
      <c r="E231" t="s">
        <v>1153</v>
      </c>
      <c r="F231" t="s">
        <v>1310</v>
      </c>
      <c r="G231">
        <v>1</v>
      </c>
      <c r="H231" t="s">
        <v>1311</v>
      </c>
      <c r="I231" t="s">
        <v>1312</v>
      </c>
      <c r="K231" t="s">
        <v>1313</v>
      </c>
    </row>
    <row r="232" spans="2:14" x14ac:dyDescent="0.25">
      <c r="B232">
        <v>43.560000000000201</v>
      </c>
      <c r="C232" s="2" t="s">
        <v>1314</v>
      </c>
      <c r="D232" t="s">
        <v>100</v>
      </c>
      <c r="E232" t="s">
        <v>1153</v>
      </c>
      <c r="F232" t="s">
        <v>1315</v>
      </c>
      <c r="G232">
        <v>1</v>
      </c>
      <c r="H232" t="s">
        <v>1316</v>
      </c>
      <c r="I232" t="s">
        <v>1312</v>
      </c>
      <c r="K232" t="s">
        <v>1313</v>
      </c>
    </row>
    <row r="233" spans="2:14" x14ac:dyDescent="0.25">
      <c r="B233">
        <v>43.570000000000199</v>
      </c>
      <c r="C233" s="2" t="s">
        <v>1317</v>
      </c>
      <c r="D233" t="s">
        <v>100</v>
      </c>
      <c r="E233" t="s">
        <v>1153</v>
      </c>
      <c r="F233" t="s">
        <v>1318</v>
      </c>
      <c r="G233">
        <v>1</v>
      </c>
      <c r="H233" t="s">
        <v>1319</v>
      </c>
      <c r="I233" t="s">
        <v>1312</v>
      </c>
      <c r="K233" t="s">
        <v>1313</v>
      </c>
    </row>
    <row r="234" spans="2:14" x14ac:dyDescent="0.25">
      <c r="B234">
        <v>43.580000000000197</v>
      </c>
      <c r="C234" s="2" t="s">
        <v>1320</v>
      </c>
      <c r="D234" t="s">
        <v>100</v>
      </c>
      <c r="E234" t="s">
        <v>1153</v>
      </c>
      <c r="F234" t="s">
        <v>1321</v>
      </c>
      <c r="G234">
        <v>1</v>
      </c>
      <c r="H234" t="s">
        <v>1322</v>
      </c>
      <c r="I234" t="s">
        <v>1312</v>
      </c>
      <c r="K234" t="s">
        <v>1313</v>
      </c>
    </row>
    <row r="235" spans="2:14" x14ac:dyDescent="0.25">
      <c r="B235">
        <v>43.590000000000202</v>
      </c>
      <c r="C235" s="2" t="s">
        <v>1323</v>
      </c>
      <c r="D235" t="s">
        <v>100</v>
      </c>
      <c r="E235" t="s">
        <v>1153</v>
      </c>
      <c r="F235" t="s">
        <v>1324</v>
      </c>
      <c r="G235">
        <v>1</v>
      </c>
      <c r="H235" t="s">
        <v>1325</v>
      </c>
      <c r="I235" t="s">
        <v>1312</v>
      </c>
      <c r="K235" t="s">
        <v>1313</v>
      </c>
    </row>
    <row r="236" spans="2:14" x14ac:dyDescent="0.25">
      <c r="B236">
        <v>43.6000000000002</v>
      </c>
      <c r="C236" s="2" t="s">
        <v>1326</v>
      </c>
      <c r="D236" t="s">
        <v>100</v>
      </c>
      <c r="E236" t="s">
        <v>1153</v>
      </c>
      <c r="F236" t="s">
        <v>1327</v>
      </c>
      <c r="G236">
        <v>1</v>
      </c>
      <c r="H236" t="s">
        <v>1328</v>
      </c>
      <c r="I236" t="s">
        <v>1312</v>
      </c>
      <c r="K236" t="s">
        <v>1313</v>
      </c>
    </row>
    <row r="237" spans="2:14" x14ac:dyDescent="0.25">
      <c r="B237">
        <v>43.610000000000198</v>
      </c>
      <c r="C237" s="2" t="s">
        <v>1329</v>
      </c>
      <c r="D237" t="s">
        <v>100</v>
      </c>
      <c r="E237" t="s">
        <v>1153</v>
      </c>
      <c r="F237" t="s">
        <v>1330</v>
      </c>
      <c r="G237">
        <v>1</v>
      </c>
      <c r="H237" t="s">
        <v>1331</v>
      </c>
      <c r="I237" t="s">
        <v>1312</v>
      </c>
      <c r="K237" t="s">
        <v>1313</v>
      </c>
    </row>
    <row r="238" spans="2:14" x14ac:dyDescent="0.25">
      <c r="B238">
        <v>46.62</v>
      </c>
      <c r="C238" s="2" t="s">
        <v>1332</v>
      </c>
      <c r="D238" t="s">
        <v>100</v>
      </c>
      <c r="E238" t="s">
        <v>1153</v>
      </c>
      <c r="F238" t="s">
        <v>1333</v>
      </c>
      <c r="G238">
        <v>1</v>
      </c>
      <c r="H238" t="s">
        <v>1334</v>
      </c>
      <c r="I238" t="s">
        <v>1335</v>
      </c>
      <c r="K238" t="s">
        <v>1313</v>
      </c>
    </row>
    <row r="239" spans="2:14" x14ac:dyDescent="0.25">
      <c r="B239">
        <v>44.01</v>
      </c>
      <c r="C239" s="2" t="s">
        <v>1337</v>
      </c>
      <c r="D239" t="s">
        <v>45</v>
      </c>
      <c r="E239" t="s">
        <v>1336</v>
      </c>
      <c r="F239" t="s">
        <v>1338</v>
      </c>
      <c r="G239">
        <v>3</v>
      </c>
      <c r="H239" t="s">
        <v>1339</v>
      </c>
      <c r="I239" t="s">
        <v>1340</v>
      </c>
      <c r="J239" t="s">
        <v>212</v>
      </c>
      <c r="K239" t="s">
        <v>1341</v>
      </c>
      <c r="L239" t="s">
        <v>1021</v>
      </c>
      <c r="M239" t="s">
        <v>1342</v>
      </c>
      <c r="N239" t="s">
        <v>1343</v>
      </c>
    </row>
    <row r="240" spans="2:14" x14ac:dyDescent="0.25">
      <c r="B240">
        <v>44.02</v>
      </c>
      <c r="C240" s="2" t="s">
        <v>1344</v>
      </c>
      <c r="D240" t="s">
        <v>45</v>
      </c>
      <c r="E240" t="s">
        <v>1336</v>
      </c>
      <c r="F240" t="s">
        <v>1345</v>
      </c>
      <c r="G240">
        <v>3</v>
      </c>
      <c r="H240" t="s">
        <v>1346</v>
      </c>
      <c r="I240" t="s">
        <v>1340</v>
      </c>
      <c r="J240" t="s">
        <v>212</v>
      </c>
      <c r="K240" t="s">
        <v>1341</v>
      </c>
      <c r="L240" t="s">
        <v>1021</v>
      </c>
      <c r="M240" t="s">
        <v>1342</v>
      </c>
      <c r="N240" t="s">
        <v>1343</v>
      </c>
    </row>
    <row r="241" spans="2:14" x14ac:dyDescent="0.25">
      <c r="B241">
        <v>44.03</v>
      </c>
      <c r="C241" s="2" t="s">
        <v>1347</v>
      </c>
      <c r="D241" t="s">
        <v>45</v>
      </c>
      <c r="E241" t="s">
        <v>1336</v>
      </c>
      <c r="F241" t="s">
        <v>1348</v>
      </c>
      <c r="G241">
        <v>3</v>
      </c>
      <c r="H241" t="s">
        <v>1349</v>
      </c>
      <c r="I241" t="s">
        <v>1340</v>
      </c>
      <c r="J241" t="s">
        <v>212</v>
      </c>
      <c r="K241" t="s">
        <v>1341</v>
      </c>
      <c r="L241" t="s">
        <v>1021</v>
      </c>
      <c r="M241" t="s">
        <v>1342</v>
      </c>
      <c r="N241" t="s">
        <v>1343</v>
      </c>
    </row>
    <row r="242" spans="2:14" x14ac:dyDescent="0.25">
      <c r="B242">
        <v>44.04</v>
      </c>
      <c r="C242" s="2" t="s">
        <v>1350</v>
      </c>
      <c r="D242" t="s">
        <v>45</v>
      </c>
      <c r="E242" t="s">
        <v>1336</v>
      </c>
      <c r="F242" t="s">
        <v>1351</v>
      </c>
      <c r="G242">
        <v>3</v>
      </c>
      <c r="H242" t="s">
        <v>1352</v>
      </c>
      <c r="I242" t="s">
        <v>1340</v>
      </c>
      <c r="J242" t="s">
        <v>212</v>
      </c>
      <c r="K242" t="s">
        <v>1341</v>
      </c>
      <c r="L242" t="s">
        <v>1021</v>
      </c>
      <c r="M242" t="s">
        <v>1342</v>
      </c>
      <c r="N242" t="s">
        <v>1343</v>
      </c>
    </row>
    <row r="243" spans="2:14" x14ac:dyDescent="0.25">
      <c r="B243">
        <v>44.05</v>
      </c>
      <c r="C243" s="2" t="s">
        <v>1353</v>
      </c>
      <c r="D243" t="s">
        <v>45</v>
      </c>
      <c r="E243" t="s">
        <v>1336</v>
      </c>
      <c r="F243" t="s">
        <v>1354</v>
      </c>
      <c r="G243">
        <v>3</v>
      </c>
      <c r="H243" t="s">
        <v>1355</v>
      </c>
      <c r="I243" t="s">
        <v>1340</v>
      </c>
      <c r="J243" t="s">
        <v>212</v>
      </c>
      <c r="K243" t="s">
        <v>1341</v>
      </c>
      <c r="L243" t="s">
        <v>1021</v>
      </c>
      <c r="M243" t="s">
        <v>1342</v>
      </c>
      <c r="N243" t="s">
        <v>1343</v>
      </c>
    </row>
    <row r="244" spans="2:14" x14ac:dyDescent="0.25">
      <c r="B244">
        <v>44.06</v>
      </c>
      <c r="C244" s="2" t="s">
        <v>1356</v>
      </c>
      <c r="D244" t="s">
        <v>45</v>
      </c>
      <c r="E244" t="s">
        <v>1336</v>
      </c>
      <c r="F244" t="s">
        <v>1357</v>
      </c>
      <c r="G244">
        <v>3</v>
      </c>
      <c r="H244" t="s">
        <v>1358</v>
      </c>
      <c r="I244" t="s">
        <v>1340</v>
      </c>
      <c r="J244" t="s">
        <v>212</v>
      </c>
      <c r="K244" t="s">
        <v>1341</v>
      </c>
      <c r="L244" t="s">
        <v>1021</v>
      </c>
      <c r="M244" t="s">
        <v>1342</v>
      </c>
      <c r="N244" t="s">
        <v>1343</v>
      </c>
    </row>
    <row r="245" spans="2:14" x14ac:dyDescent="0.25">
      <c r="B245">
        <v>44.07</v>
      </c>
      <c r="C245" s="2" t="s">
        <v>1359</v>
      </c>
      <c r="D245" t="s">
        <v>45</v>
      </c>
      <c r="E245" t="s">
        <v>1336</v>
      </c>
      <c r="F245" t="s">
        <v>1360</v>
      </c>
      <c r="G245">
        <v>3</v>
      </c>
      <c r="H245" t="s">
        <v>1361</v>
      </c>
      <c r="I245" t="s">
        <v>1340</v>
      </c>
      <c r="J245" t="s">
        <v>212</v>
      </c>
      <c r="K245" t="s">
        <v>1341</v>
      </c>
      <c r="L245" t="s">
        <v>1021</v>
      </c>
      <c r="M245" t="s">
        <v>1342</v>
      </c>
      <c r="N245" t="s">
        <v>1343</v>
      </c>
    </row>
    <row r="246" spans="2:14" x14ac:dyDescent="0.25">
      <c r="B246">
        <v>44.08</v>
      </c>
      <c r="C246" s="2" t="s">
        <v>1362</v>
      </c>
      <c r="D246" t="s">
        <v>45</v>
      </c>
      <c r="E246" t="s">
        <v>1336</v>
      </c>
      <c r="F246" t="s">
        <v>139</v>
      </c>
      <c r="G246">
        <v>0</v>
      </c>
      <c r="H246" t="s">
        <v>1363</v>
      </c>
      <c r="I246" t="s">
        <v>1340</v>
      </c>
      <c r="J246" t="s">
        <v>212</v>
      </c>
      <c r="K246" t="s">
        <v>1341</v>
      </c>
      <c r="L246" t="s">
        <v>1021</v>
      </c>
      <c r="M246" t="s">
        <v>1342</v>
      </c>
      <c r="N246" t="s">
        <v>1343</v>
      </c>
    </row>
    <row r="247" spans="2:14" x14ac:dyDescent="0.25">
      <c r="B247">
        <v>45.01</v>
      </c>
      <c r="C247" s="2" t="s">
        <v>1365</v>
      </c>
      <c r="D247" t="s">
        <v>45</v>
      </c>
      <c r="E247" t="s">
        <v>1364</v>
      </c>
      <c r="F247" t="s">
        <v>1366</v>
      </c>
      <c r="G247">
        <v>85</v>
      </c>
      <c r="H247" t="s">
        <v>1367</v>
      </c>
      <c r="I247" t="s">
        <v>1368</v>
      </c>
      <c r="J247" t="s">
        <v>335</v>
      </c>
      <c r="K247" t="s">
        <v>1369</v>
      </c>
      <c r="L247" t="s">
        <v>1151</v>
      </c>
      <c r="M247" t="s">
        <v>1370</v>
      </c>
      <c r="N247" t="s">
        <v>1371</v>
      </c>
    </row>
    <row r="248" spans="2:14" x14ac:dyDescent="0.25">
      <c r="B248">
        <v>45.02</v>
      </c>
      <c r="C248" s="2" t="s">
        <v>1372</v>
      </c>
      <c r="D248" t="s">
        <v>45</v>
      </c>
      <c r="E248" t="s">
        <v>1364</v>
      </c>
      <c r="F248" t="s">
        <v>1373</v>
      </c>
      <c r="G248">
        <v>1</v>
      </c>
      <c r="H248" t="s">
        <v>1374</v>
      </c>
      <c r="I248" t="s">
        <v>1368</v>
      </c>
      <c r="J248" t="s">
        <v>335</v>
      </c>
      <c r="K248" t="s">
        <v>1375</v>
      </c>
      <c r="L248" t="s">
        <v>1151</v>
      </c>
      <c r="M248" t="s">
        <v>1370</v>
      </c>
      <c r="N248" t="s">
        <v>1371</v>
      </c>
    </row>
    <row r="249" spans="2:14" x14ac:dyDescent="0.25">
      <c r="B249">
        <v>45.03</v>
      </c>
      <c r="C249" s="2" t="s">
        <v>1376</v>
      </c>
      <c r="D249" t="s">
        <v>45</v>
      </c>
      <c r="E249" t="s">
        <v>1364</v>
      </c>
      <c r="F249" t="s">
        <v>1377</v>
      </c>
      <c r="G249">
        <v>0</v>
      </c>
      <c r="H249" t="s">
        <v>1378</v>
      </c>
      <c r="I249" t="s">
        <v>1368</v>
      </c>
      <c r="J249" t="s">
        <v>335</v>
      </c>
      <c r="L249" t="s">
        <v>1151</v>
      </c>
      <c r="M249" t="s">
        <v>1370</v>
      </c>
      <c r="N249" t="s">
        <v>1371</v>
      </c>
    </row>
    <row r="250" spans="2:14" x14ac:dyDescent="0.25">
      <c r="B250">
        <v>46.01</v>
      </c>
      <c r="C250" s="2" t="s">
        <v>1380</v>
      </c>
      <c r="D250" t="s">
        <v>45</v>
      </c>
      <c r="E250" t="s">
        <v>1379</v>
      </c>
      <c r="F250" t="s">
        <v>1381</v>
      </c>
      <c r="G250">
        <v>1</v>
      </c>
      <c r="H250" t="s">
        <v>1382</v>
      </c>
      <c r="I250" t="s">
        <v>1383</v>
      </c>
      <c r="J250" t="s">
        <v>789</v>
      </c>
      <c r="K250" t="s">
        <v>1384</v>
      </c>
      <c r="L250" t="s">
        <v>1385</v>
      </c>
      <c r="M250" t="s">
        <v>1370</v>
      </c>
      <c r="N250" t="s">
        <v>1386</v>
      </c>
    </row>
    <row r="251" spans="2:14" x14ac:dyDescent="0.25">
      <c r="B251">
        <v>46.02</v>
      </c>
      <c r="C251" s="2" t="s">
        <v>1387</v>
      </c>
      <c r="D251" t="s">
        <v>45</v>
      </c>
      <c r="E251" t="s">
        <v>1379</v>
      </c>
      <c r="F251" t="s">
        <v>1388</v>
      </c>
      <c r="G251">
        <v>1</v>
      </c>
      <c r="H251" t="s">
        <v>1389</v>
      </c>
      <c r="I251" t="s">
        <v>1383</v>
      </c>
      <c r="J251" t="s">
        <v>789</v>
      </c>
      <c r="K251" t="s">
        <v>1384</v>
      </c>
      <c r="L251" t="s">
        <v>1385</v>
      </c>
      <c r="M251" t="s">
        <v>1370</v>
      </c>
      <c r="N251" t="s">
        <v>1386</v>
      </c>
    </row>
    <row r="252" spans="2:14" x14ac:dyDescent="0.25">
      <c r="B252">
        <v>46.03</v>
      </c>
      <c r="C252" s="2" t="s">
        <v>1390</v>
      </c>
      <c r="D252" t="s">
        <v>45</v>
      </c>
      <c r="E252" t="s">
        <v>1379</v>
      </c>
      <c r="F252" t="s">
        <v>1391</v>
      </c>
      <c r="G252">
        <v>1</v>
      </c>
      <c r="H252" t="s">
        <v>1392</v>
      </c>
      <c r="I252" t="s">
        <v>1383</v>
      </c>
      <c r="J252" t="s">
        <v>789</v>
      </c>
      <c r="K252" t="s">
        <v>1384</v>
      </c>
      <c r="L252" t="s">
        <v>1385</v>
      </c>
      <c r="M252" t="s">
        <v>1370</v>
      </c>
      <c r="N252" t="s">
        <v>1386</v>
      </c>
    </row>
    <row r="253" spans="2:14" x14ac:dyDescent="0.25">
      <c r="B253">
        <v>46.04</v>
      </c>
      <c r="C253" s="2" t="s">
        <v>1393</v>
      </c>
      <c r="D253" t="s">
        <v>45</v>
      </c>
      <c r="E253" t="s">
        <v>1379</v>
      </c>
      <c r="F253" t="s">
        <v>698</v>
      </c>
      <c r="G253">
        <v>1</v>
      </c>
      <c r="H253" t="s">
        <v>1394</v>
      </c>
      <c r="I253" t="s">
        <v>1383</v>
      </c>
      <c r="J253" t="s">
        <v>789</v>
      </c>
      <c r="K253" t="s">
        <v>1384</v>
      </c>
      <c r="L253" t="s">
        <v>1385</v>
      </c>
      <c r="M253" t="s">
        <v>1370</v>
      </c>
      <c r="N253" t="s">
        <v>1386</v>
      </c>
    </row>
    <row r="254" spans="2:14" x14ac:dyDescent="0.25">
      <c r="B254">
        <v>46.05</v>
      </c>
      <c r="C254" s="2" t="s">
        <v>1395</v>
      </c>
      <c r="D254" t="s">
        <v>45</v>
      </c>
      <c r="E254" t="s">
        <v>1379</v>
      </c>
      <c r="F254" t="s">
        <v>1396</v>
      </c>
      <c r="G254">
        <v>0</v>
      </c>
      <c r="H254" t="s">
        <v>1397</v>
      </c>
      <c r="I254" t="s">
        <v>1383</v>
      </c>
      <c r="J254" t="s">
        <v>789</v>
      </c>
      <c r="K254" t="s">
        <v>1384</v>
      </c>
      <c r="L254" t="s">
        <v>1385</v>
      </c>
      <c r="M254" t="s">
        <v>1370</v>
      </c>
      <c r="N254" t="s">
        <v>1386</v>
      </c>
    </row>
    <row r="255" spans="2:14" x14ac:dyDescent="0.25">
      <c r="B255">
        <v>47.01</v>
      </c>
      <c r="C255" s="2" t="s">
        <v>1399</v>
      </c>
      <c r="D255" t="s">
        <v>45</v>
      </c>
      <c r="E255" t="s">
        <v>1398</v>
      </c>
      <c r="F255" t="s">
        <v>1398</v>
      </c>
      <c r="G255">
        <v>15</v>
      </c>
      <c r="H255" t="s">
        <v>1400</v>
      </c>
      <c r="I255" t="s">
        <v>1401</v>
      </c>
      <c r="J255" t="s">
        <v>1402</v>
      </c>
      <c r="K255" t="s">
        <v>1403</v>
      </c>
      <c r="L255" t="s">
        <v>1034</v>
      </c>
      <c r="M255" t="s">
        <v>1046</v>
      </c>
      <c r="N255" t="s">
        <v>1404</v>
      </c>
    </row>
    <row r="256" spans="2:14" x14ac:dyDescent="0.25">
      <c r="B256">
        <v>47.02</v>
      </c>
      <c r="C256" s="2" t="s">
        <v>1405</v>
      </c>
      <c r="D256" t="s">
        <v>45</v>
      </c>
      <c r="E256" t="s">
        <v>1398</v>
      </c>
      <c r="F256" t="s">
        <v>1406</v>
      </c>
      <c r="G256">
        <v>0</v>
      </c>
      <c r="H256" t="s">
        <v>1407</v>
      </c>
      <c r="I256" t="s">
        <v>1401</v>
      </c>
      <c r="J256" t="s">
        <v>1408</v>
      </c>
      <c r="K256" t="s">
        <v>1409</v>
      </c>
      <c r="L256" t="s">
        <v>1410</v>
      </c>
      <c r="M256" t="s">
        <v>1411</v>
      </c>
      <c r="N256" t="s">
        <v>1411</v>
      </c>
    </row>
    <row r="257" spans="2:14" x14ac:dyDescent="0.25">
      <c r="B257">
        <v>48.01</v>
      </c>
      <c r="C257" s="2" t="s">
        <v>1412</v>
      </c>
      <c r="D257" t="s">
        <v>214</v>
      </c>
      <c r="E257" t="s">
        <v>644</v>
      </c>
      <c r="F257" t="s">
        <v>645</v>
      </c>
      <c r="G257">
        <v>2</v>
      </c>
      <c r="H257" t="s">
        <v>1413</v>
      </c>
      <c r="I257" t="s">
        <v>1414</v>
      </c>
      <c r="J257" t="s">
        <v>771</v>
      </c>
      <c r="K257" t="s">
        <v>1415</v>
      </c>
      <c r="L257" t="s">
        <v>1046</v>
      </c>
      <c r="M257" t="s">
        <v>1416</v>
      </c>
      <c r="N257" t="s">
        <v>1417</v>
      </c>
    </row>
    <row r="258" spans="2:14" x14ac:dyDescent="0.25">
      <c r="B258">
        <v>48.02</v>
      </c>
      <c r="C258" s="2" t="s">
        <v>1418</v>
      </c>
      <c r="D258" t="s">
        <v>214</v>
      </c>
      <c r="E258" t="s">
        <v>644</v>
      </c>
      <c r="F258" t="s">
        <v>1419</v>
      </c>
      <c r="G258">
        <v>1</v>
      </c>
      <c r="H258" t="s">
        <v>1420</v>
      </c>
      <c r="I258" t="s">
        <v>1414</v>
      </c>
      <c r="J258" t="s">
        <v>771</v>
      </c>
      <c r="K258" t="s">
        <v>1421</v>
      </c>
      <c r="L258" t="s">
        <v>1046</v>
      </c>
      <c r="M258" t="s">
        <v>1416</v>
      </c>
      <c r="N258" t="s">
        <v>1417</v>
      </c>
    </row>
    <row r="259" spans="2:14" x14ac:dyDescent="0.25">
      <c r="B259">
        <v>48.03</v>
      </c>
      <c r="C259" s="2" t="s">
        <v>1422</v>
      </c>
      <c r="D259" t="s">
        <v>214</v>
      </c>
      <c r="E259" t="s">
        <v>644</v>
      </c>
      <c r="F259" t="s">
        <v>1423</v>
      </c>
      <c r="G259">
        <v>1</v>
      </c>
      <c r="H259" t="s">
        <v>1424</v>
      </c>
      <c r="I259" t="s">
        <v>1414</v>
      </c>
      <c r="J259" t="s">
        <v>771</v>
      </c>
      <c r="K259" t="s">
        <v>1421</v>
      </c>
      <c r="L259" t="s">
        <v>1046</v>
      </c>
      <c r="M259" t="s">
        <v>1416</v>
      </c>
      <c r="N259" t="s">
        <v>1417</v>
      </c>
    </row>
    <row r="260" spans="2:14" x14ac:dyDescent="0.25">
      <c r="B260">
        <v>49.01</v>
      </c>
      <c r="C260" s="2" t="s">
        <v>1426</v>
      </c>
      <c r="D260" t="s">
        <v>287</v>
      </c>
      <c r="E260" t="s">
        <v>1425</v>
      </c>
      <c r="F260" t="s">
        <v>1427</v>
      </c>
      <c r="G260">
        <v>1</v>
      </c>
      <c r="H260" t="s">
        <v>1428</v>
      </c>
      <c r="I260" t="s">
        <v>1429</v>
      </c>
      <c r="J260" t="s">
        <v>1430</v>
      </c>
      <c r="K260" t="s">
        <v>1431</v>
      </c>
      <c r="L260" t="s">
        <v>1432</v>
      </c>
      <c r="M260" t="s">
        <v>1404</v>
      </c>
      <c r="N260" t="s">
        <v>1433</v>
      </c>
    </row>
    <row r="261" spans="2:14" x14ac:dyDescent="0.25">
      <c r="B261">
        <v>49.02</v>
      </c>
      <c r="C261" s="2" t="s">
        <v>1434</v>
      </c>
      <c r="D261" t="s">
        <v>287</v>
      </c>
      <c r="E261" t="s">
        <v>1425</v>
      </c>
      <c r="F261" t="s">
        <v>1435</v>
      </c>
      <c r="G261">
        <v>1</v>
      </c>
      <c r="H261" t="s">
        <v>1436</v>
      </c>
      <c r="I261" t="s">
        <v>1429</v>
      </c>
      <c r="J261" t="s">
        <v>1430</v>
      </c>
      <c r="K261" t="s">
        <v>1431</v>
      </c>
      <c r="L261" t="s">
        <v>1432</v>
      </c>
      <c r="M261" t="s">
        <v>1404</v>
      </c>
      <c r="N261" t="s">
        <v>1433</v>
      </c>
    </row>
    <row r="262" spans="2:14" x14ac:dyDescent="0.25">
      <c r="B262">
        <v>49.03</v>
      </c>
      <c r="C262" s="2" t="s">
        <v>1437</v>
      </c>
      <c r="D262" t="s">
        <v>287</v>
      </c>
      <c r="E262" t="s">
        <v>1425</v>
      </c>
      <c r="F262" t="s">
        <v>1438</v>
      </c>
      <c r="G262">
        <v>1</v>
      </c>
      <c r="H262" t="s">
        <v>1439</v>
      </c>
      <c r="I262" t="s">
        <v>1429</v>
      </c>
      <c r="J262" t="s">
        <v>1430</v>
      </c>
      <c r="K262" t="s">
        <v>1431</v>
      </c>
      <c r="L262" t="s">
        <v>1432</v>
      </c>
      <c r="M262" t="s">
        <v>1404</v>
      </c>
      <c r="N262" t="s">
        <v>1433</v>
      </c>
    </row>
    <row r="263" spans="2:14" x14ac:dyDescent="0.25">
      <c r="B263">
        <v>49.04</v>
      </c>
      <c r="C263" s="2" t="s">
        <v>1440</v>
      </c>
      <c r="D263" t="s">
        <v>287</v>
      </c>
      <c r="E263" t="s">
        <v>1425</v>
      </c>
      <c r="F263" t="s">
        <v>1441</v>
      </c>
      <c r="G263">
        <v>1</v>
      </c>
      <c r="H263" t="s">
        <v>1442</v>
      </c>
      <c r="I263" t="s">
        <v>1429</v>
      </c>
      <c r="J263" t="s">
        <v>1430</v>
      </c>
      <c r="K263" t="s">
        <v>1431</v>
      </c>
      <c r="L263" t="s">
        <v>1432</v>
      </c>
      <c r="M263" t="s">
        <v>1404</v>
      </c>
      <c r="N263" t="s">
        <v>1433</v>
      </c>
    </row>
    <row r="264" spans="2:14" x14ac:dyDescent="0.25">
      <c r="B264">
        <v>49.04</v>
      </c>
      <c r="C264" s="2" t="s">
        <v>1443</v>
      </c>
      <c r="D264" t="s">
        <v>287</v>
      </c>
      <c r="E264" t="s">
        <v>1425</v>
      </c>
      <c r="F264" t="s">
        <v>1444</v>
      </c>
      <c r="G264">
        <v>1</v>
      </c>
      <c r="H264" t="s">
        <v>1445</v>
      </c>
      <c r="I264" t="s">
        <v>1429</v>
      </c>
      <c r="J264" t="s">
        <v>1430</v>
      </c>
      <c r="K264" t="s">
        <v>1431</v>
      </c>
      <c r="L264" t="s">
        <v>1432</v>
      </c>
      <c r="M264" t="s">
        <v>1404</v>
      </c>
      <c r="N264" t="s">
        <v>1433</v>
      </c>
    </row>
    <row r="265" spans="2:14" x14ac:dyDescent="0.25">
      <c r="B265">
        <v>49.05</v>
      </c>
      <c r="C265" s="2" t="s">
        <v>1446</v>
      </c>
      <c r="D265" t="s">
        <v>287</v>
      </c>
      <c r="E265" t="s">
        <v>1425</v>
      </c>
      <c r="F265" t="s">
        <v>284</v>
      </c>
      <c r="G265">
        <v>1</v>
      </c>
      <c r="H265" t="s">
        <v>1447</v>
      </c>
      <c r="I265" t="s">
        <v>1429</v>
      </c>
      <c r="J265" t="s">
        <v>1430</v>
      </c>
      <c r="K265" t="s">
        <v>1431</v>
      </c>
      <c r="L265" t="s">
        <v>1432</v>
      </c>
      <c r="M265" t="s">
        <v>1404</v>
      </c>
      <c r="N265" t="s">
        <v>1433</v>
      </c>
    </row>
    <row r="266" spans="2:14" x14ac:dyDescent="0.25">
      <c r="B266">
        <v>49.06</v>
      </c>
      <c r="C266" s="2" t="s">
        <v>1448</v>
      </c>
      <c r="D266" t="s">
        <v>287</v>
      </c>
      <c r="E266" t="s">
        <v>1425</v>
      </c>
      <c r="F266" t="s">
        <v>1449</v>
      </c>
      <c r="G266">
        <v>0</v>
      </c>
      <c r="H266" t="s">
        <v>1450</v>
      </c>
      <c r="I266" t="s">
        <v>1429</v>
      </c>
      <c r="J266" t="s">
        <v>1430</v>
      </c>
      <c r="K266" t="s">
        <v>1431</v>
      </c>
      <c r="L266" t="s">
        <v>1432</v>
      </c>
      <c r="M266" t="s">
        <v>1404</v>
      </c>
      <c r="N266" t="s">
        <v>1433</v>
      </c>
    </row>
    <row r="267" spans="2:14" x14ac:dyDescent="0.25">
      <c r="B267">
        <v>50.01</v>
      </c>
      <c r="C267" s="2" t="s">
        <v>1452</v>
      </c>
      <c r="D267" t="s">
        <v>45</v>
      </c>
      <c r="E267" t="s">
        <v>1451</v>
      </c>
      <c r="F267" t="s">
        <v>1453</v>
      </c>
      <c r="G267">
        <v>1</v>
      </c>
      <c r="H267" t="s">
        <v>1454</v>
      </c>
      <c r="I267" t="s">
        <v>1455</v>
      </c>
      <c r="J267" t="s">
        <v>1052</v>
      </c>
      <c r="K267" t="s">
        <v>1456</v>
      </c>
      <c r="L267" t="s">
        <v>1432</v>
      </c>
      <c r="M267" t="s">
        <v>1457</v>
      </c>
      <c r="N267" t="s">
        <v>1458</v>
      </c>
    </row>
    <row r="268" spans="2:14" x14ac:dyDescent="0.25">
      <c r="B268">
        <v>50.02</v>
      </c>
      <c r="C268" s="2" t="s">
        <v>1459</v>
      </c>
      <c r="D268" t="s">
        <v>45</v>
      </c>
      <c r="E268" t="s">
        <v>1451</v>
      </c>
      <c r="F268" t="s">
        <v>1460</v>
      </c>
      <c r="G268">
        <v>0</v>
      </c>
      <c r="H268" t="s">
        <v>1461</v>
      </c>
      <c r="I268" t="s">
        <v>1455</v>
      </c>
      <c r="J268" t="s">
        <v>1052</v>
      </c>
      <c r="K268" t="s">
        <v>1456</v>
      </c>
      <c r="L268" t="s">
        <v>1432</v>
      </c>
      <c r="M268" t="s">
        <v>1457</v>
      </c>
      <c r="N268" t="s">
        <v>1458</v>
      </c>
    </row>
    <row r="269" spans="2:14" x14ac:dyDescent="0.25">
      <c r="B269">
        <v>51.01</v>
      </c>
      <c r="C269" s="2" t="s">
        <v>1462</v>
      </c>
      <c r="D269" t="s">
        <v>45</v>
      </c>
      <c r="E269" t="s">
        <v>1398</v>
      </c>
      <c r="F269" t="s">
        <v>1398</v>
      </c>
      <c r="G269">
        <v>12</v>
      </c>
      <c r="H269" t="s">
        <v>1463</v>
      </c>
      <c r="I269" t="s">
        <v>1464</v>
      </c>
      <c r="J269" t="s">
        <v>335</v>
      </c>
      <c r="K269" t="s">
        <v>1465</v>
      </c>
      <c r="L269" t="s">
        <v>1466</v>
      </c>
      <c r="M269" t="s">
        <v>1457</v>
      </c>
      <c r="N269" t="s">
        <v>1055</v>
      </c>
    </row>
    <row r="270" spans="2:14" x14ac:dyDescent="0.25">
      <c r="B270">
        <v>51.02</v>
      </c>
      <c r="C270" s="2" t="s">
        <v>1467</v>
      </c>
      <c r="D270" t="s">
        <v>45</v>
      </c>
      <c r="E270" t="s">
        <v>1398</v>
      </c>
      <c r="F270" t="s">
        <v>1406</v>
      </c>
      <c r="G270">
        <v>0</v>
      </c>
      <c r="H270" t="s">
        <v>1468</v>
      </c>
      <c r="I270" t="s">
        <v>1464</v>
      </c>
      <c r="J270" t="s">
        <v>335</v>
      </c>
      <c r="K270" t="s">
        <v>1469</v>
      </c>
      <c r="L270" t="s">
        <v>1466</v>
      </c>
      <c r="M270" t="s">
        <v>1457</v>
      </c>
      <c r="N270" t="s">
        <v>1055</v>
      </c>
    </row>
    <row r="271" spans="2:14" x14ac:dyDescent="0.25">
      <c r="B271">
        <v>52.01</v>
      </c>
      <c r="C271" s="2" t="s">
        <v>1471</v>
      </c>
      <c r="D271" t="s">
        <v>214</v>
      </c>
      <c r="E271" t="s">
        <v>1470</v>
      </c>
      <c r="F271" t="s">
        <v>1472</v>
      </c>
      <c r="G271">
        <v>6</v>
      </c>
      <c r="H271" t="s">
        <v>1473</v>
      </c>
      <c r="I271" t="s">
        <v>1474</v>
      </c>
      <c r="J271" t="s">
        <v>728</v>
      </c>
      <c r="K271" t="s">
        <v>1475</v>
      </c>
      <c r="M271" t="s">
        <v>1476</v>
      </c>
      <c r="N271" t="s">
        <v>1477</v>
      </c>
    </row>
    <row r="272" spans="2:14" x14ac:dyDescent="0.25">
      <c r="B272">
        <v>52.02</v>
      </c>
      <c r="C272" s="2" t="s">
        <v>1478</v>
      </c>
      <c r="D272" t="s">
        <v>214</v>
      </c>
      <c r="E272" t="s">
        <v>1470</v>
      </c>
      <c r="F272" t="s">
        <v>1479</v>
      </c>
      <c r="G272">
        <v>2</v>
      </c>
      <c r="H272" t="s">
        <v>1480</v>
      </c>
      <c r="I272" t="s">
        <v>1474</v>
      </c>
      <c r="J272" t="s">
        <v>728</v>
      </c>
      <c r="K272" t="s">
        <v>1475</v>
      </c>
      <c r="M272" t="s">
        <v>1476</v>
      </c>
      <c r="N272" t="s">
        <v>1477</v>
      </c>
    </row>
    <row r="273" spans="2:14" x14ac:dyDescent="0.25">
      <c r="B273">
        <v>52.03</v>
      </c>
      <c r="C273" s="2" t="s">
        <v>1481</v>
      </c>
      <c r="D273" t="s">
        <v>214</v>
      </c>
      <c r="E273" t="s">
        <v>1470</v>
      </c>
      <c r="F273" t="s">
        <v>1482</v>
      </c>
      <c r="G273">
        <v>2</v>
      </c>
      <c r="H273" t="s">
        <v>1483</v>
      </c>
      <c r="I273" t="s">
        <v>1474</v>
      </c>
      <c r="J273" t="s">
        <v>728</v>
      </c>
      <c r="K273" t="s">
        <v>1475</v>
      </c>
      <c r="M273" t="s">
        <v>1476</v>
      </c>
      <c r="N273" t="s">
        <v>1477</v>
      </c>
    </row>
    <row r="274" spans="2:14" x14ac:dyDescent="0.25">
      <c r="B274">
        <v>52.04</v>
      </c>
      <c r="C274" s="2" t="s">
        <v>1484</v>
      </c>
      <c r="D274" t="s">
        <v>214</v>
      </c>
      <c r="E274" t="s">
        <v>1470</v>
      </c>
      <c r="F274" t="s">
        <v>1485</v>
      </c>
      <c r="G274">
        <v>2</v>
      </c>
      <c r="H274" t="s">
        <v>1486</v>
      </c>
      <c r="I274" t="s">
        <v>1474</v>
      </c>
      <c r="J274" t="s">
        <v>728</v>
      </c>
      <c r="K274" t="s">
        <v>1475</v>
      </c>
      <c r="M274" t="s">
        <v>1476</v>
      </c>
      <c r="N274" t="s">
        <v>1477</v>
      </c>
    </row>
    <row r="275" spans="2:14" x14ac:dyDescent="0.25">
      <c r="B275">
        <v>52.05</v>
      </c>
      <c r="C275" s="2" t="s">
        <v>1487</v>
      </c>
      <c r="D275" t="s">
        <v>214</v>
      </c>
      <c r="E275" t="s">
        <v>1470</v>
      </c>
      <c r="F275" t="s">
        <v>1488</v>
      </c>
      <c r="G275">
        <v>32</v>
      </c>
      <c r="H275" t="s">
        <v>1489</v>
      </c>
      <c r="I275" t="s">
        <v>1474</v>
      </c>
      <c r="J275" t="s">
        <v>728</v>
      </c>
      <c r="K275" t="s">
        <v>1475</v>
      </c>
      <c r="M275" t="s">
        <v>1476</v>
      </c>
      <c r="N275" t="s">
        <v>1477</v>
      </c>
    </row>
    <row r="276" spans="2:14" x14ac:dyDescent="0.25">
      <c r="B276">
        <v>52.06</v>
      </c>
      <c r="C276" s="2" t="s">
        <v>1490</v>
      </c>
      <c r="D276" t="s">
        <v>214</v>
      </c>
      <c r="E276" t="s">
        <v>1470</v>
      </c>
      <c r="F276" t="s">
        <v>1491</v>
      </c>
      <c r="G276">
        <v>2</v>
      </c>
      <c r="H276" t="s">
        <v>1492</v>
      </c>
      <c r="I276" t="s">
        <v>1474</v>
      </c>
      <c r="J276" t="s">
        <v>728</v>
      </c>
      <c r="K276" t="s">
        <v>1475</v>
      </c>
      <c r="M276" t="s">
        <v>1476</v>
      </c>
      <c r="N276" t="s">
        <v>1477</v>
      </c>
    </row>
    <row r="277" spans="2:14" x14ac:dyDescent="0.25">
      <c r="B277">
        <v>52.07</v>
      </c>
      <c r="C277" s="2" t="s">
        <v>1493</v>
      </c>
      <c r="D277" t="s">
        <v>214</v>
      </c>
      <c r="E277" t="s">
        <v>1470</v>
      </c>
      <c r="F277" t="s">
        <v>1494</v>
      </c>
      <c r="G277">
        <v>2</v>
      </c>
      <c r="H277" t="s">
        <v>1495</v>
      </c>
      <c r="I277" t="s">
        <v>1474</v>
      </c>
      <c r="J277" t="s">
        <v>728</v>
      </c>
      <c r="K277" t="s">
        <v>1475</v>
      </c>
      <c r="M277" t="s">
        <v>1476</v>
      </c>
      <c r="N277" t="s">
        <v>1477</v>
      </c>
    </row>
    <row r="278" spans="2:14" x14ac:dyDescent="0.25">
      <c r="B278">
        <v>52.08</v>
      </c>
      <c r="C278" s="2" t="s">
        <v>1496</v>
      </c>
      <c r="D278" t="s">
        <v>214</v>
      </c>
      <c r="E278" t="s">
        <v>1470</v>
      </c>
      <c r="F278" t="s">
        <v>1497</v>
      </c>
      <c r="G278">
        <v>12</v>
      </c>
      <c r="H278" t="s">
        <v>1498</v>
      </c>
      <c r="I278" t="s">
        <v>1474</v>
      </c>
      <c r="J278" t="s">
        <v>728</v>
      </c>
      <c r="K278" t="s">
        <v>1475</v>
      </c>
      <c r="M278" t="s">
        <v>1476</v>
      </c>
      <c r="N278" t="s">
        <v>1477</v>
      </c>
    </row>
    <row r="279" spans="2:14" x14ac:dyDescent="0.25">
      <c r="B279">
        <v>52.09</v>
      </c>
      <c r="C279" s="2" t="s">
        <v>1499</v>
      </c>
      <c r="D279" t="s">
        <v>214</v>
      </c>
      <c r="E279" t="s">
        <v>1470</v>
      </c>
      <c r="F279" t="s">
        <v>1500</v>
      </c>
      <c r="G279">
        <v>0</v>
      </c>
      <c r="H279" t="s">
        <v>1473</v>
      </c>
      <c r="I279" t="s">
        <v>1474</v>
      </c>
      <c r="J279" t="s">
        <v>728</v>
      </c>
      <c r="K279" t="s">
        <v>1475</v>
      </c>
      <c r="M279" t="s">
        <v>1476</v>
      </c>
      <c r="N279" t="s">
        <v>1477</v>
      </c>
    </row>
    <row r="280" spans="2:14" x14ac:dyDescent="0.25">
      <c r="B280">
        <v>52.1</v>
      </c>
      <c r="C280" s="2" t="s">
        <v>1501</v>
      </c>
      <c r="D280" t="s">
        <v>214</v>
      </c>
      <c r="E280" t="s">
        <v>1470</v>
      </c>
      <c r="F280" t="s">
        <v>1502</v>
      </c>
      <c r="G280">
        <v>2</v>
      </c>
      <c r="H280" t="s">
        <v>1503</v>
      </c>
      <c r="I280" t="s">
        <v>1474</v>
      </c>
      <c r="J280" t="s">
        <v>728</v>
      </c>
      <c r="K280" t="s">
        <v>1475</v>
      </c>
      <c r="M280" t="s">
        <v>1476</v>
      </c>
      <c r="N280" t="s">
        <v>1477</v>
      </c>
    </row>
    <row r="281" spans="2:14" x14ac:dyDescent="0.25">
      <c r="B281">
        <v>52.11</v>
      </c>
      <c r="C281" s="2" t="s">
        <v>1504</v>
      </c>
      <c r="D281" t="s">
        <v>214</v>
      </c>
      <c r="E281" t="s">
        <v>1470</v>
      </c>
      <c r="F281" t="s">
        <v>1505</v>
      </c>
      <c r="G281">
        <v>2</v>
      </c>
      <c r="H281" t="s">
        <v>1506</v>
      </c>
      <c r="I281" t="s">
        <v>1474</v>
      </c>
      <c r="J281" t="s">
        <v>728</v>
      </c>
      <c r="K281" t="s">
        <v>1475</v>
      </c>
      <c r="M281" t="s">
        <v>1476</v>
      </c>
      <c r="N281" t="s">
        <v>1477</v>
      </c>
    </row>
    <row r="282" spans="2:14" x14ac:dyDescent="0.25">
      <c r="B282">
        <v>52.120000000000097</v>
      </c>
      <c r="C282" s="2" t="s">
        <v>1507</v>
      </c>
      <c r="D282" t="s">
        <v>214</v>
      </c>
      <c r="E282" t="s">
        <v>1470</v>
      </c>
      <c r="F282" t="s">
        <v>1508</v>
      </c>
      <c r="G282">
        <v>2</v>
      </c>
      <c r="H282" t="s">
        <v>1509</v>
      </c>
      <c r="I282" t="s">
        <v>1474</v>
      </c>
      <c r="J282" t="s">
        <v>728</v>
      </c>
      <c r="K282" t="s">
        <v>1475</v>
      </c>
      <c r="M282" t="s">
        <v>1476</v>
      </c>
      <c r="N282" t="s">
        <v>1477</v>
      </c>
    </row>
    <row r="283" spans="2:14" x14ac:dyDescent="0.25">
      <c r="B283">
        <v>52.130000000000102</v>
      </c>
      <c r="C283" s="2" t="s">
        <v>1510</v>
      </c>
      <c r="D283" t="s">
        <v>214</v>
      </c>
      <c r="E283" t="s">
        <v>1470</v>
      </c>
      <c r="F283" t="s">
        <v>1511</v>
      </c>
      <c r="G283">
        <v>64</v>
      </c>
      <c r="H283" t="s">
        <v>1512</v>
      </c>
      <c r="I283" t="s">
        <v>1474</v>
      </c>
      <c r="J283" t="s">
        <v>728</v>
      </c>
      <c r="K283" t="s">
        <v>1475</v>
      </c>
      <c r="M283" t="s">
        <v>1476</v>
      </c>
      <c r="N283" t="s">
        <v>1477</v>
      </c>
    </row>
    <row r="284" spans="2:14" x14ac:dyDescent="0.25">
      <c r="B284">
        <v>52.1400000000001</v>
      </c>
      <c r="C284" s="2" t="s">
        <v>1513</v>
      </c>
      <c r="D284" t="s">
        <v>214</v>
      </c>
      <c r="E284" t="s">
        <v>1470</v>
      </c>
      <c r="F284" t="s">
        <v>1514</v>
      </c>
      <c r="G284">
        <v>2</v>
      </c>
      <c r="H284" t="s">
        <v>1515</v>
      </c>
      <c r="I284" t="s">
        <v>1474</v>
      </c>
      <c r="J284" t="s">
        <v>728</v>
      </c>
      <c r="K284" t="s">
        <v>1475</v>
      </c>
      <c r="M284" t="s">
        <v>1476</v>
      </c>
      <c r="N284" t="s">
        <v>1477</v>
      </c>
    </row>
    <row r="285" spans="2:14" x14ac:dyDescent="0.25">
      <c r="B285">
        <v>52.150000000000098</v>
      </c>
      <c r="C285" s="2" t="s">
        <v>1516</v>
      </c>
      <c r="D285" t="s">
        <v>214</v>
      </c>
      <c r="E285" t="s">
        <v>1470</v>
      </c>
      <c r="F285" t="s">
        <v>1517</v>
      </c>
      <c r="G285">
        <v>2</v>
      </c>
      <c r="H285" t="s">
        <v>1518</v>
      </c>
      <c r="I285" t="s">
        <v>1474</v>
      </c>
      <c r="J285" t="s">
        <v>728</v>
      </c>
      <c r="K285" t="s">
        <v>1475</v>
      </c>
      <c r="M285" t="s">
        <v>1476</v>
      </c>
      <c r="N285" t="s">
        <v>1477</v>
      </c>
    </row>
    <row r="286" spans="2:14" x14ac:dyDescent="0.25">
      <c r="B286">
        <v>52.160000000000103</v>
      </c>
      <c r="C286" s="2" t="s">
        <v>1520</v>
      </c>
      <c r="D286" t="s">
        <v>214</v>
      </c>
      <c r="E286" t="s">
        <v>1519</v>
      </c>
      <c r="F286" t="s">
        <v>1521</v>
      </c>
      <c r="G286">
        <v>2</v>
      </c>
      <c r="H286" t="s">
        <v>1522</v>
      </c>
      <c r="I286" t="s">
        <v>1523</v>
      </c>
      <c r="J286" t="s">
        <v>728</v>
      </c>
      <c r="K286" t="s">
        <v>1524</v>
      </c>
      <c r="M286" t="s">
        <v>1476</v>
      </c>
      <c r="N286" t="s">
        <v>1525</v>
      </c>
    </row>
    <row r="287" spans="2:14" x14ac:dyDescent="0.25">
      <c r="B287">
        <v>52.170000000000101</v>
      </c>
      <c r="C287" s="2" t="s">
        <v>1526</v>
      </c>
      <c r="D287" t="s">
        <v>214</v>
      </c>
      <c r="E287" t="s">
        <v>1519</v>
      </c>
      <c r="F287" t="s">
        <v>1527</v>
      </c>
      <c r="G287">
        <v>2</v>
      </c>
      <c r="H287" t="s">
        <v>1528</v>
      </c>
      <c r="I287" t="s">
        <v>1523</v>
      </c>
      <c r="J287" t="s">
        <v>728</v>
      </c>
      <c r="K287" t="s">
        <v>1524</v>
      </c>
      <c r="M287" t="s">
        <v>1476</v>
      </c>
      <c r="N287" t="s">
        <v>1525</v>
      </c>
    </row>
    <row r="288" spans="2:14" x14ac:dyDescent="0.25">
      <c r="B288">
        <v>52.180000000000099</v>
      </c>
      <c r="C288" s="2" t="s">
        <v>1529</v>
      </c>
      <c r="D288" t="s">
        <v>214</v>
      </c>
      <c r="E288" t="s">
        <v>1519</v>
      </c>
      <c r="F288" t="s">
        <v>1530</v>
      </c>
      <c r="G288">
        <v>4</v>
      </c>
      <c r="H288" t="s">
        <v>1531</v>
      </c>
      <c r="I288" t="s">
        <v>1523</v>
      </c>
      <c r="J288" t="s">
        <v>728</v>
      </c>
      <c r="K288" t="s">
        <v>1524</v>
      </c>
      <c r="M288" t="s">
        <v>1476</v>
      </c>
      <c r="N288" t="s">
        <v>1525</v>
      </c>
    </row>
    <row r="289" spans="2:14" x14ac:dyDescent="0.25">
      <c r="B289">
        <v>52.190000000000097</v>
      </c>
      <c r="C289" s="2" t="s">
        <v>1532</v>
      </c>
      <c r="D289" t="s">
        <v>214</v>
      </c>
      <c r="E289" t="s">
        <v>1519</v>
      </c>
      <c r="F289" t="s">
        <v>1533</v>
      </c>
      <c r="G289">
        <v>2</v>
      </c>
      <c r="H289" t="s">
        <v>1534</v>
      </c>
      <c r="I289" t="s">
        <v>1523</v>
      </c>
      <c r="J289" t="s">
        <v>728</v>
      </c>
      <c r="K289" t="s">
        <v>1524</v>
      </c>
      <c r="M289" t="s">
        <v>1476</v>
      </c>
      <c r="N289" t="s">
        <v>1525</v>
      </c>
    </row>
    <row r="290" spans="2:14" x14ac:dyDescent="0.25">
      <c r="B290">
        <v>52.200000000000102</v>
      </c>
      <c r="C290" s="2" t="s">
        <v>1535</v>
      </c>
      <c r="D290" t="s">
        <v>214</v>
      </c>
      <c r="E290" t="s">
        <v>1519</v>
      </c>
      <c r="F290" t="s">
        <v>1536</v>
      </c>
      <c r="G290">
        <v>44</v>
      </c>
      <c r="H290" t="s">
        <v>1537</v>
      </c>
      <c r="I290" t="s">
        <v>1523</v>
      </c>
      <c r="J290" t="s">
        <v>728</v>
      </c>
      <c r="K290" t="s">
        <v>1524</v>
      </c>
      <c r="M290" t="s">
        <v>1476</v>
      </c>
      <c r="N290" t="s">
        <v>1525</v>
      </c>
    </row>
    <row r="291" spans="2:14" x14ac:dyDescent="0.25">
      <c r="B291">
        <v>52.2100000000001</v>
      </c>
      <c r="C291" s="2" t="s">
        <v>1538</v>
      </c>
      <c r="D291" t="s">
        <v>214</v>
      </c>
      <c r="E291" t="s">
        <v>1519</v>
      </c>
      <c r="F291" t="s">
        <v>1539</v>
      </c>
      <c r="G291">
        <v>2</v>
      </c>
      <c r="H291" t="s">
        <v>1540</v>
      </c>
      <c r="I291" t="s">
        <v>1523</v>
      </c>
      <c r="J291" t="s">
        <v>728</v>
      </c>
      <c r="K291" t="s">
        <v>1524</v>
      </c>
      <c r="M291" t="s">
        <v>1476</v>
      </c>
      <c r="N291" t="s">
        <v>1525</v>
      </c>
    </row>
    <row r="292" spans="2:14" x14ac:dyDescent="0.25">
      <c r="B292">
        <v>52.220000000000098</v>
      </c>
      <c r="C292" s="2" t="s">
        <v>1541</v>
      </c>
      <c r="D292" t="s">
        <v>214</v>
      </c>
      <c r="E292" t="s">
        <v>1519</v>
      </c>
      <c r="F292" t="s">
        <v>1542</v>
      </c>
      <c r="G292">
        <v>2</v>
      </c>
      <c r="H292" t="s">
        <v>1543</v>
      </c>
      <c r="I292" t="s">
        <v>1523</v>
      </c>
      <c r="J292" t="s">
        <v>728</v>
      </c>
      <c r="K292" t="s">
        <v>1524</v>
      </c>
      <c r="M292" t="s">
        <v>1476</v>
      </c>
      <c r="N292" t="s">
        <v>1525</v>
      </c>
    </row>
    <row r="293" spans="2:14" x14ac:dyDescent="0.25">
      <c r="B293">
        <v>52.230000000000103</v>
      </c>
      <c r="C293" s="2" t="s">
        <v>1544</v>
      </c>
      <c r="D293" t="s">
        <v>214</v>
      </c>
      <c r="E293" t="s">
        <v>1519</v>
      </c>
      <c r="F293" t="s">
        <v>1545</v>
      </c>
      <c r="G293">
        <v>4</v>
      </c>
      <c r="H293" t="s">
        <v>1546</v>
      </c>
      <c r="I293" t="s">
        <v>1523</v>
      </c>
      <c r="J293" t="s">
        <v>728</v>
      </c>
      <c r="K293" t="s">
        <v>1524</v>
      </c>
      <c r="M293" t="s">
        <v>1476</v>
      </c>
      <c r="N293" t="s">
        <v>1525</v>
      </c>
    </row>
    <row r="294" spans="2:14" x14ac:dyDescent="0.25">
      <c r="B294">
        <v>52.240000000000101</v>
      </c>
      <c r="C294" s="2" t="s">
        <v>1547</v>
      </c>
      <c r="D294" t="s">
        <v>214</v>
      </c>
      <c r="E294" t="s">
        <v>1519</v>
      </c>
      <c r="F294" t="s">
        <v>1548</v>
      </c>
      <c r="G294">
        <v>2</v>
      </c>
      <c r="H294" t="s">
        <v>1549</v>
      </c>
      <c r="I294" t="s">
        <v>1523</v>
      </c>
      <c r="J294" t="s">
        <v>728</v>
      </c>
      <c r="K294" t="s">
        <v>1524</v>
      </c>
      <c r="M294" t="s">
        <v>1476</v>
      </c>
      <c r="N294" t="s">
        <v>1525</v>
      </c>
    </row>
    <row r="295" spans="2:14" x14ac:dyDescent="0.25">
      <c r="B295">
        <v>52.250000000000099</v>
      </c>
      <c r="C295" s="2" t="s">
        <v>1550</v>
      </c>
      <c r="D295" t="s">
        <v>214</v>
      </c>
      <c r="E295" t="s">
        <v>1519</v>
      </c>
      <c r="F295" t="s">
        <v>1551</v>
      </c>
      <c r="G295">
        <v>2</v>
      </c>
      <c r="H295" t="s">
        <v>1552</v>
      </c>
      <c r="I295" t="s">
        <v>1523</v>
      </c>
      <c r="J295" t="s">
        <v>728</v>
      </c>
      <c r="K295" t="s">
        <v>1524</v>
      </c>
      <c r="M295" t="s">
        <v>1476</v>
      </c>
      <c r="N295" t="s">
        <v>1525</v>
      </c>
    </row>
    <row r="296" spans="2:14" x14ac:dyDescent="0.25">
      <c r="B296">
        <v>52.260000000000097</v>
      </c>
      <c r="C296" s="2" t="s">
        <v>1553</v>
      </c>
      <c r="D296" t="s">
        <v>214</v>
      </c>
      <c r="E296" t="s">
        <v>1519</v>
      </c>
      <c r="F296" t="s">
        <v>1554</v>
      </c>
      <c r="G296">
        <v>2</v>
      </c>
      <c r="H296" t="s">
        <v>1555</v>
      </c>
      <c r="I296" t="s">
        <v>1523</v>
      </c>
      <c r="J296" t="s">
        <v>728</v>
      </c>
      <c r="K296" t="s">
        <v>1524</v>
      </c>
      <c r="M296" t="s">
        <v>1476</v>
      </c>
      <c r="N296" t="s">
        <v>1525</v>
      </c>
    </row>
    <row r="297" spans="2:14" x14ac:dyDescent="0.25">
      <c r="B297">
        <v>52.270000000000103</v>
      </c>
      <c r="C297" s="2" t="s">
        <v>1556</v>
      </c>
      <c r="D297" t="s">
        <v>214</v>
      </c>
      <c r="E297" t="s">
        <v>1519</v>
      </c>
      <c r="F297" t="s">
        <v>1557</v>
      </c>
      <c r="G297">
        <v>2</v>
      </c>
      <c r="H297" t="s">
        <v>1558</v>
      </c>
      <c r="I297" t="s">
        <v>1523</v>
      </c>
      <c r="J297" t="s">
        <v>728</v>
      </c>
      <c r="K297" t="s">
        <v>1524</v>
      </c>
      <c r="M297" t="s">
        <v>1476</v>
      </c>
      <c r="N297" t="s">
        <v>1525</v>
      </c>
    </row>
    <row r="298" spans="2:14" x14ac:dyDescent="0.25">
      <c r="B298">
        <v>52.280000000000101</v>
      </c>
      <c r="C298" s="2" t="s">
        <v>1559</v>
      </c>
      <c r="D298" t="s">
        <v>214</v>
      </c>
      <c r="E298" t="s">
        <v>1519</v>
      </c>
      <c r="F298" t="s">
        <v>1560</v>
      </c>
      <c r="G298">
        <v>2</v>
      </c>
      <c r="H298" t="s">
        <v>1531</v>
      </c>
      <c r="I298" t="s">
        <v>1523</v>
      </c>
      <c r="J298" t="s">
        <v>728</v>
      </c>
      <c r="K298" t="s">
        <v>1524</v>
      </c>
      <c r="M298" t="s">
        <v>1476</v>
      </c>
      <c r="N298" t="s">
        <v>1525</v>
      </c>
    </row>
    <row r="299" spans="2:14" x14ac:dyDescent="0.25">
      <c r="B299">
        <v>52.290000000000099</v>
      </c>
      <c r="C299" s="2" t="s">
        <v>1561</v>
      </c>
      <c r="D299" t="s">
        <v>214</v>
      </c>
      <c r="E299" t="s">
        <v>1519</v>
      </c>
      <c r="F299" t="s">
        <v>1562</v>
      </c>
      <c r="G299">
        <v>2</v>
      </c>
      <c r="H299" t="s">
        <v>1563</v>
      </c>
      <c r="I299" t="s">
        <v>1523</v>
      </c>
      <c r="J299" t="s">
        <v>728</v>
      </c>
      <c r="K299" t="s">
        <v>1524</v>
      </c>
      <c r="M299" t="s">
        <v>1476</v>
      </c>
      <c r="N299" t="s">
        <v>1525</v>
      </c>
    </row>
    <row r="300" spans="2:14" x14ac:dyDescent="0.25">
      <c r="B300">
        <v>52.300000000000097</v>
      </c>
      <c r="C300" s="2" t="s">
        <v>1564</v>
      </c>
      <c r="D300" t="s">
        <v>214</v>
      </c>
      <c r="E300" t="s">
        <v>1519</v>
      </c>
      <c r="F300" t="s">
        <v>1565</v>
      </c>
      <c r="G300">
        <v>12</v>
      </c>
      <c r="H300" t="s">
        <v>1566</v>
      </c>
      <c r="I300" t="s">
        <v>1523</v>
      </c>
      <c r="J300" t="s">
        <v>728</v>
      </c>
      <c r="K300" t="s">
        <v>1524</v>
      </c>
      <c r="M300" t="s">
        <v>1476</v>
      </c>
      <c r="N300" t="s">
        <v>1525</v>
      </c>
    </row>
    <row r="301" spans="2:14" x14ac:dyDescent="0.25">
      <c r="B301">
        <v>52.310000000000201</v>
      </c>
      <c r="C301" s="2" t="s">
        <v>1567</v>
      </c>
      <c r="D301" t="s">
        <v>214</v>
      </c>
      <c r="E301" t="s">
        <v>1519</v>
      </c>
      <c r="F301" t="s">
        <v>1568</v>
      </c>
      <c r="G301">
        <v>64</v>
      </c>
      <c r="H301" t="s">
        <v>1569</v>
      </c>
      <c r="I301" t="s">
        <v>1523</v>
      </c>
      <c r="J301" t="s">
        <v>728</v>
      </c>
      <c r="K301" t="s">
        <v>1524</v>
      </c>
      <c r="M301" t="s">
        <v>1476</v>
      </c>
      <c r="N301" t="s">
        <v>1525</v>
      </c>
    </row>
    <row r="302" spans="2:14" x14ac:dyDescent="0.25">
      <c r="B302">
        <v>52.320000000000199</v>
      </c>
      <c r="C302" s="2" t="s">
        <v>1570</v>
      </c>
      <c r="D302" t="s">
        <v>214</v>
      </c>
      <c r="E302" t="s">
        <v>1519</v>
      </c>
      <c r="F302" t="s">
        <v>1571</v>
      </c>
      <c r="G302">
        <v>2</v>
      </c>
      <c r="H302" t="s">
        <v>1572</v>
      </c>
      <c r="I302" t="s">
        <v>1523</v>
      </c>
      <c r="J302" t="s">
        <v>728</v>
      </c>
      <c r="K302" t="s">
        <v>1524</v>
      </c>
      <c r="M302" t="s">
        <v>1476</v>
      </c>
      <c r="N302" t="s">
        <v>1525</v>
      </c>
    </row>
    <row r="303" spans="2:14" x14ac:dyDescent="0.25">
      <c r="B303">
        <v>52.330000000000197</v>
      </c>
      <c r="C303" s="2" t="s">
        <v>1573</v>
      </c>
      <c r="D303" t="s">
        <v>214</v>
      </c>
      <c r="E303" t="s">
        <v>1519</v>
      </c>
      <c r="F303" t="s">
        <v>1574</v>
      </c>
      <c r="G303">
        <v>2</v>
      </c>
      <c r="H303" t="s">
        <v>1575</v>
      </c>
      <c r="I303" t="s">
        <v>1523</v>
      </c>
      <c r="J303" t="s">
        <v>728</v>
      </c>
      <c r="K303" t="s">
        <v>1524</v>
      </c>
      <c r="M303" t="s">
        <v>1476</v>
      </c>
      <c r="N303" t="s">
        <v>1525</v>
      </c>
    </row>
    <row r="304" spans="2:14" x14ac:dyDescent="0.25">
      <c r="B304">
        <v>52.340000000000202</v>
      </c>
      <c r="C304" s="2" t="s">
        <v>1577</v>
      </c>
      <c r="D304" t="s">
        <v>214</v>
      </c>
      <c r="E304" t="s">
        <v>1576</v>
      </c>
      <c r="F304" t="s">
        <v>284</v>
      </c>
      <c r="G304">
        <v>1</v>
      </c>
      <c r="H304" t="s">
        <v>1578</v>
      </c>
      <c r="I304" t="s">
        <v>1579</v>
      </c>
      <c r="J304" t="s">
        <v>728</v>
      </c>
      <c r="K304" t="s">
        <v>1580</v>
      </c>
      <c r="M304" t="s">
        <v>1476</v>
      </c>
      <c r="N304" t="s">
        <v>1581</v>
      </c>
    </row>
    <row r="305" spans="2:14" x14ac:dyDescent="0.25">
      <c r="B305">
        <v>52.3500000000002</v>
      </c>
      <c r="C305" s="2" t="s">
        <v>1582</v>
      </c>
      <c r="D305" t="s">
        <v>214</v>
      </c>
      <c r="E305" t="s">
        <v>1576</v>
      </c>
      <c r="F305" t="s">
        <v>1583</v>
      </c>
      <c r="G305">
        <v>0</v>
      </c>
      <c r="H305" t="s">
        <v>1584</v>
      </c>
      <c r="I305" t="s">
        <v>1579</v>
      </c>
      <c r="J305" t="s">
        <v>728</v>
      </c>
      <c r="M305" t="s">
        <v>1476</v>
      </c>
    </row>
    <row r="306" spans="2:14" x14ac:dyDescent="0.25">
      <c r="B306">
        <v>52.36</v>
      </c>
      <c r="C306" s="2" t="s">
        <v>1585</v>
      </c>
      <c r="D306" t="s">
        <v>214</v>
      </c>
      <c r="E306" t="s">
        <v>1519</v>
      </c>
      <c r="F306" t="s">
        <v>1586</v>
      </c>
      <c r="G306">
        <v>0</v>
      </c>
      <c r="H306" t="s">
        <v>1586</v>
      </c>
    </row>
    <row r="307" spans="2:14" x14ac:dyDescent="0.25">
      <c r="B307">
        <v>53.01</v>
      </c>
      <c r="C307" s="2" t="s">
        <v>1589</v>
      </c>
      <c r="D307" t="s">
        <v>1587</v>
      </c>
      <c r="E307" t="s">
        <v>1588</v>
      </c>
      <c r="F307" t="s">
        <v>1590</v>
      </c>
      <c r="G307">
        <v>1</v>
      </c>
      <c r="H307" t="s">
        <v>1591</v>
      </c>
      <c r="I307" t="s">
        <v>1592</v>
      </c>
      <c r="J307" t="s">
        <v>728</v>
      </c>
      <c r="M307" t="s">
        <v>1055</v>
      </c>
      <c r="N307" t="s">
        <v>1525</v>
      </c>
    </row>
    <row r="308" spans="2:14" x14ac:dyDescent="0.25">
      <c r="B308">
        <v>53.02</v>
      </c>
      <c r="C308" s="2" t="s">
        <v>1593</v>
      </c>
      <c r="D308" t="s">
        <v>1587</v>
      </c>
      <c r="E308" t="s">
        <v>1588</v>
      </c>
      <c r="F308" t="s">
        <v>1594</v>
      </c>
      <c r="G308">
        <v>1</v>
      </c>
      <c r="H308" t="s">
        <v>1595</v>
      </c>
      <c r="I308" t="s">
        <v>1592</v>
      </c>
      <c r="J308" t="s">
        <v>728</v>
      </c>
      <c r="M308" t="s">
        <v>1055</v>
      </c>
      <c r="N308" t="s">
        <v>1525</v>
      </c>
    </row>
    <row r="309" spans="2:14" x14ac:dyDescent="0.25">
      <c r="B309">
        <v>53.03</v>
      </c>
      <c r="C309" s="2" t="s">
        <v>1596</v>
      </c>
      <c r="D309" t="s">
        <v>1587</v>
      </c>
      <c r="E309" t="s">
        <v>1588</v>
      </c>
      <c r="F309" t="s">
        <v>1597</v>
      </c>
      <c r="G309">
        <v>2</v>
      </c>
      <c r="H309" t="s">
        <v>1598</v>
      </c>
      <c r="I309" t="s">
        <v>1592</v>
      </c>
      <c r="J309" t="s">
        <v>728</v>
      </c>
      <c r="M309" t="s">
        <v>1055</v>
      </c>
      <c r="N309" t="s">
        <v>1525</v>
      </c>
    </row>
    <row r="310" spans="2:14" x14ac:dyDescent="0.25">
      <c r="B310">
        <v>53.04</v>
      </c>
      <c r="C310" s="2" t="s">
        <v>1599</v>
      </c>
      <c r="D310" t="s">
        <v>1587</v>
      </c>
      <c r="E310" t="s">
        <v>1588</v>
      </c>
      <c r="F310" t="s">
        <v>1600</v>
      </c>
      <c r="G310">
        <v>1</v>
      </c>
      <c r="H310" t="s">
        <v>1601</v>
      </c>
      <c r="I310" t="s">
        <v>1592</v>
      </c>
      <c r="J310" t="s">
        <v>728</v>
      </c>
      <c r="M310" t="s">
        <v>1055</v>
      </c>
      <c r="N310" t="s">
        <v>1525</v>
      </c>
    </row>
    <row r="311" spans="2:14" x14ac:dyDescent="0.25">
      <c r="B311">
        <v>53.05</v>
      </c>
      <c r="C311" s="2" t="s">
        <v>1602</v>
      </c>
      <c r="D311" t="s">
        <v>1587</v>
      </c>
      <c r="E311" t="s">
        <v>1588</v>
      </c>
      <c r="F311" t="s">
        <v>1603</v>
      </c>
      <c r="G311">
        <v>44</v>
      </c>
      <c r="H311" t="s">
        <v>1604</v>
      </c>
      <c r="I311" t="s">
        <v>1592</v>
      </c>
      <c r="J311" t="s">
        <v>728</v>
      </c>
      <c r="M311" t="s">
        <v>1055</v>
      </c>
      <c r="N311" t="s">
        <v>1525</v>
      </c>
    </row>
    <row r="312" spans="2:14" x14ac:dyDescent="0.25">
      <c r="B312">
        <v>53.06</v>
      </c>
      <c r="C312" s="2" t="s">
        <v>1605</v>
      </c>
      <c r="D312" t="s">
        <v>1587</v>
      </c>
      <c r="E312" t="s">
        <v>1588</v>
      </c>
      <c r="F312" t="s">
        <v>1606</v>
      </c>
      <c r="G312">
        <v>2</v>
      </c>
      <c r="H312" t="s">
        <v>1607</v>
      </c>
      <c r="I312" t="s">
        <v>1592</v>
      </c>
      <c r="J312" t="s">
        <v>728</v>
      </c>
      <c r="M312" t="s">
        <v>1055</v>
      </c>
      <c r="N312" t="s">
        <v>1525</v>
      </c>
    </row>
    <row r="313" spans="2:14" x14ac:dyDescent="0.25">
      <c r="B313">
        <v>53.07</v>
      </c>
      <c r="C313" s="2" t="s">
        <v>1608</v>
      </c>
      <c r="D313" t="s">
        <v>1587</v>
      </c>
      <c r="E313" t="s">
        <v>1588</v>
      </c>
      <c r="F313" t="s">
        <v>1609</v>
      </c>
      <c r="G313">
        <v>2</v>
      </c>
      <c r="H313" t="s">
        <v>1610</v>
      </c>
      <c r="I313" t="s">
        <v>1592</v>
      </c>
      <c r="J313" t="s">
        <v>728</v>
      </c>
      <c r="M313" t="s">
        <v>1055</v>
      </c>
      <c r="N313" t="s">
        <v>1525</v>
      </c>
    </row>
    <row r="314" spans="2:14" x14ac:dyDescent="0.25">
      <c r="B314">
        <v>53.08</v>
      </c>
      <c r="C314" s="2" t="s">
        <v>1611</v>
      </c>
      <c r="D314" t="s">
        <v>1587</v>
      </c>
      <c r="E314" t="s">
        <v>1588</v>
      </c>
      <c r="F314" t="s">
        <v>1612</v>
      </c>
      <c r="G314">
        <v>4</v>
      </c>
      <c r="H314" t="s">
        <v>1613</v>
      </c>
      <c r="I314" t="s">
        <v>1592</v>
      </c>
      <c r="J314" t="s">
        <v>728</v>
      </c>
      <c r="M314" t="s">
        <v>1055</v>
      </c>
      <c r="N314" t="s">
        <v>1525</v>
      </c>
    </row>
    <row r="315" spans="2:14" x14ac:dyDescent="0.25">
      <c r="B315">
        <v>53.09</v>
      </c>
      <c r="C315" s="2" t="s">
        <v>1614</v>
      </c>
      <c r="D315" t="s">
        <v>1587</v>
      </c>
      <c r="E315" t="s">
        <v>1588</v>
      </c>
      <c r="F315" t="s">
        <v>1615</v>
      </c>
      <c r="G315">
        <v>1</v>
      </c>
      <c r="H315" t="s">
        <v>1616</v>
      </c>
      <c r="I315" t="s">
        <v>1592</v>
      </c>
      <c r="J315" t="s">
        <v>728</v>
      </c>
      <c r="M315" t="s">
        <v>1055</v>
      </c>
      <c r="N315" t="s">
        <v>1525</v>
      </c>
    </row>
    <row r="316" spans="2:14" x14ac:dyDescent="0.25">
      <c r="B316">
        <v>53.1</v>
      </c>
      <c r="C316" s="2" t="s">
        <v>1617</v>
      </c>
      <c r="D316" t="s">
        <v>1587</v>
      </c>
      <c r="E316" t="s">
        <v>1588</v>
      </c>
      <c r="F316" t="s">
        <v>1618</v>
      </c>
      <c r="G316">
        <v>28</v>
      </c>
      <c r="H316" t="s">
        <v>1619</v>
      </c>
      <c r="I316" t="s">
        <v>1592</v>
      </c>
      <c r="J316" t="s">
        <v>728</v>
      </c>
      <c r="M316" t="s">
        <v>1055</v>
      </c>
      <c r="N316" t="s">
        <v>1525</v>
      </c>
    </row>
    <row r="317" spans="2:14" x14ac:dyDescent="0.25">
      <c r="B317">
        <v>53.11</v>
      </c>
      <c r="C317" s="2" t="s">
        <v>1620</v>
      </c>
      <c r="D317" t="s">
        <v>1587</v>
      </c>
      <c r="E317" t="s">
        <v>1588</v>
      </c>
      <c r="F317" t="s">
        <v>1621</v>
      </c>
      <c r="G317">
        <v>2</v>
      </c>
      <c r="H317" t="s">
        <v>1622</v>
      </c>
      <c r="I317" t="s">
        <v>1592</v>
      </c>
      <c r="J317" t="s">
        <v>728</v>
      </c>
      <c r="M317" t="s">
        <v>1055</v>
      </c>
      <c r="N317" t="s">
        <v>1525</v>
      </c>
    </row>
    <row r="318" spans="2:14" x14ac:dyDescent="0.25">
      <c r="B318">
        <v>53.120000000000097</v>
      </c>
      <c r="C318" s="2" t="s">
        <v>1623</v>
      </c>
      <c r="D318" t="s">
        <v>1587</v>
      </c>
      <c r="E318" t="s">
        <v>1588</v>
      </c>
      <c r="F318" t="s">
        <v>1624</v>
      </c>
      <c r="G318">
        <v>2</v>
      </c>
      <c r="H318" t="s">
        <v>1625</v>
      </c>
      <c r="I318" t="s">
        <v>1592</v>
      </c>
      <c r="J318" t="s">
        <v>728</v>
      </c>
      <c r="M318" t="s">
        <v>1055</v>
      </c>
      <c r="N318" t="s">
        <v>1525</v>
      </c>
    </row>
    <row r="319" spans="2:14" x14ac:dyDescent="0.25">
      <c r="B319">
        <v>53.130000000000102</v>
      </c>
      <c r="C319" s="2" t="s">
        <v>1626</v>
      </c>
      <c r="D319" t="s">
        <v>1587</v>
      </c>
      <c r="E319" t="s">
        <v>1588</v>
      </c>
      <c r="F319" t="s">
        <v>1627</v>
      </c>
      <c r="G319">
        <v>1</v>
      </c>
      <c r="H319" t="s">
        <v>1628</v>
      </c>
      <c r="I319" t="s">
        <v>1592</v>
      </c>
      <c r="J319" t="s">
        <v>728</v>
      </c>
      <c r="M319" t="s">
        <v>1055</v>
      </c>
      <c r="N319" t="s">
        <v>1525</v>
      </c>
    </row>
    <row r="320" spans="2:14" x14ac:dyDescent="0.25">
      <c r="B320">
        <v>53.1400000000001</v>
      </c>
      <c r="C320" s="2" t="s">
        <v>1629</v>
      </c>
      <c r="D320" t="s">
        <v>1587</v>
      </c>
      <c r="E320" t="s">
        <v>1588</v>
      </c>
      <c r="F320" t="s">
        <v>1630</v>
      </c>
      <c r="G320">
        <v>1</v>
      </c>
      <c r="H320" t="s">
        <v>1631</v>
      </c>
      <c r="I320" t="s">
        <v>1592</v>
      </c>
      <c r="J320" t="s">
        <v>728</v>
      </c>
      <c r="M320" t="s">
        <v>1055</v>
      </c>
      <c r="N320" t="s">
        <v>1525</v>
      </c>
    </row>
    <row r="321" spans="2:14" x14ac:dyDescent="0.25">
      <c r="B321">
        <v>53.150000000000098</v>
      </c>
      <c r="C321" s="2" t="s">
        <v>1632</v>
      </c>
      <c r="D321" t="s">
        <v>1587</v>
      </c>
      <c r="E321" t="s">
        <v>1588</v>
      </c>
      <c r="F321" t="s">
        <v>1633</v>
      </c>
      <c r="G321">
        <v>3</v>
      </c>
      <c r="H321" t="s">
        <v>1634</v>
      </c>
      <c r="I321" t="s">
        <v>1592</v>
      </c>
      <c r="J321" t="s">
        <v>728</v>
      </c>
      <c r="M321" t="s">
        <v>1055</v>
      </c>
      <c r="N321" t="s">
        <v>1525</v>
      </c>
    </row>
    <row r="322" spans="2:14" x14ac:dyDescent="0.25">
      <c r="B322">
        <v>53.160000000000103</v>
      </c>
      <c r="C322" s="2" t="s">
        <v>1635</v>
      </c>
      <c r="D322" t="s">
        <v>1587</v>
      </c>
      <c r="E322" t="s">
        <v>1588</v>
      </c>
      <c r="F322" t="s">
        <v>139</v>
      </c>
      <c r="G322">
        <v>0</v>
      </c>
      <c r="H322" t="s">
        <v>1636</v>
      </c>
      <c r="I322" t="s">
        <v>1592</v>
      </c>
      <c r="J322" t="s">
        <v>728</v>
      </c>
      <c r="M322" t="s">
        <v>1055</v>
      </c>
      <c r="N322" t="s">
        <v>1525</v>
      </c>
    </row>
    <row r="323" spans="2:14" x14ac:dyDescent="0.25">
      <c r="B323">
        <v>54.01</v>
      </c>
      <c r="D323" t="s">
        <v>287</v>
      </c>
      <c r="E323" t="s">
        <v>1637</v>
      </c>
      <c r="F323" t="s">
        <v>1638</v>
      </c>
      <c r="G323">
        <v>1</v>
      </c>
      <c r="H323" t="s">
        <v>1639</v>
      </c>
      <c r="I323" t="s">
        <v>1640</v>
      </c>
      <c r="J323" t="s">
        <v>118</v>
      </c>
      <c r="K323" t="s">
        <v>1641</v>
      </c>
      <c r="L323" t="s">
        <v>1642</v>
      </c>
      <c r="M323" t="s">
        <v>1343</v>
      </c>
      <c r="N323" t="s">
        <v>1433</v>
      </c>
    </row>
    <row r="324" spans="2:14" x14ac:dyDescent="0.25">
      <c r="B324">
        <v>54.02</v>
      </c>
      <c r="D324" t="s">
        <v>287</v>
      </c>
      <c r="E324" t="s">
        <v>1637</v>
      </c>
      <c r="F324" t="s">
        <v>1643</v>
      </c>
      <c r="G324">
        <v>4</v>
      </c>
      <c r="H324" t="s">
        <v>1644</v>
      </c>
      <c r="I324" t="s">
        <v>1640</v>
      </c>
      <c r="J324" t="s">
        <v>118</v>
      </c>
      <c r="K324" t="s">
        <v>1641</v>
      </c>
      <c r="L324" t="s">
        <v>1642</v>
      </c>
      <c r="M324" t="s">
        <v>1343</v>
      </c>
      <c r="N324" t="s">
        <v>1433</v>
      </c>
    </row>
    <row r="325" spans="2:14" x14ac:dyDescent="0.25">
      <c r="B325">
        <v>55.01</v>
      </c>
      <c r="C325" s="2" t="s">
        <v>1646</v>
      </c>
      <c r="D325" t="s">
        <v>214</v>
      </c>
      <c r="E325" t="s">
        <v>1645</v>
      </c>
      <c r="F325" t="s">
        <v>1647</v>
      </c>
      <c r="G325">
        <v>1</v>
      </c>
      <c r="H325" t="s">
        <v>1648</v>
      </c>
      <c r="I325" t="s">
        <v>1649</v>
      </c>
      <c r="J325" t="s">
        <v>335</v>
      </c>
      <c r="K325" t="s">
        <v>1650</v>
      </c>
      <c r="L325" t="s">
        <v>1433</v>
      </c>
      <c r="M325" t="s">
        <v>1651</v>
      </c>
      <c r="N325" t="s">
        <v>1652</v>
      </c>
    </row>
    <row r="326" spans="2:14" x14ac:dyDescent="0.25">
      <c r="B326">
        <v>55.02</v>
      </c>
      <c r="C326" s="2" t="s">
        <v>1646</v>
      </c>
      <c r="D326" t="s">
        <v>214</v>
      </c>
      <c r="E326" t="s">
        <v>1645</v>
      </c>
      <c r="F326" t="s">
        <v>1647</v>
      </c>
      <c r="G326">
        <v>0</v>
      </c>
      <c r="H326" t="s">
        <v>1653</v>
      </c>
      <c r="I326" t="s">
        <v>1649</v>
      </c>
      <c r="J326" t="s">
        <v>335</v>
      </c>
      <c r="K326" t="s">
        <v>1650</v>
      </c>
      <c r="L326" t="s">
        <v>1433</v>
      </c>
      <c r="M326" t="s">
        <v>1651</v>
      </c>
      <c r="N326" t="s">
        <v>1652</v>
      </c>
    </row>
    <row r="327" spans="2:14" x14ac:dyDescent="0.25">
      <c r="B327">
        <v>56.01</v>
      </c>
      <c r="C327" s="2" t="s">
        <v>1655</v>
      </c>
      <c r="D327" t="s">
        <v>45</v>
      </c>
      <c r="E327" t="s">
        <v>1654</v>
      </c>
      <c r="F327" t="s">
        <v>1656</v>
      </c>
      <c r="G327">
        <v>12</v>
      </c>
      <c r="H327" t="s">
        <v>1657</v>
      </c>
      <c r="I327" t="s">
        <v>1658</v>
      </c>
      <c r="J327" t="s">
        <v>157</v>
      </c>
      <c r="K327" t="s">
        <v>1659</v>
      </c>
      <c r="L327" t="s">
        <v>1660</v>
      </c>
      <c r="M327" t="s">
        <v>1651</v>
      </c>
      <c r="N327" t="s">
        <v>1661</v>
      </c>
    </row>
    <row r="328" spans="2:14" x14ac:dyDescent="0.25">
      <c r="B328">
        <v>56.02</v>
      </c>
      <c r="C328" s="2" t="s">
        <v>1655</v>
      </c>
      <c r="D328" t="s">
        <v>45</v>
      </c>
      <c r="E328" t="s">
        <v>1654</v>
      </c>
      <c r="F328" t="s">
        <v>1656</v>
      </c>
      <c r="G328">
        <v>0</v>
      </c>
      <c r="H328" t="s">
        <v>1662</v>
      </c>
      <c r="I328" t="s">
        <v>1658</v>
      </c>
      <c r="J328" t="s">
        <v>157</v>
      </c>
      <c r="K328" t="s">
        <v>1659</v>
      </c>
      <c r="L328" t="s">
        <v>1660</v>
      </c>
      <c r="M328" t="s">
        <v>1651</v>
      </c>
      <c r="N328" t="s">
        <v>1661</v>
      </c>
    </row>
    <row r="329" spans="2:14" x14ac:dyDescent="0.25">
      <c r="B329">
        <v>57.01</v>
      </c>
      <c r="C329" s="2" t="s">
        <v>1663</v>
      </c>
      <c r="D329" t="s">
        <v>177</v>
      </c>
      <c r="E329" t="s">
        <v>178</v>
      </c>
      <c r="F329" t="s">
        <v>1664</v>
      </c>
      <c r="G329">
        <v>1</v>
      </c>
      <c r="H329" t="s">
        <v>1665</v>
      </c>
      <c r="I329" t="s">
        <v>1666</v>
      </c>
      <c r="J329" t="s">
        <v>802</v>
      </c>
      <c r="M329" t="s">
        <v>1667</v>
      </c>
      <c r="N329" t="s">
        <v>1668</v>
      </c>
    </row>
    <row r="330" spans="2:14" x14ac:dyDescent="0.25">
      <c r="B330">
        <v>57.02</v>
      </c>
      <c r="C330" s="2" t="s">
        <v>1669</v>
      </c>
      <c r="D330" t="s">
        <v>177</v>
      </c>
      <c r="E330" t="s">
        <v>178</v>
      </c>
      <c r="F330" t="s">
        <v>1670</v>
      </c>
      <c r="G330">
        <v>1</v>
      </c>
      <c r="H330" t="s">
        <v>1671</v>
      </c>
      <c r="I330" t="s">
        <v>1666</v>
      </c>
      <c r="J330" t="s">
        <v>802</v>
      </c>
      <c r="M330" t="s">
        <v>1667</v>
      </c>
      <c r="N330" t="s">
        <v>1668</v>
      </c>
    </row>
    <row r="331" spans="2:14" x14ac:dyDescent="0.25">
      <c r="B331">
        <v>57.03</v>
      </c>
      <c r="C331" s="2" t="s">
        <v>1672</v>
      </c>
      <c r="D331" t="s">
        <v>177</v>
      </c>
      <c r="E331" t="s">
        <v>178</v>
      </c>
      <c r="F331" t="s">
        <v>1673</v>
      </c>
      <c r="G331">
        <v>1</v>
      </c>
      <c r="H331" t="s">
        <v>1674</v>
      </c>
      <c r="I331" t="s">
        <v>1666</v>
      </c>
      <c r="J331" t="s">
        <v>802</v>
      </c>
      <c r="M331" t="s">
        <v>1667</v>
      </c>
      <c r="N331" t="s">
        <v>1668</v>
      </c>
    </row>
    <row r="332" spans="2:14" x14ac:dyDescent="0.25">
      <c r="B332">
        <v>57.04</v>
      </c>
      <c r="C332" s="2" t="s">
        <v>1675</v>
      </c>
      <c r="D332" t="s">
        <v>177</v>
      </c>
      <c r="E332" t="s">
        <v>178</v>
      </c>
      <c r="F332" t="s">
        <v>1676</v>
      </c>
      <c r="G332">
        <v>2</v>
      </c>
      <c r="H332" t="s">
        <v>1677</v>
      </c>
      <c r="I332" t="s">
        <v>1678</v>
      </c>
      <c r="J332" t="s">
        <v>802</v>
      </c>
      <c r="M332" t="s">
        <v>1667</v>
      </c>
      <c r="N332" t="s">
        <v>1668</v>
      </c>
    </row>
    <row r="333" spans="2:14" x14ac:dyDescent="0.25">
      <c r="B333">
        <v>57.05</v>
      </c>
      <c r="C333" s="2" t="s">
        <v>1675</v>
      </c>
      <c r="D333" t="s">
        <v>177</v>
      </c>
      <c r="E333" t="s">
        <v>178</v>
      </c>
      <c r="F333" t="s">
        <v>1679</v>
      </c>
      <c r="G333">
        <v>1</v>
      </c>
      <c r="H333" t="s">
        <v>1677</v>
      </c>
      <c r="I333" t="s">
        <v>1666</v>
      </c>
      <c r="J333" t="s">
        <v>802</v>
      </c>
      <c r="M333" t="s">
        <v>1667</v>
      </c>
      <c r="N333" t="s">
        <v>1668</v>
      </c>
    </row>
    <row r="334" spans="2:14" x14ac:dyDescent="0.25">
      <c r="B334">
        <v>57.06</v>
      </c>
      <c r="C334" s="2" t="s">
        <v>1675</v>
      </c>
      <c r="D334" t="s">
        <v>177</v>
      </c>
      <c r="E334" t="s">
        <v>178</v>
      </c>
      <c r="F334" t="s">
        <v>1680</v>
      </c>
      <c r="G334">
        <v>1</v>
      </c>
      <c r="H334" t="s">
        <v>1677</v>
      </c>
      <c r="I334" t="s">
        <v>1666</v>
      </c>
      <c r="J334" t="s">
        <v>802</v>
      </c>
      <c r="M334" t="s">
        <v>1667</v>
      </c>
      <c r="N334" t="s">
        <v>1668</v>
      </c>
    </row>
    <row r="335" spans="2:14" x14ac:dyDescent="0.25">
      <c r="B335">
        <v>57.07</v>
      </c>
      <c r="C335" s="2" t="s">
        <v>1681</v>
      </c>
      <c r="D335" t="s">
        <v>177</v>
      </c>
      <c r="E335" t="s">
        <v>178</v>
      </c>
      <c r="F335" t="s">
        <v>1682</v>
      </c>
      <c r="G335">
        <v>1</v>
      </c>
      <c r="H335" t="s">
        <v>1683</v>
      </c>
      <c r="I335" t="s">
        <v>1666</v>
      </c>
      <c r="J335" t="s">
        <v>802</v>
      </c>
      <c r="M335" t="s">
        <v>1667</v>
      </c>
      <c r="N335" t="s">
        <v>1668</v>
      </c>
    </row>
    <row r="336" spans="2:14" x14ac:dyDescent="0.25">
      <c r="B336">
        <v>57.08</v>
      </c>
      <c r="C336" s="2" t="s">
        <v>1684</v>
      </c>
      <c r="D336" t="s">
        <v>177</v>
      </c>
      <c r="E336" t="s">
        <v>178</v>
      </c>
      <c r="F336" t="s">
        <v>1685</v>
      </c>
      <c r="G336">
        <v>1</v>
      </c>
      <c r="H336" t="s">
        <v>1686</v>
      </c>
      <c r="I336" t="s">
        <v>1666</v>
      </c>
      <c r="J336" t="s">
        <v>802</v>
      </c>
      <c r="M336" t="s">
        <v>1667</v>
      </c>
      <c r="N336" t="s">
        <v>1668</v>
      </c>
    </row>
    <row r="337" spans="2:14" x14ac:dyDescent="0.25">
      <c r="B337">
        <v>57.09</v>
      </c>
      <c r="C337" s="2" t="s">
        <v>1684</v>
      </c>
      <c r="D337" t="s">
        <v>177</v>
      </c>
      <c r="E337" t="s">
        <v>178</v>
      </c>
      <c r="F337" t="s">
        <v>139</v>
      </c>
      <c r="G337">
        <v>1</v>
      </c>
      <c r="H337" t="s">
        <v>1686</v>
      </c>
      <c r="I337" t="s">
        <v>1666</v>
      </c>
      <c r="J337" t="s">
        <v>802</v>
      </c>
      <c r="M337" t="s">
        <v>1667</v>
      </c>
      <c r="N337" t="s">
        <v>1668</v>
      </c>
    </row>
    <row r="338" spans="2:14" x14ac:dyDescent="0.25">
      <c r="B338">
        <v>57.1</v>
      </c>
      <c r="C338" s="2" t="s">
        <v>1663</v>
      </c>
      <c r="D338" t="s">
        <v>177</v>
      </c>
      <c r="E338" t="s">
        <v>178</v>
      </c>
      <c r="F338" t="s">
        <v>1687</v>
      </c>
      <c r="G338">
        <v>1</v>
      </c>
      <c r="H338" t="s">
        <v>1688</v>
      </c>
      <c r="I338" t="s">
        <v>1689</v>
      </c>
      <c r="J338" t="s">
        <v>335</v>
      </c>
      <c r="K338" t="s">
        <v>1690</v>
      </c>
      <c r="L338" t="s">
        <v>1691</v>
      </c>
      <c r="M338" t="s">
        <v>1692</v>
      </c>
      <c r="N338" t="s">
        <v>1693</v>
      </c>
    </row>
    <row r="339" spans="2:14" x14ac:dyDescent="0.25">
      <c r="B339">
        <v>57.11</v>
      </c>
      <c r="C339" s="2" t="s">
        <v>1694</v>
      </c>
      <c r="D339" t="s">
        <v>177</v>
      </c>
      <c r="E339" t="s">
        <v>178</v>
      </c>
      <c r="F339" t="s">
        <v>1695</v>
      </c>
      <c r="G339">
        <v>1</v>
      </c>
      <c r="H339" t="s">
        <v>1696</v>
      </c>
      <c r="I339" t="s">
        <v>1697</v>
      </c>
      <c r="J339" t="s">
        <v>157</v>
      </c>
      <c r="K339" t="s">
        <v>1698</v>
      </c>
      <c r="L339" t="s">
        <v>1699</v>
      </c>
      <c r="M339" t="s">
        <v>1700</v>
      </c>
      <c r="N339" t="s">
        <v>1701</v>
      </c>
    </row>
    <row r="340" spans="2:14" x14ac:dyDescent="0.25">
      <c r="B340">
        <v>58.01</v>
      </c>
      <c r="C340" s="2" t="s">
        <v>1703</v>
      </c>
      <c r="D340" t="s">
        <v>45</v>
      </c>
      <c r="E340" t="s">
        <v>1702</v>
      </c>
      <c r="F340" t="s">
        <v>1704</v>
      </c>
      <c r="G340">
        <v>2</v>
      </c>
      <c r="H340" t="s">
        <v>1705</v>
      </c>
      <c r="I340" t="s">
        <v>1706</v>
      </c>
      <c r="J340" t="s">
        <v>242</v>
      </c>
      <c r="K340" t="s">
        <v>1707</v>
      </c>
      <c r="L340" t="s">
        <v>1708</v>
      </c>
      <c r="M340" t="s">
        <v>1709</v>
      </c>
      <c r="N340" t="s">
        <v>1710</v>
      </c>
    </row>
    <row r="341" spans="2:14" x14ac:dyDescent="0.25">
      <c r="B341">
        <v>58.02</v>
      </c>
      <c r="C341" s="2" t="s">
        <v>1711</v>
      </c>
      <c r="D341" t="s">
        <v>45</v>
      </c>
      <c r="E341" t="s">
        <v>1702</v>
      </c>
      <c r="F341" t="s">
        <v>1712</v>
      </c>
      <c r="G341">
        <v>1</v>
      </c>
      <c r="H341" t="s">
        <v>1713</v>
      </c>
      <c r="I341" t="s">
        <v>1714</v>
      </c>
      <c r="J341" t="s">
        <v>771</v>
      </c>
      <c r="K341" t="s">
        <v>1707</v>
      </c>
      <c r="L341" t="s">
        <v>1708</v>
      </c>
      <c r="M341" t="s">
        <v>1709</v>
      </c>
      <c r="N341" t="s">
        <v>1715</v>
      </c>
    </row>
    <row r="342" spans="2:14" x14ac:dyDescent="0.25">
      <c r="B342">
        <v>58.03</v>
      </c>
      <c r="C342" s="2" t="s">
        <v>1716</v>
      </c>
      <c r="D342" t="s">
        <v>45</v>
      </c>
      <c r="E342" t="s">
        <v>1702</v>
      </c>
      <c r="F342" t="s">
        <v>1717</v>
      </c>
      <c r="G342">
        <v>1</v>
      </c>
      <c r="H342" t="s">
        <v>1718</v>
      </c>
      <c r="I342" t="s">
        <v>1706</v>
      </c>
      <c r="J342" t="s">
        <v>242</v>
      </c>
      <c r="K342" t="s">
        <v>1707</v>
      </c>
      <c r="L342" t="s">
        <v>1708</v>
      </c>
      <c r="M342" t="s">
        <v>1709</v>
      </c>
      <c r="N342" t="s">
        <v>1719</v>
      </c>
    </row>
    <row r="343" spans="2:14" x14ac:dyDescent="0.25">
      <c r="B343">
        <v>58.03</v>
      </c>
      <c r="C343" s="2" t="s">
        <v>1720</v>
      </c>
      <c r="D343" t="s">
        <v>45</v>
      </c>
      <c r="E343" t="s">
        <v>1702</v>
      </c>
      <c r="F343" t="s">
        <v>139</v>
      </c>
      <c r="G343">
        <v>1</v>
      </c>
      <c r="H343" t="s">
        <v>1721</v>
      </c>
      <c r="I343" t="s">
        <v>1714</v>
      </c>
      <c r="J343" t="s">
        <v>771</v>
      </c>
      <c r="K343" t="s">
        <v>1707</v>
      </c>
      <c r="L343" t="s">
        <v>1708</v>
      </c>
      <c r="M343" t="s">
        <v>1709</v>
      </c>
      <c r="N343" t="s">
        <v>1715</v>
      </c>
    </row>
    <row r="344" spans="2:14" x14ac:dyDescent="0.25">
      <c r="B344">
        <v>59.01</v>
      </c>
      <c r="D344" t="s">
        <v>1722</v>
      </c>
      <c r="E344" t="s">
        <v>288</v>
      </c>
      <c r="F344" t="s">
        <v>1723</v>
      </c>
      <c r="G344">
        <v>2</v>
      </c>
      <c r="H344" t="s">
        <v>1724</v>
      </c>
      <c r="I344" t="s">
        <v>1725</v>
      </c>
      <c r="J344" t="s">
        <v>1726</v>
      </c>
      <c r="K344" t="s">
        <v>1727</v>
      </c>
      <c r="M344" t="s">
        <v>1709</v>
      </c>
      <c r="N344" t="s">
        <v>1525</v>
      </c>
    </row>
    <row r="345" spans="2:14" x14ac:dyDescent="0.25">
      <c r="B345">
        <v>59.02</v>
      </c>
      <c r="D345" t="s">
        <v>1722</v>
      </c>
      <c r="E345" t="s">
        <v>288</v>
      </c>
      <c r="F345" t="s">
        <v>1728</v>
      </c>
      <c r="G345">
        <v>1</v>
      </c>
      <c r="H345" t="s">
        <v>1729</v>
      </c>
      <c r="I345" t="s">
        <v>1725</v>
      </c>
      <c r="J345" t="s">
        <v>1726</v>
      </c>
      <c r="K345" t="s">
        <v>1727</v>
      </c>
      <c r="M345" t="s">
        <v>1709</v>
      </c>
      <c r="N345" t="s">
        <v>1525</v>
      </c>
    </row>
    <row r="346" spans="2:14" x14ac:dyDescent="0.25">
      <c r="B346">
        <v>60.01</v>
      </c>
      <c r="C346" s="2" t="s">
        <v>1731</v>
      </c>
      <c r="D346" t="s">
        <v>228</v>
      </c>
      <c r="E346" t="s">
        <v>1730</v>
      </c>
      <c r="F346" t="s">
        <v>576</v>
      </c>
      <c r="G346">
        <v>1</v>
      </c>
      <c r="H346" t="s">
        <v>1732</v>
      </c>
      <c r="I346" t="s">
        <v>1733</v>
      </c>
      <c r="J346" t="s">
        <v>193</v>
      </c>
      <c r="K346" t="s">
        <v>1734</v>
      </c>
      <c r="L346" t="s">
        <v>1735</v>
      </c>
      <c r="M346" t="s">
        <v>1736</v>
      </c>
      <c r="N346" t="s">
        <v>1737</v>
      </c>
    </row>
    <row r="347" spans="2:14" x14ac:dyDescent="0.25">
      <c r="B347">
        <v>60.02</v>
      </c>
      <c r="C347" s="2" t="s">
        <v>1738</v>
      </c>
      <c r="D347" t="s">
        <v>228</v>
      </c>
      <c r="E347" t="s">
        <v>1730</v>
      </c>
      <c r="F347" t="s">
        <v>1739</v>
      </c>
      <c r="G347">
        <v>1</v>
      </c>
      <c r="H347" t="s">
        <v>1740</v>
      </c>
      <c r="I347" t="s">
        <v>1733</v>
      </c>
      <c r="J347" t="s">
        <v>193</v>
      </c>
      <c r="K347" t="s">
        <v>1734</v>
      </c>
      <c r="L347" t="s">
        <v>1735</v>
      </c>
      <c r="M347" t="s">
        <v>1736</v>
      </c>
      <c r="N347" t="s">
        <v>1737</v>
      </c>
    </row>
    <row r="348" spans="2:14" x14ac:dyDescent="0.25">
      <c r="B348">
        <v>60.03</v>
      </c>
      <c r="C348" s="2" t="s">
        <v>1741</v>
      </c>
      <c r="D348" t="s">
        <v>228</v>
      </c>
      <c r="E348" t="s">
        <v>1730</v>
      </c>
      <c r="F348" t="s">
        <v>1742</v>
      </c>
      <c r="G348">
        <v>1</v>
      </c>
      <c r="H348" t="s">
        <v>1743</v>
      </c>
      <c r="I348" t="s">
        <v>1733</v>
      </c>
      <c r="J348" t="s">
        <v>193</v>
      </c>
      <c r="K348" t="s">
        <v>1734</v>
      </c>
      <c r="L348" t="s">
        <v>1735</v>
      </c>
      <c r="M348" t="s">
        <v>1736</v>
      </c>
      <c r="N348" t="s">
        <v>1737</v>
      </c>
    </row>
    <row r="349" spans="2:14" x14ac:dyDescent="0.25">
      <c r="B349">
        <v>60.04</v>
      </c>
      <c r="C349" s="2" t="s">
        <v>1744</v>
      </c>
      <c r="D349" t="s">
        <v>228</v>
      </c>
      <c r="E349" t="s">
        <v>1730</v>
      </c>
      <c r="F349" t="s">
        <v>1745</v>
      </c>
      <c r="G349">
        <v>1</v>
      </c>
      <c r="H349" t="s">
        <v>1746</v>
      </c>
      <c r="I349" t="s">
        <v>1733</v>
      </c>
      <c r="J349" t="s">
        <v>193</v>
      </c>
      <c r="K349" t="s">
        <v>1734</v>
      </c>
      <c r="L349" t="s">
        <v>1735</v>
      </c>
      <c r="M349" t="s">
        <v>1736</v>
      </c>
      <c r="N349" t="s">
        <v>1737</v>
      </c>
    </row>
    <row r="350" spans="2:14" x14ac:dyDescent="0.25">
      <c r="B350">
        <v>60.05</v>
      </c>
      <c r="C350" s="2" t="s">
        <v>1744</v>
      </c>
      <c r="D350" t="s">
        <v>228</v>
      </c>
      <c r="E350" t="s">
        <v>1730</v>
      </c>
      <c r="F350" t="s">
        <v>1747</v>
      </c>
      <c r="G350">
        <v>1</v>
      </c>
      <c r="H350" t="s">
        <v>1748</v>
      </c>
      <c r="I350" t="s">
        <v>1733</v>
      </c>
      <c r="J350" t="s">
        <v>193</v>
      </c>
      <c r="K350" t="s">
        <v>1734</v>
      </c>
      <c r="L350" t="s">
        <v>1735</v>
      </c>
      <c r="M350" t="s">
        <v>1736</v>
      </c>
      <c r="N350" t="s">
        <v>1737</v>
      </c>
    </row>
    <row r="351" spans="2:14" x14ac:dyDescent="0.25">
      <c r="B351">
        <v>60.06</v>
      </c>
      <c r="C351" s="2" t="s">
        <v>1744</v>
      </c>
      <c r="D351" t="s">
        <v>228</v>
      </c>
      <c r="E351" t="s">
        <v>1730</v>
      </c>
      <c r="F351" t="s">
        <v>284</v>
      </c>
      <c r="G351">
        <v>1</v>
      </c>
      <c r="H351" t="s">
        <v>1749</v>
      </c>
      <c r="I351" t="s">
        <v>1733</v>
      </c>
      <c r="J351" t="s">
        <v>193</v>
      </c>
      <c r="K351" t="s">
        <v>1734</v>
      </c>
      <c r="L351" t="s">
        <v>1735</v>
      </c>
      <c r="M351" t="s">
        <v>1736</v>
      </c>
      <c r="N351" t="s">
        <v>1737</v>
      </c>
    </row>
    <row r="352" spans="2:14" x14ac:dyDescent="0.25">
      <c r="B352">
        <v>60.07</v>
      </c>
      <c r="C352" s="2" t="s">
        <v>1750</v>
      </c>
      <c r="D352" t="s">
        <v>228</v>
      </c>
      <c r="E352" t="s">
        <v>1730</v>
      </c>
      <c r="F352" t="s">
        <v>139</v>
      </c>
      <c r="G352">
        <v>1</v>
      </c>
      <c r="H352" t="s">
        <v>1751</v>
      </c>
      <c r="I352" t="s">
        <v>1733</v>
      </c>
      <c r="J352" t="s">
        <v>193</v>
      </c>
      <c r="K352" t="s">
        <v>1734</v>
      </c>
      <c r="L352" t="s">
        <v>1735</v>
      </c>
      <c r="M352" t="s">
        <v>1736</v>
      </c>
      <c r="N352" t="s">
        <v>1737</v>
      </c>
    </row>
    <row r="353" spans="2:14" x14ac:dyDescent="0.25">
      <c r="B353">
        <v>61.01</v>
      </c>
      <c r="C353" s="2" t="s">
        <v>1753</v>
      </c>
      <c r="D353" t="s">
        <v>764</v>
      </c>
      <c r="E353" t="s">
        <v>1752</v>
      </c>
      <c r="F353" t="s">
        <v>1754</v>
      </c>
      <c r="H353" t="s">
        <v>1755</v>
      </c>
    </row>
    <row r="354" spans="2:14" x14ac:dyDescent="0.25">
      <c r="B354">
        <v>62.01</v>
      </c>
      <c r="C354" s="2" t="s">
        <v>1757</v>
      </c>
      <c r="D354" t="s">
        <v>699</v>
      </c>
      <c r="E354" t="s">
        <v>1756</v>
      </c>
      <c r="F354" t="s">
        <v>1758</v>
      </c>
      <c r="G354">
        <v>2</v>
      </c>
      <c r="H354" t="s">
        <v>1759</v>
      </c>
      <c r="I354" t="s">
        <v>1760</v>
      </c>
      <c r="J354" t="s">
        <v>789</v>
      </c>
      <c r="K354" t="s">
        <v>1761</v>
      </c>
      <c r="L354" t="s">
        <v>1762</v>
      </c>
      <c r="M354" t="s">
        <v>1763</v>
      </c>
      <c r="N354" t="s">
        <v>1764</v>
      </c>
    </row>
    <row r="355" spans="2:14" x14ac:dyDescent="0.25">
      <c r="B355">
        <v>62.02</v>
      </c>
      <c r="C355" s="2" t="s">
        <v>1757</v>
      </c>
      <c r="D355" t="s">
        <v>699</v>
      </c>
      <c r="E355" t="s">
        <v>1756</v>
      </c>
      <c r="F355" t="s">
        <v>1765</v>
      </c>
      <c r="G355">
        <v>2</v>
      </c>
      <c r="H355" t="s">
        <v>1766</v>
      </c>
      <c r="I355" t="s">
        <v>1760</v>
      </c>
      <c r="J355" t="s">
        <v>789</v>
      </c>
      <c r="K355" t="s">
        <v>1761</v>
      </c>
      <c r="L355" t="s">
        <v>1762</v>
      </c>
      <c r="M355" t="s">
        <v>1763</v>
      </c>
      <c r="N355" t="s">
        <v>1764</v>
      </c>
    </row>
    <row r="356" spans="2:14" x14ac:dyDescent="0.25">
      <c r="B356">
        <v>62.03</v>
      </c>
      <c r="C356" s="2" t="s">
        <v>1757</v>
      </c>
      <c r="D356" t="s">
        <v>699</v>
      </c>
      <c r="E356" t="s">
        <v>1756</v>
      </c>
      <c r="F356" t="s">
        <v>1767</v>
      </c>
      <c r="G356">
        <v>4</v>
      </c>
      <c r="H356" t="s">
        <v>1768</v>
      </c>
      <c r="I356" t="s">
        <v>1760</v>
      </c>
      <c r="J356" t="s">
        <v>789</v>
      </c>
      <c r="K356" t="s">
        <v>1761</v>
      </c>
      <c r="L356" t="s">
        <v>1762</v>
      </c>
      <c r="M356" t="s">
        <v>1763</v>
      </c>
      <c r="N356" t="s">
        <v>1764</v>
      </c>
    </row>
    <row r="357" spans="2:14" x14ac:dyDescent="0.25">
      <c r="B357">
        <v>62.04</v>
      </c>
      <c r="C357" s="2" t="s">
        <v>1757</v>
      </c>
      <c r="D357" t="s">
        <v>699</v>
      </c>
      <c r="E357" t="s">
        <v>1756</v>
      </c>
      <c r="F357" t="s">
        <v>1769</v>
      </c>
      <c r="G357">
        <v>2</v>
      </c>
      <c r="H357" t="s">
        <v>1770</v>
      </c>
      <c r="I357" t="s">
        <v>1760</v>
      </c>
      <c r="J357" t="s">
        <v>789</v>
      </c>
      <c r="K357" t="s">
        <v>1761</v>
      </c>
      <c r="L357" t="s">
        <v>1762</v>
      </c>
      <c r="M357" t="s">
        <v>1763</v>
      </c>
      <c r="N357" t="s">
        <v>1764</v>
      </c>
    </row>
    <row r="358" spans="2:14" x14ac:dyDescent="0.25">
      <c r="B358">
        <v>62.05</v>
      </c>
      <c r="C358" s="2" t="s">
        <v>1757</v>
      </c>
      <c r="D358" t="s">
        <v>699</v>
      </c>
      <c r="E358" t="s">
        <v>1756</v>
      </c>
      <c r="F358" t="s">
        <v>1771</v>
      </c>
      <c r="G358">
        <v>2</v>
      </c>
      <c r="H358" t="s">
        <v>1772</v>
      </c>
      <c r="I358" t="s">
        <v>1760</v>
      </c>
      <c r="J358" t="s">
        <v>789</v>
      </c>
      <c r="K358" t="s">
        <v>1761</v>
      </c>
      <c r="L358" t="s">
        <v>1762</v>
      </c>
      <c r="M358" t="s">
        <v>1763</v>
      </c>
      <c r="N358" t="s">
        <v>1764</v>
      </c>
    </row>
    <row r="359" spans="2:14" x14ac:dyDescent="0.25">
      <c r="B359">
        <v>62.06</v>
      </c>
      <c r="C359" s="2" t="s">
        <v>1757</v>
      </c>
      <c r="D359" t="s">
        <v>699</v>
      </c>
      <c r="E359" t="s">
        <v>1756</v>
      </c>
      <c r="F359" t="s">
        <v>1773</v>
      </c>
      <c r="G359">
        <v>4</v>
      </c>
      <c r="H359" t="s">
        <v>1774</v>
      </c>
      <c r="I359" t="s">
        <v>1760</v>
      </c>
      <c r="J359" t="s">
        <v>789</v>
      </c>
      <c r="K359" t="s">
        <v>1761</v>
      </c>
      <c r="L359" t="s">
        <v>1762</v>
      </c>
      <c r="M359" t="s">
        <v>1763</v>
      </c>
      <c r="N359" t="s">
        <v>1764</v>
      </c>
    </row>
    <row r="360" spans="2:14" x14ac:dyDescent="0.25">
      <c r="B360">
        <v>62.07</v>
      </c>
      <c r="C360" s="2" t="s">
        <v>1775</v>
      </c>
      <c r="D360" t="s">
        <v>699</v>
      </c>
      <c r="E360" t="s">
        <v>1756</v>
      </c>
      <c r="F360" t="s">
        <v>139</v>
      </c>
      <c r="G360">
        <v>1</v>
      </c>
      <c r="H360" t="s">
        <v>1776</v>
      </c>
      <c r="I360" t="s">
        <v>1760</v>
      </c>
      <c r="J360" t="s">
        <v>789</v>
      </c>
      <c r="K360" t="s">
        <v>1761</v>
      </c>
      <c r="L360" t="s">
        <v>1762</v>
      </c>
      <c r="M360" t="s">
        <v>1763</v>
      </c>
      <c r="N360" t="s">
        <v>1764</v>
      </c>
    </row>
    <row r="361" spans="2:14" x14ac:dyDescent="0.25">
      <c r="B361">
        <v>63.01</v>
      </c>
      <c r="C361" s="2" t="s">
        <v>1778</v>
      </c>
      <c r="D361" t="s">
        <v>287</v>
      </c>
      <c r="E361" t="s">
        <v>1777</v>
      </c>
      <c r="F361" t="s">
        <v>1779</v>
      </c>
      <c r="G361">
        <v>1</v>
      </c>
      <c r="H361" t="s">
        <v>1780</v>
      </c>
      <c r="I361" t="s">
        <v>1781</v>
      </c>
      <c r="J361" t="s">
        <v>445</v>
      </c>
      <c r="K361" t="s">
        <v>1782</v>
      </c>
      <c r="L361" t="s">
        <v>1783</v>
      </c>
      <c r="M361" t="s">
        <v>1735</v>
      </c>
      <c r="N361" t="s">
        <v>1784</v>
      </c>
    </row>
    <row r="362" spans="2:14" x14ac:dyDescent="0.25">
      <c r="B362">
        <v>63.02</v>
      </c>
      <c r="C362" s="2" t="s">
        <v>1785</v>
      </c>
      <c r="D362" t="s">
        <v>287</v>
      </c>
      <c r="E362" t="s">
        <v>1777</v>
      </c>
      <c r="F362" t="s">
        <v>1786</v>
      </c>
      <c r="G362">
        <v>1</v>
      </c>
      <c r="H362" t="s">
        <v>1787</v>
      </c>
      <c r="I362" t="s">
        <v>1781</v>
      </c>
      <c r="J362" t="s">
        <v>445</v>
      </c>
      <c r="K362" t="s">
        <v>1782</v>
      </c>
      <c r="L362" t="s">
        <v>1783</v>
      </c>
      <c r="M362" t="s">
        <v>1735</v>
      </c>
      <c r="N362" t="s">
        <v>1784</v>
      </c>
    </row>
    <row r="363" spans="2:14" x14ac:dyDescent="0.25">
      <c r="B363">
        <v>64.010000000000005</v>
      </c>
      <c r="C363" s="2" t="s">
        <v>1788</v>
      </c>
      <c r="D363" t="s">
        <v>45</v>
      </c>
      <c r="E363" t="s">
        <v>1398</v>
      </c>
      <c r="F363" t="s">
        <v>1398</v>
      </c>
      <c r="G363">
        <v>4</v>
      </c>
      <c r="H363" t="s">
        <v>1789</v>
      </c>
      <c r="I363" t="s">
        <v>1464</v>
      </c>
      <c r="J363" t="s">
        <v>445</v>
      </c>
      <c r="K363" t="s">
        <v>1790</v>
      </c>
      <c r="L363" t="s">
        <v>1791</v>
      </c>
      <c r="M363" t="s">
        <v>1792</v>
      </c>
      <c r="N363" t="s">
        <v>1793</v>
      </c>
    </row>
    <row r="364" spans="2:14" x14ac:dyDescent="0.25">
      <c r="B364">
        <v>65.010000000000005</v>
      </c>
      <c r="C364" s="2" t="s">
        <v>1795</v>
      </c>
      <c r="D364" t="s">
        <v>45</v>
      </c>
      <c r="E364" t="s">
        <v>1794</v>
      </c>
      <c r="F364" t="s">
        <v>1796</v>
      </c>
      <c r="G364">
        <v>1</v>
      </c>
      <c r="H364" t="s">
        <v>1797</v>
      </c>
      <c r="I364" t="s">
        <v>1798</v>
      </c>
      <c r="J364" t="s">
        <v>274</v>
      </c>
      <c r="K364" t="s">
        <v>1799</v>
      </c>
      <c r="L364" t="s">
        <v>1800</v>
      </c>
      <c r="M364" t="s">
        <v>1801</v>
      </c>
      <c r="N364" t="s">
        <v>1802</v>
      </c>
    </row>
    <row r="365" spans="2:14" x14ac:dyDescent="0.25">
      <c r="B365">
        <v>65.02</v>
      </c>
      <c r="C365" s="2" t="s">
        <v>1803</v>
      </c>
      <c r="D365" t="s">
        <v>45</v>
      </c>
      <c r="E365" t="s">
        <v>1794</v>
      </c>
      <c r="F365" t="s">
        <v>1804</v>
      </c>
      <c r="G365">
        <v>1</v>
      </c>
      <c r="H365" t="s">
        <v>1805</v>
      </c>
      <c r="I365" t="s">
        <v>1798</v>
      </c>
      <c r="J365" t="s">
        <v>274</v>
      </c>
      <c r="K365" t="s">
        <v>1799</v>
      </c>
      <c r="L365" t="s">
        <v>1800</v>
      </c>
      <c r="M365" t="s">
        <v>1801</v>
      </c>
      <c r="N365" t="s">
        <v>1802</v>
      </c>
    </row>
    <row r="366" spans="2:14" x14ac:dyDescent="0.25">
      <c r="B366">
        <v>65.03</v>
      </c>
      <c r="C366" s="2" t="s">
        <v>1806</v>
      </c>
      <c r="D366" t="s">
        <v>45</v>
      </c>
      <c r="E366" t="s">
        <v>1794</v>
      </c>
      <c r="F366" t="s">
        <v>1807</v>
      </c>
      <c r="G366">
        <v>1</v>
      </c>
      <c r="H366" t="s">
        <v>1808</v>
      </c>
      <c r="I366" t="s">
        <v>1798</v>
      </c>
      <c r="J366" t="s">
        <v>274</v>
      </c>
      <c r="K366" t="s">
        <v>1799</v>
      </c>
      <c r="L366" t="s">
        <v>1800</v>
      </c>
      <c r="M366" t="s">
        <v>1801</v>
      </c>
      <c r="N366" t="s">
        <v>1802</v>
      </c>
    </row>
    <row r="367" spans="2:14" x14ac:dyDescent="0.25">
      <c r="B367">
        <v>66.010000000000005</v>
      </c>
      <c r="C367" s="2" t="s">
        <v>1810</v>
      </c>
      <c r="D367" t="s">
        <v>30</v>
      </c>
      <c r="E367" t="s">
        <v>1809</v>
      </c>
      <c r="F367" t="s">
        <v>1809</v>
      </c>
      <c r="G367">
        <v>3</v>
      </c>
      <c r="H367" t="s">
        <v>1811</v>
      </c>
      <c r="I367" t="s">
        <v>1812</v>
      </c>
      <c r="J367" t="s">
        <v>771</v>
      </c>
      <c r="K367" t="s">
        <v>1813</v>
      </c>
      <c r="L367" t="s">
        <v>1814</v>
      </c>
      <c r="M367" t="s">
        <v>1815</v>
      </c>
      <c r="N367" t="s">
        <v>1816</v>
      </c>
    </row>
    <row r="368" spans="2:14" x14ac:dyDescent="0.25">
      <c r="B368">
        <v>67.010000000000005</v>
      </c>
      <c r="C368" s="2" t="s">
        <v>1818</v>
      </c>
      <c r="D368" t="s">
        <v>177</v>
      </c>
      <c r="E368" t="s">
        <v>1817</v>
      </c>
      <c r="F368" t="s">
        <v>1819</v>
      </c>
      <c r="G368">
        <v>1</v>
      </c>
      <c r="H368" t="s">
        <v>1820</v>
      </c>
      <c r="I368" t="s">
        <v>1821</v>
      </c>
      <c r="J368" t="s">
        <v>234</v>
      </c>
      <c r="K368" t="s">
        <v>1822</v>
      </c>
      <c r="L368" t="s">
        <v>1823</v>
      </c>
      <c r="M368" t="s">
        <v>1824</v>
      </c>
      <c r="N368" t="s">
        <v>1825</v>
      </c>
    </row>
    <row r="369" spans="2:14" x14ac:dyDescent="0.25">
      <c r="B369">
        <v>67.02</v>
      </c>
      <c r="C369" s="2" t="s">
        <v>1826</v>
      </c>
      <c r="D369" t="s">
        <v>177</v>
      </c>
      <c r="E369" t="s">
        <v>1817</v>
      </c>
      <c r="F369" t="s">
        <v>284</v>
      </c>
      <c r="G369">
        <v>1</v>
      </c>
      <c r="H369" t="s">
        <v>1827</v>
      </c>
      <c r="I369" t="s">
        <v>1821</v>
      </c>
      <c r="J369" t="s">
        <v>234</v>
      </c>
      <c r="K369" t="s">
        <v>1822</v>
      </c>
      <c r="L369" t="s">
        <v>1823</v>
      </c>
      <c r="M369" t="s">
        <v>1824</v>
      </c>
      <c r="N369" t="s">
        <v>1825</v>
      </c>
    </row>
    <row r="370" spans="2:14" x14ac:dyDescent="0.25">
      <c r="B370">
        <v>68.010000000000005</v>
      </c>
      <c r="C370" s="2" t="s">
        <v>1829</v>
      </c>
      <c r="D370" t="s">
        <v>942</v>
      </c>
      <c r="E370" t="s">
        <v>1828</v>
      </c>
      <c r="F370" t="s">
        <v>1830</v>
      </c>
      <c r="G370">
        <v>1</v>
      </c>
      <c r="H370" t="s">
        <v>1831</v>
      </c>
      <c r="I370" t="s">
        <v>1832</v>
      </c>
      <c r="J370" t="s">
        <v>274</v>
      </c>
      <c r="K370" t="s">
        <v>1833</v>
      </c>
      <c r="L370" t="s">
        <v>1823</v>
      </c>
      <c r="M370" t="s">
        <v>1824</v>
      </c>
      <c r="N370" t="s">
        <v>1834</v>
      </c>
    </row>
    <row r="371" spans="2:14" x14ac:dyDescent="0.25">
      <c r="B371">
        <v>68.02</v>
      </c>
      <c r="C371" s="2" t="s">
        <v>1835</v>
      </c>
      <c r="D371" t="s">
        <v>942</v>
      </c>
      <c r="E371" t="s">
        <v>1828</v>
      </c>
      <c r="F371" t="s">
        <v>1836</v>
      </c>
      <c r="G371">
        <v>1</v>
      </c>
      <c r="H371" t="s">
        <v>1837</v>
      </c>
      <c r="I371" t="s">
        <v>1832</v>
      </c>
      <c r="J371" t="s">
        <v>274</v>
      </c>
      <c r="K371" t="s">
        <v>1833</v>
      </c>
      <c r="L371" t="s">
        <v>1823</v>
      </c>
      <c r="M371" t="s">
        <v>1824</v>
      </c>
      <c r="N371" t="s">
        <v>1834</v>
      </c>
    </row>
    <row r="372" spans="2:14" x14ac:dyDescent="0.25">
      <c r="B372">
        <v>69.010000000000005</v>
      </c>
      <c r="C372" s="2" t="s">
        <v>1838</v>
      </c>
      <c r="D372" t="s">
        <v>45</v>
      </c>
      <c r="E372" t="s">
        <v>1794</v>
      </c>
      <c r="F372" t="s">
        <v>1796</v>
      </c>
      <c r="G372">
        <v>3</v>
      </c>
      <c r="H372" t="s">
        <v>1797</v>
      </c>
      <c r="I372" t="s">
        <v>1798</v>
      </c>
      <c r="J372" t="s">
        <v>274</v>
      </c>
      <c r="K372" t="s">
        <v>1839</v>
      </c>
      <c r="L372" t="s">
        <v>1823</v>
      </c>
      <c r="M372" t="s">
        <v>1824</v>
      </c>
      <c r="N372" t="s">
        <v>1692</v>
      </c>
    </row>
    <row r="373" spans="2:14" x14ac:dyDescent="0.25">
      <c r="B373">
        <v>69.02</v>
      </c>
      <c r="C373" s="2" t="s">
        <v>1840</v>
      </c>
      <c r="D373" t="s">
        <v>45</v>
      </c>
      <c r="E373" t="s">
        <v>1794</v>
      </c>
      <c r="F373" t="s">
        <v>1841</v>
      </c>
      <c r="G373">
        <v>1</v>
      </c>
      <c r="H373" t="s">
        <v>1842</v>
      </c>
      <c r="I373" t="s">
        <v>1798</v>
      </c>
      <c r="J373" t="s">
        <v>274</v>
      </c>
      <c r="K373" t="s">
        <v>1839</v>
      </c>
      <c r="L373" t="s">
        <v>1823</v>
      </c>
      <c r="M373" t="s">
        <v>1824</v>
      </c>
      <c r="N373" t="s">
        <v>1692</v>
      </c>
    </row>
    <row r="374" spans="2:14" x14ac:dyDescent="0.25">
      <c r="B374">
        <v>70.010000000000005</v>
      </c>
      <c r="D374" t="s">
        <v>100</v>
      </c>
      <c r="E374" t="s">
        <v>288</v>
      </c>
      <c r="F374" t="s">
        <v>1723</v>
      </c>
      <c r="G374">
        <v>1</v>
      </c>
      <c r="H374" t="s">
        <v>1843</v>
      </c>
      <c r="I374" t="s">
        <v>1844</v>
      </c>
    </row>
    <row r="375" spans="2:14" x14ac:dyDescent="0.25">
      <c r="B375">
        <v>71.010000000000005</v>
      </c>
      <c r="C375" s="2" t="s">
        <v>1846</v>
      </c>
      <c r="D375" t="s">
        <v>45</v>
      </c>
      <c r="E375" t="s">
        <v>1845</v>
      </c>
      <c r="F375" t="s">
        <v>1847</v>
      </c>
      <c r="G375">
        <v>1</v>
      </c>
      <c r="H375" t="s">
        <v>1848</v>
      </c>
      <c r="I375" t="s">
        <v>1849</v>
      </c>
      <c r="J375" t="s">
        <v>193</v>
      </c>
      <c r="K375" t="s">
        <v>1850</v>
      </c>
      <c r="L375" t="s">
        <v>1851</v>
      </c>
      <c r="M375" t="s">
        <v>1852</v>
      </c>
      <c r="N375" t="s">
        <v>1853</v>
      </c>
    </row>
    <row r="376" spans="2:14" x14ac:dyDescent="0.25">
      <c r="B376">
        <v>71.02</v>
      </c>
      <c r="C376" s="2" t="s">
        <v>1854</v>
      </c>
      <c r="D376" t="s">
        <v>45</v>
      </c>
      <c r="E376" t="s">
        <v>1845</v>
      </c>
      <c r="F376" t="s">
        <v>1855</v>
      </c>
      <c r="G376">
        <v>1</v>
      </c>
      <c r="H376" t="s">
        <v>1856</v>
      </c>
      <c r="I376" t="s">
        <v>1849</v>
      </c>
      <c r="J376" t="s">
        <v>193</v>
      </c>
      <c r="K376" t="s">
        <v>1850</v>
      </c>
      <c r="L376" t="s">
        <v>1851</v>
      </c>
      <c r="M376" t="s">
        <v>1852</v>
      </c>
      <c r="N376" t="s">
        <v>1853</v>
      </c>
    </row>
    <row r="377" spans="2:14" x14ac:dyDescent="0.25">
      <c r="B377">
        <v>71.03</v>
      </c>
      <c r="C377" s="2" t="s">
        <v>1857</v>
      </c>
      <c r="D377" t="s">
        <v>45</v>
      </c>
      <c r="E377" t="s">
        <v>1845</v>
      </c>
      <c r="F377" t="s">
        <v>1858</v>
      </c>
      <c r="G377">
        <v>1</v>
      </c>
      <c r="H377" t="s">
        <v>1859</v>
      </c>
      <c r="I377" t="s">
        <v>1849</v>
      </c>
      <c r="J377" t="s">
        <v>193</v>
      </c>
      <c r="K377" t="s">
        <v>1850</v>
      </c>
      <c r="L377" t="s">
        <v>1851</v>
      </c>
      <c r="M377" t="s">
        <v>1852</v>
      </c>
      <c r="N377" t="s">
        <v>1853</v>
      </c>
    </row>
    <row r="378" spans="2:14" x14ac:dyDescent="0.25">
      <c r="B378">
        <v>71.040000000000006</v>
      </c>
      <c r="C378" s="2" t="s">
        <v>1860</v>
      </c>
      <c r="D378" t="s">
        <v>45</v>
      </c>
      <c r="E378" t="s">
        <v>1845</v>
      </c>
      <c r="F378" t="s">
        <v>1861</v>
      </c>
      <c r="G378">
        <v>1</v>
      </c>
      <c r="H378" t="s">
        <v>1862</v>
      </c>
      <c r="I378" t="s">
        <v>1849</v>
      </c>
      <c r="J378" t="s">
        <v>193</v>
      </c>
      <c r="K378" t="s">
        <v>1850</v>
      </c>
      <c r="L378" t="s">
        <v>1851</v>
      </c>
      <c r="M378" t="s">
        <v>1852</v>
      </c>
      <c r="N378" t="s">
        <v>1853</v>
      </c>
    </row>
    <row r="379" spans="2:14" x14ac:dyDescent="0.25">
      <c r="B379">
        <v>71.05</v>
      </c>
      <c r="C379" s="2" t="s">
        <v>1863</v>
      </c>
      <c r="D379" t="s">
        <v>45</v>
      </c>
      <c r="E379" t="s">
        <v>1845</v>
      </c>
      <c r="F379" t="s">
        <v>1864</v>
      </c>
      <c r="G379">
        <v>1</v>
      </c>
      <c r="H379" t="s">
        <v>1865</v>
      </c>
      <c r="I379" t="s">
        <v>1849</v>
      </c>
      <c r="J379" t="s">
        <v>193</v>
      </c>
      <c r="K379" t="s">
        <v>1850</v>
      </c>
      <c r="L379" t="s">
        <v>1851</v>
      </c>
      <c r="M379" t="s">
        <v>1852</v>
      </c>
      <c r="N379" t="s">
        <v>1853</v>
      </c>
    </row>
    <row r="380" spans="2:14" x14ac:dyDescent="0.25">
      <c r="B380">
        <v>71.06</v>
      </c>
      <c r="C380" s="2" t="s">
        <v>1866</v>
      </c>
      <c r="D380" t="s">
        <v>45</v>
      </c>
      <c r="E380" t="s">
        <v>1845</v>
      </c>
      <c r="F380" t="s">
        <v>1867</v>
      </c>
      <c r="G380">
        <v>1</v>
      </c>
      <c r="H380" t="s">
        <v>1868</v>
      </c>
      <c r="I380" t="s">
        <v>1849</v>
      </c>
      <c r="J380" t="s">
        <v>193</v>
      </c>
      <c r="K380" t="s">
        <v>1850</v>
      </c>
      <c r="L380" t="s">
        <v>1851</v>
      </c>
      <c r="M380" t="s">
        <v>1852</v>
      </c>
      <c r="N380" t="s">
        <v>1853</v>
      </c>
    </row>
    <row r="381" spans="2:14" x14ac:dyDescent="0.25">
      <c r="B381">
        <v>71.069999999999993</v>
      </c>
      <c r="C381" s="2" t="s">
        <v>1869</v>
      </c>
      <c r="D381" t="s">
        <v>45</v>
      </c>
      <c r="E381" t="s">
        <v>1845</v>
      </c>
      <c r="F381" t="s">
        <v>1870</v>
      </c>
      <c r="G381">
        <v>1</v>
      </c>
      <c r="H381" t="s">
        <v>1871</v>
      </c>
      <c r="I381" t="s">
        <v>1849</v>
      </c>
      <c r="J381" t="s">
        <v>193</v>
      </c>
      <c r="K381" t="s">
        <v>1850</v>
      </c>
      <c r="L381" t="s">
        <v>1851</v>
      </c>
      <c r="M381" t="s">
        <v>1852</v>
      </c>
      <c r="N381" t="s">
        <v>1853</v>
      </c>
    </row>
    <row r="382" spans="2:14" x14ac:dyDescent="0.25">
      <c r="B382">
        <v>71.08</v>
      </c>
      <c r="C382" s="2" t="s">
        <v>1872</v>
      </c>
      <c r="D382" t="s">
        <v>45</v>
      </c>
      <c r="E382" t="s">
        <v>1845</v>
      </c>
      <c r="F382" t="s">
        <v>1873</v>
      </c>
      <c r="G382">
        <v>1</v>
      </c>
      <c r="H382" t="s">
        <v>1874</v>
      </c>
      <c r="I382" t="s">
        <v>1849</v>
      </c>
      <c r="J382" t="s">
        <v>193</v>
      </c>
      <c r="K382" t="s">
        <v>1850</v>
      </c>
      <c r="L382" t="s">
        <v>1851</v>
      </c>
      <c r="M382" t="s">
        <v>1852</v>
      </c>
      <c r="N382" t="s">
        <v>1853</v>
      </c>
    </row>
    <row r="383" spans="2:14" x14ac:dyDescent="0.25">
      <c r="B383">
        <v>71.09</v>
      </c>
      <c r="C383" s="2" t="s">
        <v>1875</v>
      </c>
      <c r="D383" t="s">
        <v>45</v>
      </c>
      <c r="E383" t="s">
        <v>1845</v>
      </c>
      <c r="F383" t="s">
        <v>1876</v>
      </c>
      <c r="G383">
        <v>1</v>
      </c>
      <c r="H383" t="s">
        <v>1877</v>
      </c>
      <c r="I383" t="s">
        <v>1849</v>
      </c>
      <c r="J383" t="s">
        <v>193</v>
      </c>
      <c r="K383" t="s">
        <v>1850</v>
      </c>
      <c r="L383" t="s">
        <v>1851</v>
      </c>
      <c r="M383" t="s">
        <v>1852</v>
      </c>
      <c r="N383" t="s">
        <v>1853</v>
      </c>
    </row>
    <row r="384" spans="2:14" x14ac:dyDescent="0.25">
      <c r="B384">
        <v>71.099999999999994</v>
      </c>
      <c r="C384" s="2" t="s">
        <v>1878</v>
      </c>
      <c r="D384" t="s">
        <v>45</v>
      </c>
      <c r="E384" t="s">
        <v>1845</v>
      </c>
      <c r="F384" t="s">
        <v>1879</v>
      </c>
      <c r="G384">
        <v>1</v>
      </c>
      <c r="H384" t="s">
        <v>1880</v>
      </c>
      <c r="I384" t="s">
        <v>1849</v>
      </c>
      <c r="J384" t="s">
        <v>193</v>
      </c>
      <c r="K384" t="s">
        <v>1850</v>
      </c>
      <c r="L384" t="s">
        <v>1851</v>
      </c>
      <c r="M384" t="s">
        <v>1852</v>
      </c>
      <c r="N384" t="s">
        <v>1853</v>
      </c>
    </row>
    <row r="385" spans="2:14" x14ac:dyDescent="0.25">
      <c r="B385">
        <v>71.11</v>
      </c>
      <c r="C385" s="2" t="s">
        <v>1881</v>
      </c>
      <c r="D385" t="s">
        <v>45</v>
      </c>
      <c r="E385" t="s">
        <v>1845</v>
      </c>
      <c r="F385" t="s">
        <v>1864</v>
      </c>
      <c r="G385">
        <v>1</v>
      </c>
      <c r="H385" t="s">
        <v>1882</v>
      </c>
      <c r="I385" t="s">
        <v>1849</v>
      </c>
      <c r="J385" t="s">
        <v>193</v>
      </c>
      <c r="K385" t="s">
        <v>1850</v>
      </c>
      <c r="L385" t="s">
        <v>1851</v>
      </c>
      <c r="M385" t="s">
        <v>1852</v>
      </c>
      <c r="N385" t="s">
        <v>1853</v>
      </c>
    </row>
    <row r="386" spans="2:14" x14ac:dyDescent="0.25">
      <c r="B386">
        <v>71.12</v>
      </c>
      <c r="C386" s="2" t="s">
        <v>1883</v>
      </c>
      <c r="D386" t="s">
        <v>45</v>
      </c>
      <c r="E386" t="s">
        <v>1845</v>
      </c>
      <c r="F386" t="s">
        <v>1884</v>
      </c>
      <c r="G386">
        <v>1</v>
      </c>
      <c r="H386" t="s">
        <v>1885</v>
      </c>
      <c r="I386" t="s">
        <v>1849</v>
      </c>
      <c r="J386" t="s">
        <v>193</v>
      </c>
      <c r="K386" t="s">
        <v>1850</v>
      </c>
      <c r="L386" t="s">
        <v>1851</v>
      </c>
      <c r="M386" t="s">
        <v>1852</v>
      </c>
      <c r="N386" t="s">
        <v>1853</v>
      </c>
    </row>
    <row r="387" spans="2:14" x14ac:dyDescent="0.25">
      <c r="B387">
        <v>71.130000000000095</v>
      </c>
      <c r="C387" s="2" t="s">
        <v>1886</v>
      </c>
      <c r="D387" t="s">
        <v>45</v>
      </c>
      <c r="E387" t="s">
        <v>1845</v>
      </c>
      <c r="F387" t="s">
        <v>1887</v>
      </c>
      <c r="G387">
        <v>1</v>
      </c>
      <c r="H387" t="s">
        <v>1888</v>
      </c>
      <c r="I387" t="s">
        <v>1849</v>
      </c>
      <c r="J387" t="s">
        <v>193</v>
      </c>
      <c r="K387" t="s">
        <v>1850</v>
      </c>
      <c r="L387" t="s">
        <v>1851</v>
      </c>
      <c r="M387" t="s">
        <v>1852</v>
      </c>
      <c r="N387" t="s">
        <v>1853</v>
      </c>
    </row>
    <row r="388" spans="2:14" x14ac:dyDescent="0.25">
      <c r="B388">
        <v>71.1400000000001</v>
      </c>
      <c r="C388" s="2" t="s">
        <v>1889</v>
      </c>
      <c r="D388" t="s">
        <v>45</v>
      </c>
      <c r="E388" t="s">
        <v>1845</v>
      </c>
      <c r="F388" t="s">
        <v>1890</v>
      </c>
      <c r="G388">
        <v>1</v>
      </c>
      <c r="H388" t="s">
        <v>1891</v>
      </c>
      <c r="I388" t="s">
        <v>1849</v>
      </c>
      <c r="J388" t="s">
        <v>193</v>
      </c>
      <c r="K388" t="s">
        <v>1850</v>
      </c>
      <c r="L388" t="s">
        <v>1851</v>
      </c>
      <c r="M388" t="s">
        <v>1852</v>
      </c>
      <c r="N388" t="s">
        <v>1853</v>
      </c>
    </row>
    <row r="389" spans="2:14" x14ac:dyDescent="0.25">
      <c r="B389">
        <v>71.150000000000105</v>
      </c>
      <c r="C389" s="2" t="s">
        <v>1892</v>
      </c>
      <c r="D389" t="s">
        <v>45</v>
      </c>
      <c r="E389" t="s">
        <v>1845</v>
      </c>
      <c r="F389" t="s">
        <v>1893</v>
      </c>
      <c r="G389">
        <v>1</v>
      </c>
      <c r="H389" t="s">
        <v>1894</v>
      </c>
      <c r="I389" t="s">
        <v>1849</v>
      </c>
      <c r="J389" t="s">
        <v>193</v>
      </c>
      <c r="K389" t="s">
        <v>1850</v>
      </c>
      <c r="L389" t="s">
        <v>1851</v>
      </c>
      <c r="M389" t="s">
        <v>1852</v>
      </c>
      <c r="N389" t="s">
        <v>1853</v>
      </c>
    </row>
    <row r="390" spans="2:14" x14ac:dyDescent="0.25">
      <c r="B390">
        <v>71.160000000000096</v>
      </c>
      <c r="C390" s="2" t="s">
        <v>1895</v>
      </c>
      <c r="D390" t="s">
        <v>45</v>
      </c>
      <c r="E390" t="s">
        <v>1845</v>
      </c>
      <c r="F390" t="s">
        <v>1896</v>
      </c>
      <c r="G390">
        <v>1</v>
      </c>
      <c r="H390" t="s">
        <v>1897</v>
      </c>
      <c r="I390" t="s">
        <v>1849</v>
      </c>
      <c r="J390" t="s">
        <v>193</v>
      </c>
      <c r="K390" t="s">
        <v>1850</v>
      </c>
      <c r="L390" t="s">
        <v>1851</v>
      </c>
      <c r="M390" t="s">
        <v>1852</v>
      </c>
      <c r="N390" t="s">
        <v>1853</v>
      </c>
    </row>
    <row r="391" spans="2:14" x14ac:dyDescent="0.25">
      <c r="B391">
        <v>71.170000000000101</v>
      </c>
      <c r="C391" s="2" t="s">
        <v>1898</v>
      </c>
      <c r="D391" t="s">
        <v>45</v>
      </c>
      <c r="E391" t="s">
        <v>1845</v>
      </c>
      <c r="F391" t="s">
        <v>1899</v>
      </c>
      <c r="G391">
        <v>1</v>
      </c>
      <c r="H391" t="s">
        <v>1900</v>
      </c>
      <c r="I391" t="s">
        <v>1849</v>
      </c>
      <c r="J391" t="s">
        <v>193</v>
      </c>
      <c r="K391" t="s">
        <v>1850</v>
      </c>
      <c r="L391" t="s">
        <v>1851</v>
      </c>
      <c r="M391" t="s">
        <v>1852</v>
      </c>
      <c r="N391" t="s">
        <v>1853</v>
      </c>
    </row>
    <row r="392" spans="2:14" x14ac:dyDescent="0.25">
      <c r="B392">
        <v>71.180000000000106</v>
      </c>
      <c r="C392" s="2" t="s">
        <v>1901</v>
      </c>
      <c r="D392" t="s">
        <v>45</v>
      </c>
      <c r="E392" t="s">
        <v>1845</v>
      </c>
      <c r="F392" t="s">
        <v>1902</v>
      </c>
      <c r="G392">
        <v>1</v>
      </c>
      <c r="H392" t="s">
        <v>1903</v>
      </c>
      <c r="I392" t="s">
        <v>1849</v>
      </c>
      <c r="J392" t="s">
        <v>193</v>
      </c>
      <c r="K392" t="s">
        <v>1850</v>
      </c>
      <c r="L392" t="s">
        <v>1851</v>
      </c>
      <c r="M392" t="s">
        <v>1852</v>
      </c>
      <c r="N392" t="s">
        <v>1853</v>
      </c>
    </row>
    <row r="393" spans="2:14" x14ac:dyDescent="0.25">
      <c r="B393">
        <v>71.190000000000097</v>
      </c>
      <c r="C393" s="2" t="s">
        <v>1904</v>
      </c>
      <c r="D393" t="s">
        <v>45</v>
      </c>
      <c r="E393" t="s">
        <v>1845</v>
      </c>
      <c r="F393" t="s">
        <v>1905</v>
      </c>
      <c r="G393">
        <v>1</v>
      </c>
      <c r="H393" t="s">
        <v>1906</v>
      </c>
      <c r="I393" t="s">
        <v>1849</v>
      </c>
      <c r="J393" t="s">
        <v>193</v>
      </c>
      <c r="K393" t="s">
        <v>1850</v>
      </c>
      <c r="L393" t="s">
        <v>1851</v>
      </c>
      <c r="M393" t="s">
        <v>1852</v>
      </c>
      <c r="N393" t="s">
        <v>1853</v>
      </c>
    </row>
    <row r="394" spans="2:14" x14ac:dyDescent="0.25">
      <c r="B394">
        <v>71.200000000000102</v>
      </c>
      <c r="C394" s="2" t="s">
        <v>1907</v>
      </c>
      <c r="D394" t="s">
        <v>45</v>
      </c>
      <c r="E394" t="s">
        <v>1845</v>
      </c>
      <c r="F394" t="s">
        <v>1908</v>
      </c>
      <c r="G394">
        <v>1</v>
      </c>
      <c r="H394" t="s">
        <v>1909</v>
      </c>
      <c r="I394" t="s">
        <v>1849</v>
      </c>
      <c r="J394" t="s">
        <v>193</v>
      </c>
      <c r="K394" t="s">
        <v>1850</v>
      </c>
      <c r="L394" t="s">
        <v>1851</v>
      </c>
      <c r="M394" t="s">
        <v>1852</v>
      </c>
      <c r="N394" t="s">
        <v>1853</v>
      </c>
    </row>
    <row r="395" spans="2:14" x14ac:dyDescent="0.25">
      <c r="B395">
        <v>71.210000000000093</v>
      </c>
      <c r="C395" s="2" t="s">
        <v>1910</v>
      </c>
      <c r="D395" t="s">
        <v>45</v>
      </c>
      <c r="E395" t="s">
        <v>1845</v>
      </c>
      <c r="F395" t="s">
        <v>1911</v>
      </c>
      <c r="G395">
        <v>1</v>
      </c>
      <c r="H395" t="s">
        <v>1912</v>
      </c>
      <c r="I395" t="s">
        <v>1849</v>
      </c>
      <c r="J395" t="s">
        <v>193</v>
      </c>
      <c r="K395" t="s">
        <v>1850</v>
      </c>
      <c r="L395" t="s">
        <v>1851</v>
      </c>
      <c r="M395" t="s">
        <v>1852</v>
      </c>
      <c r="N395" t="s">
        <v>1853</v>
      </c>
    </row>
    <row r="396" spans="2:14" x14ac:dyDescent="0.25">
      <c r="B396">
        <v>71.22</v>
      </c>
      <c r="C396" s="2" t="s">
        <v>1913</v>
      </c>
      <c r="D396" t="s">
        <v>45</v>
      </c>
      <c r="E396" t="s">
        <v>1845</v>
      </c>
      <c r="F396" t="s">
        <v>284</v>
      </c>
      <c r="G396">
        <v>1</v>
      </c>
      <c r="H396" t="s">
        <v>1914</v>
      </c>
      <c r="I396" t="s">
        <v>1849</v>
      </c>
      <c r="J396" t="s">
        <v>193</v>
      </c>
      <c r="K396" t="s">
        <v>1850</v>
      </c>
      <c r="L396" t="s">
        <v>1851</v>
      </c>
      <c r="M396" t="s">
        <v>1852</v>
      </c>
      <c r="N396" t="s">
        <v>1853</v>
      </c>
    </row>
    <row r="397" spans="2:14" x14ac:dyDescent="0.25">
      <c r="B397">
        <v>71.23</v>
      </c>
      <c r="C397" s="2" t="s">
        <v>1915</v>
      </c>
      <c r="D397" t="s">
        <v>45</v>
      </c>
      <c r="E397" t="s">
        <v>1845</v>
      </c>
      <c r="F397" t="s">
        <v>139</v>
      </c>
      <c r="G397">
        <v>1</v>
      </c>
      <c r="H397" t="s">
        <v>1916</v>
      </c>
      <c r="I397" t="s">
        <v>1849</v>
      </c>
      <c r="J397" t="s">
        <v>193</v>
      </c>
      <c r="K397" t="s">
        <v>1850</v>
      </c>
      <c r="L397" t="s">
        <v>1851</v>
      </c>
      <c r="M397" t="s">
        <v>1852</v>
      </c>
      <c r="N397" t="s">
        <v>1853</v>
      </c>
    </row>
    <row r="398" spans="2:14" x14ac:dyDescent="0.25">
      <c r="B398">
        <v>71.239999999999995</v>
      </c>
      <c r="C398" s="2" t="s">
        <v>1917</v>
      </c>
      <c r="D398" t="s">
        <v>45</v>
      </c>
      <c r="E398" t="s">
        <v>1845</v>
      </c>
      <c r="F398" t="s">
        <v>1918</v>
      </c>
      <c r="G398">
        <v>1</v>
      </c>
      <c r="H398" t="s">
        <v>1919</v>
      </c>
      <c r="I398" t="s">
        <v>1849</v>
      </c>
      <c r="J398" t="s">
        <v>193</v>
      </c>
      <c r="K398" t="s">
        <v>1850</v>
      </c>
      <c r="L398" t="s">
        <v>1851</v>
      </c>
      <c r="M398" t="s">
        <v>1852</v>
      </c>
      <c r="N398" t="s">
        <v>1853</v>
      </c>
    </row>
    <row r="399" spans="2:14" x14ac:dyDescent="0.25">
      <c r="B399">
        <v>71.25</v>
      </c>
      <c r="C399" s="2" t="s">
        <v>1920</v>
      </c>
      <c r="D399" t="s">
        <v>45</v>
      </c>
      <c r="E399" t="s">
        <v>1845</v>
      </c>
      <c r="F399" t="s">
        <v>1921</v>
      </c>
      <c r="G399">
        <v>1</v>
      </c>
      <c r="H399" t="s">
        <v>1922</v>
      </c>
      <c r="I399" t="s">
        <v>1923</v>
      </c>
      <c r="J399" t="s">
        <v>780</v>
      </c>
      <c r="K399" t="s">
        <v>85</v>
      </c>
      <c r="L399" t="s">
        <v>85</v>
      </c>
      <c r="M399" t="s">
        <v>1924</v>
      </c>
      <c r="N399" t="s">
        <v>1925</v>
      </c>
    </row>
    <row r="400" spans="2:14" x14ac:dyDescent="0.25">
      <c r="B400">
        <v>72.010000000000005</v>
      </c>
      <c r="C400" s="2" t="s">
        <v>1927</v>
      </c>
      <c r="D400" t="s">
        <v>560</v>
      </c>
      <c r="E400" t="s">
        <v>1926</v>
      </c>
      <c r="F400" t="s">
        <v>1928</v>
      </c>
      <c r="G400">
        <v>1</v>
      </c>
      <c r="H400" t="s">
        <v>1929</v>
      </c>
      <c r="I400" t="s">
        <v>1930</v>
      </c>
      <c r="J400" t="s">
        <v>771</v>
      </c>
      <c r="K400" t="s">
        <v>1931</v>
      </c>
      <c r="L400" t="s">
        <v>1932</v>
      </c>
      <c r="M400" t="s">
        <v>1933</v>
      </c>
      <c r="N400" t="s">
        <v>1934</v>
      </c>
    </row>
    <row r="401" spans="2:14" x14ac:dyDescent="0.25">
      <c r="B401">
        <v>72.02</v>
      </c>
      <c r="C401" s="2" t="s">
        <v>1935</v>
      </c>
      <c r="D401" t="s">
        <v>560</v>
      </c>
      <c r="E401" t="s">
        <v>1926</v>
      </c>
      <c r="F401" t="s">
        <v>1936</v>
      </c>
      <c r="G401">
        <v>1</v>
      </c>
      <c r="H401" t="s">
        <v>1937</v>
      </c>
      <c r="I401" t="s">
        <v>1930</v>
      </c>
      <c r="J401" t="s">
        <v>771</v>
      </c>
      <c r="K401" t="s">
        <v>1931</v>
      </c>
      <c r="L401" t="s">
        <v>1932</v>
      </c>
      <c r="M401" t="s">
        <v>1933</v>
      </c>
      <c r="N401" t="s">
        <v>1934</v>
      </c>
    </row>
    <row r="402" spans="2:14" x14ac:dyDescent="0.25">
      <c r="B402">
        <v>72.03</v>
      </c>
      <c r="C402" s="2" t="s">
        <v>1938</v>
      </c>
      <c r="D402" t="s">
        <v>560</v>
      </c>
      <c r="E402" t="s">
        <v>1926</v>
      </c>
      <c r="F402" t="s">
        <v>1939</v>
      </c>
      <c r="G402">
        <v>1</v>
      </c>
      <c r="H402" t="s">
        <v>1940</v>
      </c>
      <c r="I402" t="s">
        <v>1930</v>
      </c>
      <c r="J402" t="s">
        <v>771</v>
      </c>
      <c r="K402" t="s">
        <v>1931</v>
      </c>
      <c r="L402" t="s">
        <v>1932</v>
      </c>
      <c r="M402" t="s">
        <v>1933</v>
      </c>
      <c r="N402" t="s">
        <v>1934</v>
      </c>
    </row>
    <row r="403" spans="2:14" x14ac:dyDescent="0.25">
      <c r="B403">
        <v>72.040000000000006</v>
      </c>
      <c r="C403" s="2" t="s">
        <v>1941</v>
      </c>
      <c r="D403" t="s">
        <v>560</v>
      </c>
      <c r="E403" t="s">
        <v>1926</v>
      </c>
      <c r="F403" t="s">
        <v>1942</v>
      </c>
      <c r="G403">
        <v>1</v>
      </c>
      <c r="H403" t="s">
        <v>1943</v>
      </c>
      <c r="I403" t="s">
        <v>1930</v>
      </c>
      <c r="J403" t="s">
        <v>771</v>
      </c>
      <c r="K403" t="s">
        <v>1931</v>
      </c>
      <c r="L403" t="s">
        <v>1932</v>
      </c>
      <c r="M403" t="s">
        <v>1933</v>
      </c>
      <c r="N403" t="s">
        <v>1934</v>
      </c>
    </row>
    <row r="404" spans="2:14" x14ac:dyDescent="0.25">
      <c r="B404">
        <v>72.05</v>
      </c>
      <c r="C404" s="2" t="s">
        <v>1944</v>
      </c>
      <c r="D404" t="s">
        <v>560</v>
      </c>
      <c r="E404" t="s">
        <v>1926</v>
      </c>
      <c r="F404" t="s">
        <v>1945</v>
      </c>
      <c r="G404">
        <v>1</v>
      </c>
      <c r="H404" t="s">
        <v>1946</v>
      </c>
      <c r="I404" t="s">
        <v>1930</v>
      </c>
      <c r="J404" t="s">
        <v>771</v>
      </c>
      <c r="K404" t="s">
        <v>1931</v>
      </c>
      <c r="L404" t="s">
        <v>1932</v>
      </c>
      <c r="M404" t="s">
        <v>1933</v>
      </c>
      <c r="N404" t="s">
        <v>1934</v>
      </c>
    </row>
    <row r="405" spans="2:14" x14ac:dyDescent="0.25">
      <c r="B405">
        <v>72.06</v>
      </c>
      <c r="C405" s="2" t="s">
        <v>1947</v>
      </c>
      <c r="D405" t="s">
        <v>560</v>
      </c>
      <c r="E405" t="s">
        <v>1926</v>
      </c>
      <c r="F405" t="s">
        <v>1948</v>
      </c>
      <c r="G405">
        <v>1</v>
      </c>
      <c r="H405" t="s">
        <v>1949</v>
      </c>
      <c r="I405" t="s">
        <v>1930</v>
      </c>
      <c r="J405" t="s">
        <v>771</v>
      </c>
      <c r="K405" t="s">
        <v>1931</v>
      </c>
      <c r="L405" t="s">
        <v>1932</v>
      </c>
      <c r="M405" t="s">
        <v>1933</v>
      </c>
      <c r="N405" t="s">
        <v>1934</v>
      </c>
    </row>
    <row r="406" spans="2:14" x14ac:dyDescent="0.25">
      <c r="B406">
        <v>72.069999999999993</v>
      </c>
      <c r="C406" s="2" t="s">
        <v>1950</v>
      </c>
      <c r="D406" t="s">
        <v>560</v>
      </c>
      <c r="E406" t="s">
        <v>1926</v>
      </c>
      <c r="F406" t="s">
        <v>1951</v>
      </c>
      <c r="G406">
        <v>1</v>
      </c>
      <c r="H406" t="s">
        <v>1952</v>
      </c>
      <c r="I406" t="s">
        <v>1930</v>
      </c>
      <c r="J406" t="s">
        <v>771</v>
      </c>
      <c r="K406" t="s">
        <v>1931</v>
      </c>
      <c r="L406" t="s">
        <v>1932</v>
      </c>
      <c r="M406" t="s">
        <v>1933</v>
      </c>
      <c r="N406" t="s">
        <v>1934</v>
      </c>
    </row>
    <row r="407" spans="2:14" x14ac:dyDescent="0.25">
      <c r="B407">
        <v>72.08</v>
      </c>
      <c r="C407" s="2" t="s">
        <v>1953</v>
      </c>
      <c r="D407" t="s">
        <v>560</v>
      </c>
      <c r="E407" t="s">
        <v>1926</v>
      </c>
      <c r="F407" t="s">
        <v>1954</v>
      </c>
      <c r="G407">
        <v>1</v>
      </c>
      <c r="H407" t="s">
        <v>1955</v>
      </c>
      <c r="I407" t="s">
        <v>1930</v>
      </c>
      <c r="J407" t="s">
        <v>771</v>
      </c>
      <c r="K407" t="s">
        <v>1931</v>
      </c>
      <c r="L407" t="s">
        <v>1932</v>
      </c>
      <c r="M407" t="s">
        <v>1933</v>
      </c>
      <c r="N407" t="s">
        <v>1934</v>
      </c>
    </row>
    <row r="408" spans="2:14" x14ac:dyDescent="0.25">
      <c r="B408">
        <v>72.09</v>
      </c>
      <c r="C408" s="2" t="s">
        <v>1956</v>
      </c>
      <c r="D408" t="s">
        <v>560</v>
      </c>
      <c r="E408" t="s">
        <v>1926</v>
      </c>
      <c r="F408" t="s">
        <v>1957</v>
      </c>
      <c r="G408">
        <v>1</v>
      </c>
      <c r="H408" t="s">
        <v>1958</v>
      </c>
      <c r="I408" t="s">
        <v>1930</v>
      </c>
      <c r="J408" t="s">
        <v>771</v>
      </c>
      <c r="K408" t="s">
        <v>1931</v>
      </c>
      <c r="L408" t="s">
        <v>1932</v>
      </c>
      <c r="M408" t="s">
        <v>1933</v>
      </c>
      <c r="N408" t="s">
        <v>1934</v>
      </c>
    </row>
    <row r="409" spans="2:14" x14ac:dyDescent="0.25">
      <c r="B409">
        <v>72.099999999999994</v>
      </c>
      <c r="C409" s="2" t="s">
        <v>1959</v>
      </c>
      <c r="D409" t="s">
        <v>560</v>
      </c>
      <c r="E409" t="s">
        <v>1926</v>
      </c>
      <c r="F409" t="s">
        <v>1960</v>
      </c>
      <c r="G409">
        <v>1</v>
      </c>
      <c r="H409" t="s">
        <v>1961</v>
      </c>
      <c r="I409" t="s">
        <v>1930</v>
      </c>
      <c r="J409" t="s">
        <v>771</v>
      </c>
      <c r="K409" t="s">
        <v>1931</v>
      </c>
      <c r="L409" t="s">
        <v>1932</v>
      </c>
      <c r="M409" t="s">
        <v>1933</v>
      </c>
      <c r="N409" t="s">
        <v>1934</v>
      </c>
    </row>
    <row r="410" spans="2:14" x14ac:dyDescent="0.25">
      <c r="B410">
        <v>72.11</v>
      </c>
      <c r="C410" s="2" t="s">
        <v>1962</v>
      </c>
      <c r="D410" t="s">
        <v>560</v>
      </c>
      <c r="E410" t="s">
        <v>1926</v>
      </c>
      <c r="F410" t="s">
        <v>284</v>
      </c>
      <c r="G410">
        <v>1</v>
      </c>
      <c r="H410" t="s">
        <v>1914</v>
      </c>
      <c r="I410" t="s">
        <v>1930</v>
      </c>
      <c r="J410" t="s">
        <v>771</v>
      </c>
      <c r="K410" t="s">
        <v>1931</v>
      </c>
      <c r="L410" t="s">
        <v>1932</v>
      </c>
      <c r="M410" t="s">
        <v>1933</v>
      </c>
      <c r="N410" t="s">
        <v>1934</v>
      </c>
    </row>
    <row r="411" spans="2:14" x14ac:dyDescent="0.25">
      <c r="B411">
        <v>72.12</v>
      </c>
      <c r="C411" s="2" t="s">
        <v>1963</v>
      </c>
      <c r="D411" t="s">
        <v>560</v>
      </c>
      <c r="E411" t="s">
        <v>1926</v>
      </c>
      <c r="F411" t="s">
        <v>1918</v>
      </c>
      <c r="G411">
        <v>1</v>
      </c>
      <c r="H411" t="s">
        <v>1964</v>
      </c>
      <c r="I411" t="s">
        <v>1930</v>
      </c>
      <c r="J411" t="s">
        <v>771</v>
      </c>
      <c r="K411" t="s">
        <v>1931</v>
      </c>
      <c r="L411" t="s">
        <v>1932</v>
      </c>
      <c r="M411" t="s">
        <v>1933</v>
      </c>
      <c r="N411" t="s">
        <v>1934</v>
      </c>
    </row>
    <row r="412" spans="2:14" x14ac:dyDescent="0.25">
      <c r="B412">
        <v>72.13</v>
      </c>
      <c r="C412" s="2" t="s">
        <v>1965</v>
      </c>
      <c r="D412" t="s">
        <v>560</v>
      </c>
      <c r="E412" t="s">
        <v>1926</v>
      </c>
      <c r="F412" t="s">
        <v>139</v>
      </c>
      <c r="G412">
        <v>1</v>
      </c>
      <c r="H412" t="s">
        <v>1916</v>
      </c>
      <c r="I412" t="s">
        <v>1930</v>
      </c>
      <c r="J412" t="s">
        <v>771</v>
      </c>
      <c r="K412" t="s">
        <v>1931</v>
      </c>
      <c r="L412" t="s">
        <v>1932</v>
      </c>
      <c r="M412" t="s">
        <v>1933</v>
      </c>
      <c r="N412" t="s">
        <v>1934</v>
      </c>
    </row>
    <row r="413" spans="2:14" x14ac:dyDescent="0.25">
      <c r="B413">
        <v>73.010000000000005</v>
      </c>
      <c r="C413" s="2" t="s">
        <v>1967</v>
      </c>
      <c r="D413" t="s">
        <v>214</v>
      </c>
      <c r="E413" t="s">
        <v>1966</v>
      </c>
      <c r="F413" t="s">
        <v>1968</v>
      </c>
      <c r="G413">
        <v>3</v>
      </c>
      <c r="H413" t="s">
        <v>1969</v>
      </c>
      <c r="I413" t="s">
        <v>1970</v>
      </c>
      <c r="J413" t="s">
        <v>1052</v>
      </c>
      <c r="M413" t="s">
        <v>1971</v>
      </c>
      <c r="N413" t="s">
        <v>1972</v>
      </c>
    </row>
    <row r="414" spans="2:14" x14ac:dyDescent="0.25">
      <c r="B414">
        <v>73.02</v>
      </c>
      <c r="C414" s="2" t="s">
        <v>1973</v>
      </c>
      <c r="D414" t="s">
        <v>214</v>
      </c>
      <c r="E414" t="s">
        <v>1966</v>
      </c>
      <c r="F414" t="s">
        <v>1974</v>
      </c>
      <c r="G414">
        <v>3</v>
      </c>
      <c r="H414" t="s">
        <v>1975</v>
      </c>
      <c r="I414" t="s">
        <v>1970</v>
      </c>
      <c r="J414" t="s">
        <v>1052</v>
      </c>
      <c r="M414" t="s">
        <v>1971</v>
      </c>
      <c r="N414" t="s">
        <v>1972</v>
      </c>
    </row>
    <row r="415" spans="2:14" x14ac:dyDescent="0.25">
      <c r="B415">
        <v>73.03</v>
      </c>
      <c r="C415" s="2" t="s">
        <v>1976</v>
      </c>
      <c r="D415" t="s">
        <v>214</v>
      </c>
      <c r="E415" t="s">
        <v>1966</v>
      </c>
      <c r="F415" t="s">
        <v>1977</v>
      </c>
      <c r="G415">
        <v>3</v>
      </c>
      <c r="H415" t="s">
        <v>1978</v>
      </c>
      <c r="I415" t="s">
        <v>1970</v>
      </c>
      <c r="J415" t="s">
        <v>1052</v>
      </c>
      <c r="M415" t="s">
        <v>1971</v>
      </c>
      <c r="N415" t="s">
        <v>1972</v>
      </c>
    </row>
    <row r="416" spans="2:14" x14ac:dyDescent="0.25">
      <c r="B416">
        <v>73.040000000000006</v>
      </c>
      <c r="C416" s="2" t="s">
        <v>1979</v>
      </c>
      <c r="D416" t="s">
        <v>214</v>
      </c>
      <c r="E416" t="s">
        <v>1966</v>
      </c>
      <c r="F416" t="s">
        <v>284</v>
      </c>
      <c r="G416">
        <v>1</v>
      </c>
      <c r="H416" t="s">
        <v>1980</v>
      </c>
      <c r="I416" t="s">
        <v>1970</v>
      </c>
      <c r="J416" t="s">
        <v>1052</v>
      </c>
      <c r="M416" t="s">
        <v>1971</v>
      </c>
      <c r="N416" t="s">
        <v>1972</v>
      </c>
    </row>
    <row r="417" spans="2:14" x14ac:dyDescent="0.25">
      <c r="B417">
        <v>73.05</v>
      </c>
      <c r="C417" s="2" t="s">
        <v>1981</v>
      </c>
      <c r="D417" t="s">
        <v>214</v>
      </c>
      <c r="E417" t="s">
        <v>1966</v>
      </c>
      <c r="F417" t="s">
        <v>139</v>
      </c>
      <c r="G417">
        <v>1</v>
      </c>
      <c r="H417" t="s">
        <v>1982</v>
      </c>
      <c r="I417" t="s">
        <v>1970</v>
      </c>
      <c r="J417" t="s">
        <v>1052</v>
      </c>
      <c r="M417" t="s">
        <v>1971</v>
      </c>
      <c r="N417" t="s">
        <v>1972</v>
      </c>
    </row>
    <row r="418" spans="2:14" x14ac:dyDescent="0.25">
      <c r="B418">
        <v>74.010000000000005</v>
      </c>
      <c r="C418" s="2" t="s">
        <v>1984</v>
      </c>
      <c r="D418" t="s">
        <v>228</v>
      </c>
      <c r="E418" t="s">
        <v>1983</v>
      </c>
      <c r="F418" t="s">
        <v>1983</v>
      </c>
      <c r="G418">
        <v>1</v>
      </c>
      <c r="H418" t="s">
        <v>1983</v>
      </c>
      <c r="I418" t="s">
        <v>1985</v>
      </c>
      <c r="J418" t="s">
        <v>1052</v>
      </c>
      <c r="K418" t="s">
        <v>1986</v>
      </c>
      <c r="L418" t="s">
        <v>1987</v>
      </c>
      <c r="M418" t="s">
        <v>1988</v>
      </c>
      <c r="N418" t="s">
        <v>1989</v>
      </c>
    </row>
    <row r="419" spans="2:14" x14ac:dyDescent="0.25">
      <c r="B419">
        <v>74.02</v>
      </c>
      <c r="C419" s="2" t="s">
        <v>1990</v>
      </c>
      <c r="D419" t="s">
        <v>228</v>
      </c>
      <c r="E419" t="s">
        <v>1983</v>
      </c>
      <c r="F419" t="s">
        <v>1991</v>
      </c>
      <c r="G419">
        <v>1</v>
      </c>
      <c r="H419" t="s">
        <v>1992</v>
      </c>
      <c r="I419" t="s">
        <v>1985</v>
      </c>
      <c r="J419" t="s">
        <v>1052</v>
      </c>
      <c r="K419" t="s">
        <v>1986</v>
      </c>
      <c r="L419" t="s">
        <v>1987</v>
      </c>
      <c r="M419" t="s">
        <v>1988</v>
      </c>
      <c r="N419" t="s">
        <v>1989</v>
      </c>
    </row>
    <row r="420" spans="2:14" x14ac:dyDescent="0.25">
      <c r="B420">
        <v>74.03</v>
      </c>
      <c r="C420" s="2" t="s">
        <v>1993</v>
      </c>
      <c r="D420" t="s">
        <v>228</v>
      </c>
      <c r="E420" t="s">
        <v>1983</v>
      </c>
      <c r="F420" t="s">
        <v>1728</v>
      </c>
      <c r="G420">
        <v>1</v>
      </c>
      <c r="H420" t="s">
        <v>1994</v>
      </c>
      <c r="I420" t="s">
        <v>1985</v>
      </c>
      <c r="J420" t="s">
        <v>1052</v>
      </c>
      <c r="K420" t="s">
        <v>1986</v>
      </c>
      <c r="L420" t="s">
        <v>1987</v>
      </c>
      <c r="M420" t="s">
        <v>1988</v>
      </c>
      <c r="N420" t="s">
        <v>1989</v>
      </c>
    </row>
    <row r="421" spans="2:14" x14ac:dyDescent="0.25">
      <c r="B421">
        <v>75.010000000000005</v>
      </c>
      <c r="C421" s="2" t="s">
        <v>1995</v>
      </c>
      <c r="D421" t="s">
        <v>100</v>
      </c>
      <c r="E421" t="s">
        <v>904</v>
      </c>
      <c r="F421" t="s">
        <v>1996</v>
      </c>
      <c r="G421">
        <v>1</v>
      </c>
      <c r="H421" t="s">
        <v>1997</v>
      </c>
      <c r="I421" t="s">
        <v>1998</v>
      </c>
      <c r="J421" t="s">
        <v>220</v>
      </c>
      <c r="K421" t="s">
        <v>1158</v>
      </c>
      <c r="L421" t="s">
        <v>1158</v>
      </c>
      <c r="M421" t="s">
        <v>1971</v>
      </c>
      <c r="N421" t="s">
        <v>1999</v>
      </c>
    </row>
    <row r="422" spans="2:14" x14ac:dyDescent="0.25">
      <c r="B422">
        <v>75.02</v>
      </c>
      <c r="C422" s="2" t="s">
        <v>2000</v>
      </c>
      <c r="D422" t="s">
        <v>100</v>
      </c>
      <c r="E422" t="s">
        <v>904</v>
      </c>
      <c r="F422" t="s">
        <v>2001</v>
      </c>
      <c r="G422">
        <v>1</v>
      </c>
      <c r="H422" t="s">
        <v>2002</v>
      </c>
      <c r="I422" t="s">
        <v>1998</v>
      </c>
      <c r="J422" t="s">
        <v>220</v>
      </c>
      <c r="K422" t="s">
        <v>1158</v>
      </c>
      <c r="L422" t="s">
        <v>1158</v>
      </c>
      <c r="M422" t="s">
        <v>1971</v>
      </c>
      <c r="N422" t="s">
        <v>1999</v>
      </c>
    </row>
    <row r="423" spans="2:14" x14ac:dyDescent="0.25">
      <c r="B423">
        <v>75.03</v>
      </c>
      <c r="C423" s="2" t="s">
        <v>2003</v>
      </c>
      <c r="D423" t="s">
        <v>100</v>
      </c>
      <c r="E423" t="s">
        <v>904</v>
      </c>
      <c r="F423" t="s">
        <v>2004</v>
      </c>
      <c r="G423">
        <v>1</v>
      </c>
      <c r="H423" t="s">
        <v>2005</v>
      </c>
      <c r="I423" t="s">
        <v>1998</v>
      </c>
      <c r="J423" t="s">
        <v>220</v>
      </c>
      <c r="K423" t="s">
        <v>1158</v>
      </c>
      <c r="L423" t="s">
        <v>1158</v>
      </c>
      <c r="M423" t="s">
        <v>1971</v>
      </c>
      <c r="N423" t="s">
        <v>1999</v>
      </c>
    </row>
    <row r="424" spans="2:14" x14ac:dyDescent="0.25">
      <c r="B424">
        <v>75.040000000000006</v>
      </c>
      <c r="C424" s="2" t="s">
        <v>2006</v>
      </c>
      <c r="D424" t="s">
        <v>100</v>
      </c>
      <c r="E424" t="s">
        <v>904</v>
      </c>
      <c r="F424" t="s">
        <v>2007</v>
      </c>
      <c r="G424">
        <v>1</v>
      </c>
      <c r="H424" t="s">
        <v>2008</v>
      </c>
      <c r="I424" t="s">
        <v>1998</v>
      </c>
      <c r="J424" t="s">
        <v>220</v>
      </c>
      <c r="K424" t="s">
        <v>1158</v>
      </c>
      <c r="L424" t="s">
        <v>1158</v>
      </c>
      <c r="M424" t="s">
        <v>1971</v>
      </c>
      <c r="N424" t="s">
        <v>1999</v>
      </c>
    </row>
    <row r="425" spans="2:14" x14ac:dyDescent="0.25">
      <c r="B425">
        <v>75.05</v>
      </c>
      <c r="C425" s="2" t="s">
        <v>2009</v>
      </c>
      <c r="D425" t="s">
        <v>100</v>
      </c>
      <c r="E425" t="s">
        <v>904</v>
      </c>
      <c r="F425" t="s">
        <v>918</v>
      </c>
      <c r="G425">
        <v>1</v>
      </c>
      <c r="H425" t="s">
        <v>2010</v>
      </c>
      <c r="I425" t="s">
        <v>1998</v>
      </c>
      <c r="J425" t="s">
        <v>220</v>
      </c>
      <c r="K425" t="s">
        <v>1158</v>
      </c>
      <c r="L425" t="s">
        <v>1158</v>
      </c>
      <c r="M425" t="s">
        <v>1971</v>
      </c>
      <c r="N425" t="s">
        <v>1999</v>
      </c>
    </row>
    <row r="426" spans="2:14" x14ac:dyDescent="0.25">
      <c r="B426">
        <v>75.06</v>
      </c>
      <c r="C426" s="2" t="s">
        <v>2011</v>
      </c>
      <c r="D426" t="s">
        <v>100</v>
      </c>
      <c r="E426" t="s">
        <v>904</v>
      </c>
      <c r="F426" t="s">
        <v>2012</v>
      </c>
      <c r="G426">
        <v>2</v>
      </c>
      <c r="H426" t="s">
        <v>2013</v>
      </c>
      <c r="I426" t="s">
        <v>1998</v>
      </c>
      <c r="J426" t="s">
        <v>220</v>
      </c>
      <c r="K426" t="s">
        <v>1158</v>
      </c>
      <c r="L426" t="s">
        <v>1158</v>
      </c>
      <c r="M426" t="s">
        <v>1971</v>
      </c>
      <c r="N426" t="s">
        <v>1999</v>
      </c>
    </row>
    <row r="427" spans="2:14" x14ac:dyDescent="0.25">
      <c r="B427">
        <v>75.069999999999993</v>
      </c>
      <c r="C427" s="2" t="s">
        <v>2014</v>
      </c>
      <c r="D427" t="s">
        <v>100</v>
      </c>
      <c r="E427" t="s">
        <v>904</v>
      </c>
      <c r="F427" t="s">
        <v>2015</v>
      </c>
      <c r="G427">
        <v>1</v>
      </c>
      <c r="H427" t="s">
        <v>2016</v>
      </c>
      <c r="I427" t="s">
        <v>1998</v>
      </c>
      <c r="J427" t="s">
        <v>220</v>
      </c>
      <c r="K427" t="s">
        <v>1158</v>
      </c>
      <c r="L427" t="s">
        <v>1158</v>
      </c>
      <c r="M427" t="s">
        <v>1971</v>
      </c>
      <c r="N427" t="s">
        <v>1999</v>
      </c>
    </row>
    <row r="428" spans="2:14" x14ac:dyDescent="0.25">
      <c r="B428">
        <v>75.08</v>
      </c>
      <c r="C428" s="2" t="s">
        <v>2017</v>
      </c>
      <c r="D428" t="s">
        <v>100</v>
      </c>
      <c r="E428" t="s">
        <v>904</v>
      </c>
      <c r="F428" t="s">
        <v>2018</v>
      </c>
      <c r="G428">
        <v>1</v>
      </c>
      <c r="H428" t="s">
        <v>2019</v>
      </c>
      <c r="I428" t="s">
        <v>1998</v>
      </c>
      <c r="J428" t="s">
        <v>220</v>
      </c>
      <c r="K428" t="s">
        <v>1158</v>
      </c>
      <c r="L428" t="s">
        <v>1158</v>
      </c>
      <c r="M428" t="s">
        <v>1971</v>
      </c>
      <c r="N428" t="s">
        <v>1999</v>
      </c>
    </row>
    <row r="429" spans="2:14" x14ac:dyDescent="0.25">
      <c r="B429">
        <v>75.09</v>
      </c>
      <c r="C429" s="2" t="s">
        <v>2020</v>
      </c>
      <c r="D429" t="s">
        <v>100</v>
      </c>
      <c r="E429" t="s">
        <v>904</v>
      </c>
      <c r="F429" t="s">
        <v>2021</v>
      </c>
      <c r="G429">
        <v>1</v>
      </c>
      <c r="H429" t="s">
        <v>2022</v>
      </c>
      <c r="I429" t="s">
        <v>1998</v>
      </c>
      <c r="J429" t="s">
        <v>220</v>
      </c>
      <c r="K429" t="s">
        <v>1158</v>
      </c>
      <c r="L429" t="s">
        <v>1158</v>
      </c>
      <c r="M429" t="s">
        <v>1971</v>
      </c>
      <c r="N429" t="s">
        <v>1999</v>
      </c>
    </row>
    <row r="430" spans="2:14" x14ac:dyDescent="0.25">
      <c r="B430">
        <v>75.099999999999994</v>
      </c>
      <c r="C430" s="2" t="s">
        <v>2023</v>
      </c>
      <c r="D430" t="s">
        <v>100</v>
      </c>
      <c r="E430" t="s">
        <v>904</v>
      </c>
      <c r="F430" t="s">
        <v>2024</v>
      </c>
      <c r="G430">
        <v>2</v>
      </c>
      <c r="H430" t="s">
        <v>2025</v>
      </c>
      <c r="I430" t="s">
        <v>1998</v>
      </c>
      <c r="J430" t="s">
        <v>220</v>
      </c>
      <c r="K430" t="s">
        <v>1158</v>
      </c>
      <c r="L430" t="s">
        <v>1158</v>
      </c>
      <c r="M430" t="s">
        <v>1971</v>
      </c>
      <c r="N430" t="s">
        <v>1999</v>
      </c>
    </row>
    <row r="431" spans="2:14" x14ac:dyDescent="0.25">
      <c r="B431">
        <v>75.11</v>
      </c>
      <c r="C431" s="2" t="s">
        <v>2026</v>
      </c>
      <c r="D431" t="s">
        <v>100</v>
      </c>
      <c r="E431" t="s">
        <v>904</v>
      </c>
      <c r="F431" t="s">
        <v>284</v>
      </c>
      <c r="G431">
        <v>1</v>
      </c>
      <c r="H431" t="s">
        <v>2027</v>
      </c>
      <c r="I431" t="s">
        <v>1998</v>
      </c>
      <c r="J431" t="s">
        <v>220</v>
      </c>
      <c r="K431" t="s">
        <v>1158</v>
      </c>
      <c r="L431" t="s">
        <v>1158</v>
      </c>
      <c r="M431" t="s">
        <v>1971</v>
      </c>
      <c r="N431" t="s">
        <v>1999</v>
      </c>
    </row>
    <row r="432" spans="2:14" x14ac:dyDescent="0.25">
      <c r="B432">
        <v>75.12</v>
      </c>
      <c r="C432" s="2" t="s">
        <v>2028</v>
      </c>
      <c r="D432" t="s">
        <v>100</v>
      </c>
      <c r="E432" t="s">
        <v>904</v>
      </c>
      <c r="F432" t="s">
        <v>1728</v>
      </c>
      <c r="G432">
        <v>1</v>
      </c>
      <c r="H432" t="s">
        <v>2029</v>
      </c>
      <c r="I432" t="s">
        <v>1998</v>
      </c>
      <c r="J432" t="s">
        <v>220</v>
      </c>
      <c r="K432" t="s">
        <v>1158</v>
      </c>
      <c r="L432" t="s">
        <v>1158</v>
      </c>
      <c r="M432" t="s">
        <v>1971</v>
      </c>
      <c r="N432" t="s">
        <v>1999</v>
      </c>
    </row>
    <row r="433" spans="2:14" x14ac:dyDescent="0.25">
      <c r="B433">
        <v>76.010000000000005</v>
      </c>
      <c r="C433" s="2" t="s">
        <v>2031</v>
      </c>
      <c r="D433" t="s">
        <v>764</v>
      </c>
      <c r="E433" t="s">
        <v>2030</v>
      </c>
      <c r="F433" t="s">
        <v>2030</v>
      </c>
      <c r="G433">
        <v>1</v>
      </c>
      <c r="H433" t="s">
        <v>2032</v>
      </c>
      <c r="M433" t="s">
        <v>2033</v>
      </c>
      <c r="N433" t="s">
        <v>1853</v>
      </c>
    </row>
    <row r="434" spans="2:14" x14ac:dyDescent="0.25">
      <c r="B434">
        <v>77.010000000000005</v>
      </c>
      <c r="C434" s="2" t="s">
        <v>2035</v>
      </c>
      <c r="D434" t="s">
        <v>866</v>
      </c>
      <c r="E434" t="s">
        <v>2034</v>
      </c>
      <c r="F434" t="s">
        <v>2034</v>
      </c>
      <c r="G434">
        <v>1</v>
      </c>
      <c r="H434" t="s">
        <v>2036</v>
      </c>
      <c r="I434" t="s">
        <v>2037</v>
      </c>
      <c r="J434" t="s">
        <v>335</v>
      </c>
      <c r="K434" t="s">
        <v>2038</v>
      </c>
      <c r="L434" t="s">
        <v>2033</v>
      </c>
      <c r="M434" t="s">
        <v>2039</v>
      </c>
      <c r="N434" t="s">
        <v>2040</v>
      </c>
    </row>
    <row r="435" spans="2:14" x14ac:dyDescent="0.25">
      <c r="B435">
        <v>77.02</v>
      </c>
      <c r="C435" s="2" t="s">
        <v>2041</v>
      </c>
      <c r="D435" t="s">
        <v>866</v>
      </c>
      <c r="E435" t="s">
        <v>2034</v>
      </c>
      <c r="F435" t="s">
        <v>2042</v>
      </c>
      <c r="G435">
        <v>4</v>
      </c>
      <c r="H435" t="s">
        <v>2043</v>
      </c>
      <c r="I435" t="s">
        <v>2044</v>
      </c>
      <c r="J435" t="s">
        <v>157</v>
      </c>
      <c r="K435" t="s">
        <v>2045</v>
      </c>
      <c r="L435" t="s">
        <v>2046</v>
      </c>
      <c r="M435" t="s">
        <v>2047</v>
      </c>
      <c r="N435" t="s">
        <v>2048</v>
      </c>
    </row>
    <row r="436" spans="2:14" x14ac:dyDescent="0.25">
      <c r="B436">
        <v>78.010000000000005</v>
      </c>
      <c r="C436" s="2" t="s">
        <v>2049</v>
      </c>
      <c r="D436" t="s">
        <v>100</v>
      </c>
      <c r="E436" t="s">
        <v>288</v>
      </c>
      <c r="F436" t="s">
        <v>1723</v>
      </c>
      <c r="G436">
        <v>1</v>
      </c>
      <c r="H436" t="s">
        <v>2050</v>
      </c>
      <c r="I436" t="s">
        <v>2051</v>
      </c>
      <c r="K436" t="s">
        <v>2052</v>
      </c>
      <c r="L436" t="s">
        <v>2053</v>
      </c>
      <c r="M436" t="s">
        <v>2054</v>
      </c>
      <c r="N436" t="s">
        <v>2055</v>
      </c>
    </row>
    <row r="437" spans="2:14" x14ac:dyDescent="0.25">
      <c r="B437">
        <v>79.010000000000005</v>
      </c>
      <c r="C437" s="2" t="s">
        <v>2057</v>
      </c>
      <c r="D437" t="s">
        <v>100</v>
      </c>
      <c r="E437" t="s">
        <v>2056</v>
      </c>
      <c r="F437" t="s">
        <v>2058</v>
      </c>
      <c r="G437">
        <v>1</v>
      </c>
      <c r="H437" t="s">
        <v>2059</v>
      </c>
      <c r="I437" t="s">
        <v>2060</v>
      </c>
      <c r="K437" t="s">
        <v>2061</v>
      </c>
      <c r="L437" t="s">
        <v>2062</v>
      </c>
      <c r="M437" t="s">
        <v>2055</v>
      </c>
      <c r="N437" t="s">
        <v>2063</v>
      </c>
    </row>
    <row r="438" spans="2:14" x14ac:dyDescent="0.25">
      <c r="B438">
        <v>80.010000000000005</v>
      </c>
      <c r="C438" s="2" t="s">
        <v>2065</v>
      </c>
      <c r="D438" t="s">
        <v>287</v>
      </c>
      <c r="E438" t="s">
        <v>2064</v>
      </c>
      <c r="F438" t="s">
        <v>317</v>
      </c>
      <c r="G438">
        <v>3</v>
      </c>
      <c r="H438" t="s">
        <v>2066</v>
      </c>
      <c r="I438" t="s">
        <v>2067</v>
      </c>
      <c r="J438" t="s">
        <v>2068</v>
      </c>
      <c r="K438" t="s">
        <v>2069</v>
      </c>
      <c r="L438" t="s">
        <v>2070</v>
      </c>
      <c r="M438" t="s">
        <v>2071</v>
      </c>
      <c r="N438" t="s">
        <v>2072</v>
      </c>
    </row>
    <row r="439" spans="2:14" x14ac:dyDescent="0.25">
      <c r="B439">
        <v>80.02</v>
      </c>
      <c r="C439" s="2" t="s">
        <v>2073</v>
      </c>
      <c r="D439" t="s">
        <v>287</v>
      </c>
      <c r="E439" t="s">
        <v>2064</v>
      </c>
      <c r="F439" t="s">
        <v>889</v>
      </c>
      <c r="G439">
        <v>3</v>
      </c>
      <c r="H439" t="s">
        <v>2074</v>
      </c>
      <c r="I439" t="s">
        <v>2067</v>
      </c>
      <c r="J439" t="s">
        <v>2068</v>
      </c>
      <c r="K439" t="s">
        <v>2069</v>
      </c>
      <c r="L439" t="s">
        <v>2070</v>
      </c>
      <c r="M439" t="s">
        <v>2071</v>
      </c>
      <c r="N439" t="s">
        <v>2072</v>
      </c>
    </row>
    <row r="440" spans="2:14" x14ac:dyDescent="0.25">
      <c r="B440">
        <v>80.03</v>
      </c>
      <c r="C440" s="2" t="s">
        <v>2075</v>
      </c>
      <c r="D440" t="s">
        <v>287</v>
      </c>
      <c r="E440" t="s">
        <v>2064</v>
      </c>
      <c r="F440" t="s">
        <v>327</v>
      </c>
      <c r="G440">
        <v>6</v>
      </c>
      <c r="H440" t="s">
        <v>2076</v>
      </c>
      <c r="I440" t="s">
        <v>2067</v>
      </c>
      <c r="J440" t="s">
        <v>2068</v>
      </c>
      <c r="K440" t="s">
        <v>2069</v>
      </c>
      <c r="L440" t="s">
        <v>2070</v>
      </c>
      <c r="M440" t="s">
        <v>2071</v>
      </c>
      <c r="N440" t="s">
        <v>2072</v>
      </c>
    </row>
    <row r="441" spans="2:14" x14ac:dyDescent="0.25">
      <c r="B441">
        <v>81.010000000000005</v>
      </c>
      <c r="C441" s="2" t="s">
        <v>2078</v>
      </c>
      <c r="D441" t="s">
        <v>532</v>
      </c>
      <c r="E441" t="s">
        <v>2077</v>
      </c>
      <c r="F441" t="s">
        <v>2077</v>
      </c>
      <c r="G441">
        <v>1</v>
      </c>
      <c r="H441" t="s">
        <v>2079</v>
      </c>
      <c r="I441" t="s">
        <v>2080</v>
      </c>
      <c r="J441" t="s">
        <v>2081</v>
      </c>
      <c r="K441" t="s">
        <v>2082</v>
      </c>
      <c r="L441" t="s">
        <v>2083</v>
      </c>
      <c r="M441" t="s">
        <v>2084</v>
      </c>
      <c r="N441" t="s">
        <v>2085</v>
      </c>
    </row>
    <row r="442" spans="2:14" x14ac:dyDescent="0.25">
      <c r="B442">
        <v>81.02</v>
      </c>
      <c r="C442" s="2" t="s">
        <v>2086</v>
      </c>
      <c r="D442" t="s">
        <v>532</v>
      </c>
      <c r="E442" t="s">
        <v>2077</v>
      </c>
      <c r="F442" t="s">
        <v>96</v>
      </c>
      <c r="G442">
        <v>1</v>
      </c>
      <c r="H442" t="s">
        <v>2087</v>
      </c>
      <c r="I442" t="s">
        <v>2080</v>
      </c>
      <c r="J442" t="s">
        <v>2081</v>
      </c>
      <c r="K442" t="s">
        <v>2082</v>
      </c>
      <c r="L442" t="s">
        <v>2083</v>
      </c>
      <c r="M442" t="s">
        <v>2084</v>
      </c>
      <c r="N442" t="s">
        <v>2085</v>
      </c>
    </row>
    <row r="443" spans="2:14" x14ac:dyDescent="0.25">
      <c r="B443">
        <v>81.03</v>
      </c>
      <c r="C443" s="2" t="s">
        <v>2088</v>
      </c>
      <c r="D443" t="s">
        <v>532</v>
      </c>
      <c r="E443" t="s">
        <v>2077</v>
      </c>
      <c r="F443" t="s">
        <v>139</v>
      </c>
      <c r="G443">
        <v>1</v>
      </c>
      <c r="H443" t="s">
        <v>2089</v>
      </c>
      <c r="I443" t="s">
        <v>2080</v>
      </c>
      <c r="J443" t="s">
        <v>2081</v>
      </c>
      <c r="K443" t="s">
        <v>2082</v>
      </c>
      <c r="L443" t="s">
        <v>2083</v>
      </c>
      <c r="M443" t="s">
        <v>2084</v>
      </c>
      <c r="N443" t="s">
        <v>2085</v>
      </c>
    </row>
    <row r="444" spans="2:14" x14ac:dyDescent="0.25">
      <c r="B444">
        <v>82.01</v>
      </c>
      <c r="C444" s="2" t="s">
        <v>2091</v>
      </c>
      <c r="D444" t="s">
        <v>903</v>
      </c>
      <c r="E444" t="s">
        <v>2090</v>
      </c>
      <c r="F444" t="s">
        <v>2092</v>
      </c>
      <c r="G444">
        <v>1</v>
      </c>
      <c r="H444" t="s">
        <v>2093</v>
      </c>
      <c r="I444" t="s">
        <v>2094</v>
      </c>
      <c r="J444" t="s">
        <v>2095</v>
      </c>
      <c r="K444" t="s">
        <v>2096</v>
      </c>
      <c r="L444" t="s">
        <v>2083</v>
      </c>
      <c r="M444" t="s">
        <v>2084</v>
      </c>
      <c r="N444" t="s">
        <v>2097</v>
      </c>
    </row>
    <row r="445" spans="2:14" x14ac:dyDescent="0.25">
      <c r="B445">
        <v>82.02</v>
      </c>
      <c r="C445" s="2" t="s">
        <v>2098</v>
      </c>
      <c r="D445" t="s">
        <v>903</v>
      </c>
      <c r="E445" t="s">
        <v>2090</v>
      </c>
      <c r="F445" t="s">
        <v>2099</v>
      </c>
      <c r="G445">
        <v>1</v>
      </c>
      <c r="H445" t="s">
        <v>2100</v>
      </c>
      <c r="I445" t="s">
        <v>2101</v>
      </c>
      <c r="J445" t="s">
        <v>2095</v>
      </c>
      <c r="K445" t="s">
        <v>2096</v>
      </c>
      <c r="L445" t="s">
        <v>2083</v>
      </c>
      <c r="M445" t="s">
        <v>2084</v>
      </c>
      <c r="N445" t="s">
        <v>2097</v>
      </c>
    </row>
    <row r="446" spans="2:14" x14ac:dyDescent="0.25">
      <c r="B446">
        <v>82.03</v>
      </c>
      <c r="C446" s="2" t="s">
        <v>2102</v>
      </c>
      <c r="D446" t="s">
        <v>903</v>
      </c>
      <c r="E446" t="s">
        <v>2090</v>
      </c>
      <c r="F446" t="s">
        <v>96</v>
      </c>
      <c r="G446">
        <v>1</v>
      </c>
      <c r="H446" t="s">
        <v>2103</v>
      </c>
      <c r="I446" t="s">
        <v>2094</v>
      </c>
      <c r="J446" t="s">
        <v>2095</v>
      </c>
      <c r="K446" t="s">
        <v>2096</v>
      </c>
      <c r="L446" t="s">
        <v>2083</v>
      </c>
      <c r="M446" t="s">
        <v>2084</v>
      </c>
      <c r="N446" t="s">
        <v>2097</v>
      </c>
    </row>
    <row r="447" spans="2:14" x14ac:dyDescent="0.25">
      <c r="B447">
        <v>82.04</v>
      </c>
      <c r="C447" s="2" t="s">
        <v>2104</v>
      </c>
      <c r="D447" t="s">
        <v>903</v>
      </c>
      <c r="E447" t="s">
        <v>2090</v>
      </c>
      <c r="F447" t="s">
        <v>139</v>
      </c>
      <c r="G447">
        <v>1</v>
      </c>
      <c r="H447" t="s">
        <v>2105</v>
      </c>
      <c r="I447" t="s">
        <v>2094</v>
      </c>
      <c r="J447" t="s">
        <v>2095</v>
      </c>
      <c r="K447" t="s">
        <v>2096</v>
      </c>
      <c r="L447" t="s">
        <v>2083</v>
      </c>
      <c r="M447" t="s">
        <v>2084</v>
      </c>
      <c r="N447" t="s">
        <v>2097</v>
      </c>
    </row>
    <row r="448" spans="2:14" x14ac:dyDescent="0.25">
      <c r="B448">
        <v>83.01</v>
      </c>
      <c r="C448" s="2" t="s">
        <v>2108</v>
      </c>
      <c r="D448" t="s">
        <v>2106</v>
      </c>
      <c r="E448" t="s">
        <v>2107</v>
      </c>
      <c r="F448" t="s">
        <v>2109</v>
      </c>
      <c r="G448">
        <v>1</v>
      </c>
      <c r="H448" t="s">
        <v>2110</v>
      </c>
      <c r="I448" t="s">
        <v>2111</v>
      </c>
      <c r="J448" t="s">
        <v>242</v>
      </c>
      <c r="K448" t="s">
        <v>2112</v>
      </c>
      <c r="L448" t="s">
        <v>2084</v>
      </c>
      <c r="M448" t="s">
        <v>2113</v>
      </c>
      <c r="N448" t="s">
        <v>2114</v>
      </c>
    </row>
    <row r="449" spans="2:14" x14ac:dyDescent="0.25">
      <c r="B449">
        <v>83.02</v>
      </c>
      <c r="C449" s="2" t="s">
        <v>2115</v>
      </c>
      <c r="D449" t="s">
        <v>2106</v>
      </c>
      <c r="E449" t="s">
        <v>2107</v>
      </c>
      <c r="F449" t="s">
        <v>2116</v>
      </c>
      <c r="G449">
        <v>1</v>
      </c>
      <c r="H449" t="s">
        <v>2117</v>
      </c>
      <c r="I449" t="s">
        <v>2111</v>
      </c>
      <c r="J449" t="s">
        <v>242</v>
      </c>
      <c r="K449" t="s">
        <v>2112</v>
      </c>
      <c r="L449" t="s">
        <v>2084</v>
      </c>
      <c r="M449" t="s">
        <v>2113</v>
      </c>
      <c r="N449" t="s">
        <v>2114</v>
      </c>
    </row>
    <row r="450" spans="2:14" x14ac:dyDescent="0.25">
      <c r="B450">
        <v>83.03</v>
      </c>
      <c r="C450" s="2" t="s">
        <v>2118</v>
      </c>
      <c r="D450" t="s">
        <v>2106</v>
      </c>
      <c r="E450" t="s">
        <v>2107</v>
      </c>
      <c r="F450" t="s">
        <v>284</v>
      </c>
      <c r="G450">
        <v>1</v>
      </c>
      <c r="H450" t="s">
        <v>2119</v>
      </c>
      <c r="I450" t="s">
        <v>2111</v>
      </c>
      <c r="J450" t="s">
        <v>242</v>
      </c>
      <c r="K450" t="s">
        <v>2112</v>
      </c>
      <c r="L450" t="s">
        <v>2084</v>
      </c>
      <c r="M450" t="s">
        <v>2113</v>
      </c>
      <c r="N450" t="s">
        <v>2114</v>
      </c>
    </row>
    <row r="451" spans="2:14" x14ac:dyDescent="0.25">
      <c r="B451">
        <v>83.04</v>
      </c>
      <c r="C451" s="2" t="s">
        <v>2120</v>
      </c>
      <c r="D451" t="s">
        <v>2106</v>
      </c>
      <c r="E451" t="s">
        <v>2107</v>
      </c>
      <c r="F451" t="s">
        <v>1728</v>
      </c>
      <c r="G451">
        <v>1</v>
      </c>
      <c r="H451" t="s">
        <v>2121</v>
      </c>
      <c r="I451" t="s">
        <v>2111</v>
      </c>
      <c r="J451" t="s">
        <v>242</v>
      </c>
      <c r="K451" t="s">
        <v>2112</v>
      </c>
      <c r="L451" t="s">
        <v>2084</v>
      </c>
      <c r="M451" t="s">
        <v>2113</v>
      </c>
      <c r="N451" t="s">
        <v>2114</v>
      </c>
    </row>
    <row r="452" spans="2:14" x14ac:dyDescent="0.25">
      <c r="B452">
        <v>83.05</v>
      </c>
      <c r="C452" s="2" t="s">
        <v>2108</v>
      </c>
      <c r="D452" t="s">
        <v>2106</v>
      </c>
      <c r="E452" t="s">
        <v>2107</v>
      </c>
      <c r="F452" t="s">
        <v>2122</v>
      </c>
      <c r="G452">
        <v>1</v>
      </c>
      <c r="H452" t="s">
        <v>2123</v>
      </c>
      <c r="I452" t="s">
        <v>2124</v>
      </c>
      <c r="J452" t="s">
        <v>780</v>
      </c>
      <c r="K452" t="s">
        <v>2125</v>
      </c>
      <c r="L452" t="s">
        <v>2084</v>
      </c>
      <c r="M452" t="s">
        <v>2113</v>
      </c>
      <c r="N452" t="s">
        <v>2114</v>
      </c>
    </row>
    <row r="453" spans="2:14" x14ac:dyDescent="0.25">
      <c r="B453">
        <v>84.01</v>
      </c>
      <c r="C453" s="2" t="s">
        <v>2127</v>
      </c>
      <c r="D453" t="s">
        <v>502</v>
      </c>
      <c r="E453" t="s">
        <v>2126</v>
      </c>
      <c r="F453" t="s">
        <v>2128</v>
      </c>
      <c r="G453">
        <v>1</v>
      </c>
      <c r="H453" t="s">
        <v>2129</v>
      </c>
      <c r="I453" t="s">
        <v>2130</v>
      </c>
      <c r="J453" t="s">
        <v>2081</v>
      </c>
      <c r="K453" t="s">
        <v>2131</v>
      </c>
      <c r="L453" t="s">
        <v>2084</v>
      </c>
      <c r="M453" t="s">
        <v>2132</v>
      </c>
      <c r="N453" t="s">
        <v>2133</v>
      </c>
    </row>
    <row r="454" spans="2:14" x14ac:dyDescent="0.25">
      <c r="B454">
        <v>84.02</v>
      </c>
      <c r="C454" s="2" t="s">
        <v>2134</v>
      </c>
      <c r="D454" t="s">
        <v>502</v>
      </c>
      <c r="E454" t="s">
        <v>2126</v>
      </c>
      <c r="F454" t="s">
        <v>2135</v>
      </c>
      <c r="G454">
        <v>1</v>
      </c>
      <c r="H454" t="s">
        <v>2136</v>
      </c>
      <c r="I454" t="s">
        <v>2130</v>
      </c>
      <c r="J454" t="s">
        <v>2081</v>
      </c>
      <c r="K454" t="s">
        <v>2131</v>
      </c>
      <c r="L454" t="s">
        <v>2084</v>
      </c>
      <c r="M454" t="s">
        <v>2132</v>
      </c>
      <c r="N454" t="s">
        <v>2133</v>
      </c>
    </row>
    <row r="455" spans="2:14" x14ac:dyDescent="0.25">
      <c r="B455">
        <v>84.03</v>
      </c>
      <c r="C455" s="2" t="s">
        <v>2137</v>
      </c>
      <c r="D455" t="s">
        <v>502</v>
      </c>
      <c r="E455" t="s">
        <v>2126</v>
      </c>
      <c r="F455" t="s">
        <v>2138</v>
      </c>
      <c r="G455">
        <v>1</v>
      </c>
      <c r="H455" t="s">
        <v>2139</v>
      </c>
      <c r="I455" t="s">
        <v>2130</v>
      </c>
      <c r="J455" t="s">
        <v>2081</v>
      </c>
      <c r="K455" t="s">
        <v>2131</v>
      </c>
      <c r="L455" t="s">
        <v>2084</v>
      </c>
      <c r="M455" t="s">
        <v>2132</v>
      </c>
      <c r="N455" t="s">
        <v>2133</v>
      </c>
    </row>
    <row r="456" spans="2:14" x14ac:dyDescent="0.25">
      <c r="B456">
        <v>84.04</v>
      </c>
      <c r="C456" s="2" t="s">
        <v>2140</v>
      </c>
      <c r="D456" t="s">
        <v>502</v>
      </c>
      <c r="E456" t="s">
        <v>2126</v>
      </c>
      <c r="F456" t="s">
        <v>79</v>
      </c>
      <c r="G456">
        <v>1</v>
      </c>
      <c r="H456" t="s">
        <v>2141</v>
      </c>
      <c r="I456" t="s">
        <v>2130</v>
      </c>
      <c r="J456" t="s">
        <v>2081</v>
      </c>
      <c r="K456" t="s">
        <v>2131</v>
      </c>
      <c r="L456" t="s">
        <v>2084</v>
      </c>
      <c r="M456" t="s">
        <v>2132</v>
      </c>
      <c r="N456" t="s">
        <v>2133</v>
      </c>
    </row>
    <row r="457" spans="2:14" x14ac:dyDescent="0.25">
      <c r="B457">
        <v>84.05</v>
      </c>
      <c r="C457" s="2" t="s">
        <v>2142</v>
      </c>
      <c r="D457" t="s">
        <v>502</v>
      </c>
      <c r="E457" t="s">
        <v>2126</v>
      </c>
      <c r="F457" t="s">
        <v>1036</v>
      </c>
      <c r="G457">
        <v>1</v>
      </c>
      <c r="H457" t="s">
        <v>2143</v>
      </c>
      <c r="I457" t="s">
        <v>2130</v>
      </c>
      <c r="J457" t="s">
        <v>2081</v>
      </c>
      <c r="K457" t="s">
        <v>2131</v>
      </c>
      <c r="L457" t="s">
        <v>2084</v>
      </c>
      <c r="M457" t="s">
        <v>2132</v>
      </c>
      <c r="N457" t="s">
        <v>2133</v>
      </c>
    </row>
    <row r="458" spans="2:14" x14ac:dyDescent="0.25">
      <c r="B458">
        <v>84.06</v>
      </c>
      <c r="C458" s="2" t="s">
        <v>2144</v>
      </c>
      <c r="D458" t="s">
        <v>502</v>
      </c>
      <c r="E458" t="s">
        <v>2126</v>
      </c>
      <c r="F458" t="s">
        <v>139</v>
      </c>
      <c r="G458">
        <v>1</v>
      </c>
      <c r="H458" t="s">
        <v>2145</v>
      </c>
      <c r="I458" t="s">
        <v>2130</v>
      </c>
      <c r="J458" t="s">
        <v>2081</v>
      </c>
      <c r="K458" t="s">
        <v>2131</v>
      </c>
      <c r="L458" t="s">
        <v>2084</v>
      </c>
      <c r="M458" t="s">
        <v>2132</v>
      </c>
      <c r="N458" t="s">
        <v>2133</v>
      </c>
    </row>
    <row r="459" spans="2:14" x14ac:dyDescent="0.25">
      <c r="B459">
        <v>84.07</v>
      </c>
      <c r="C459" s="2" t="s">
        <v>2146</v>
      </c>
      <c r="D459" t="s">
        <v>502</v>
      </c>
      <c r="E459" t="s">
        <v>2126</v>
      </c>
      <c r="F459" t="s">
        <v>2147</v>
      </c>
      <c r="G459">
        <v>1</v>
      </c>
      <c r="H459" t="s">
        <v>2148</v>
      </c>
      <c r="I459" t="s">
        <v>2149</v>
      </c>
      <c r="J459" t="s">
        <v>118</v>
      </c>
      <c r="K459" t="s">
        <v>84</v>
      </c>
      <c r="L459" t="s">
        <v>85</v>
      </c>
      <c r="M459" t="s">
        <v>2150</v>
      </c>
      <c r="N459" t="s">
        <v>2151</v>
      </c>
    </row>
    <row r="460" spans="2:14" x14ac:dyDescent="0.25">
      <c r="B460">
        <v>86.01</v>
      </c>
      <c r="C460" s="2" t="s">
        <v>2153</v>
      </c>
      <c r="D460" t="s">
        <v>214</v>
      </c>
      <c r="E460" t="s">
        <v>2152</v>
      </c>
      <c r="F460" t="s">
        <v>2154</v>
      </c>
      <c r="G460">
        <v>1</v>
      </c>
      <c r="H460" t="s">
        <v>2155</v>
      </c>
      <c r="I460" t="s">
        <v>2156</v>
      </c>
      <c r="J460" t="s">
        <v>728</v>
      </c>
      <c r="K460" t="s">
        <v>2157</v>
      </c>
      <c r="L460" t="s">
        <v>2158</v>
      </c>
      <c r="M460" t="s">
        <v>1924</v>
      </c>
      <c r="N460" t="s">
        <v>2159</v>
      </c>
    </row>
    <row r="461" spans="2:14" x14ac:dyDescent="0.25">
      <c r="B461">
        <v>86.02</v>
      </c>
      <c r="C461" s="2" t="s">
        <v>2160</v>
      </c>
      <c r="D461" t="s">
        <v>214</v>
      </c>
      <c r="E461" t="s">
        <v>2152</v>
      </c>
      <c r="F461" t="s">
        <v>2161</v>
      </c>
      <c r="G461">
        <v>1</v>
      </c>
      <c r="H461" t="s">
        <v>2162</v>
      </c>
      <c r="I461" t="s">
        <v>2156</v>
      </c>
      <c r="J461" t="s">
        <v>728</v>
      </c>
      <c r="K461" t="s">
        <v>2157</v>
      </c>
      <c r="L461" t="s">
        <v>2158</v>
      </c>
      <c r="M461" t="s">
        <v>1924</v>
      </c>
      <c r="N461" t="s">
        <v>2159</v>
      </c>
    </row>
    <row r="462" spans="2:14" x14ac:dyDescent="0.25">
      <c r="B462">
        <v>87.01</v>
      </c>
      <c r="C462" s="2" t="s">
        <v>2163</v>
      </c>
      <c r="D462" t="s">
        <v>287</v>
      </c>
      <c r="E462" t="s">
        <v>288</v>
      </c>
      <c r="F462" t="s">
        <v>1723</v>
      </c>
      <c r="G462">
        <v>1</v>
      </c>
      <c r="H462" t="s">
        <v>2164</v>
      </c>
      <c r="I462" t="s">
        <v>2165</v>
      </c>
      <c r="J462" t="s">
        <v>728</v>
      </c>
      <c r="K462" t="s">
        <v>2166</v>
      </c>
      <c r="L462" t="s">
        <v>2158</v>
      </c>
      <c r="M462" t="s">
        <v>1924</v>
      </c>
      <c r="N462" t="s">
        <v>2167</v>
      </c>
    </row>
    <row r="463" spans="2:14" x14ac:dyDescent="0.25">
      <c r="B463">
        <v>88.01</v>
      </c>
      <c r="C463" s="2" t="s">
        <v>2169</v>
      </c>
      <c r="D463" t="s">
        <v>764</v>
      </c>
      <c r="E463" t="s">
        <v>2168</v>
      </c>
      <c r="F463" t="s">
        <v>2168</v>
      </c>
      <c r="G463">
        <v>1</v>
      </c>
      <c r="H463" t="s">
        <v>2170</v>
      </c>
      <c r="I463" t="s">
        <v>809</v>
      </c>
      <c r="K463" t="s">
        <v>809</v>
      </c>
      <c r="L463" t="s">
        <v>809</v>
      </c>
      <c r="M463" t="s">
        <v>2167</v>
      </c>
      <c r="N463" t="s">
        <v>2171</v>
      </c>
    </row>
    <row r="464" spans="2:14" x14ac:dyDescent="0.25">
      <c r="B464">
        <v>89.01</v>
      </c>
      <c r="C464" s="2" t="s">
        <v>2172</v>
      </c>
      <c r="D464" t="s">
        <v>2106</v>
      </c>
      <c r="E464" t="s">
        <v>2090</v>
      </c>
      <c r="F464" t="s">
        <v>2173</v>
      </c>
      <c r="G464">
        <v>1</v>
      </c>
      <c r="H464" t="s">
        <v>2174</v>
      </c>
      <c r="I464" t="s">
        <v>2175</v>
      </c>
      <c r="J464" t="s">
        <v>771</v>
      </c>
      <c r="K464" t="s">
        <v>2176</v>
      </c>
      <c r="L464" t="s">
        <v>2177</v>
      </c>
      <c r="M464" t="s">
        <v>2178</v>
      </c>
      <c r="N464" t="s">
        <v>2179</v>
      </c>
    </row>
    <row r="465" spans="2:14" x14ac:dyDescent="0.25">
      <c r="B465">
        <v>89.02</v>
      </c>
      <c r="C465" s="2" t="s">
        <v>2180</v>
      </c>
      <c r="D465" t="s">
        <v>2106</v>
      </c>
      <c r="E465" t="s">
        <v>2090</v>
      </c>
      <c r="F465" t="s">
        <v>2181</v>
      </c>
      <c r="G465">
        <v>1</v>
      </c>
      <c r="H465" t="s">
        <v>2182</v>
      </c>
      <c r="I465" t="s">
        <v>2175</v>
      </c>
      <c r="J465" t="s">
        <v>771</v>
      </c>
      <c r="K465" t="s">
        <v>2176</v>
      </c>
      <c r="L465" t="s">
        <v>2177</v>
      </c>
      <c r="M465" t="s">
        <v>2178</v>
      </c>
      <c r="N465" t="s">
        <v>2179</v>
      </c>
    </row>
    <row r="466" spans="2:14" x14ac:dyDescent="0.25">
      <c r="B466">
        <v>89.03</v>
      </c>
      <c r="C466" s="2" t="s">
        <v>2183</v>
      </c>
      <c r="D466" t="s">
        <v>2106</v>
      </c>
      <c r="E466" t="s">
        <v>2107</v>
      </c>
      <c r="F466" t="s">
        <v>284</v>
      </c>
      <c r="G466">
        <v>1</v>
      </c>
      <c r="H466" t="s">
        <v>2119</v>
      </c>
      <c r="I466" t="s">
        <v>2175</v>
      </c>
      <c r="J466" t="s">
        <v>771</v>
      </c>
      <c r="K466" t="s">
        <v>2176</v>
      </c>
      <c r="L466" t="s">
        <v>2177</v>
      </c>
      <c r="M466" t="s">
        <v>2178</v>
      </c>
      <c r="N466" t="s">
        <v>2179</v>
      </c>
    </row>
    <row r="467" spans="2:14" x14ac:dyDescent="0.25">
      <c r="B467">
        <v>89.04</v>
      </c>
      <c r="C467" s="2" t="s">
        <v>2184</v>
      </c>
      <c r="D467" t="s">
        <v>2106</v>
      </c>
      <c r="E467" t="s">
        <v>2107</v>
      </c>
      <c r="F467" t="s">
        <v>1728</v>
      </c>
      <c r="G467">
        <v>1</v>
      </c>
      <c r="H467" t="s">
        <v>2121</v>
      </c>
      <c r="I467" t="s">
        <v>2175</v>
      </c>
      <c r="J467" t="s">
        <v>771</v>
      </c>
      <c r="K467" t="s">
        <v>2176</v>
      </c>
      <c r="L467" t="s">
        <v>2177</v>
      </c>
      <c r="M467" t="s">
        <v>2178</v>
      </c>
      <c r="N467" t="s">
        <v>2179</v>
      </c>
    </row>
    <row r="468" spans="2:14" x14ac:dyDescent="0.25">
      <c r="B468">
        <v>89.05</v>
      </c>
      <c r="C468" s="2" t="s">
        <v>2185</v>
      </c>
      <c r="D468" t="s">
        <v>2106</v>
      </c>
      <c r="E468" t="s">
        <v>2107</v>
      </c>
      <c r="F468" t="s">
        <v>2186</v>
      </c>
      <c r="G468">
        <v>1</v>
      </c>
      <c r="H468" t="s">
        <v>2187</v>
      </c>
      <c r="I468" t="s">
        <v>2188</v>
      </c>
      <c r="J468" t="s">
        <v>2189</v>
      </c>
      <c r="K468" t="s">
        <v>2190</v>
      </c>
      <c r="L468" t="s">
        <v>2191</v>
      </c>
      <c r="M468" t="s">
        <v>2191</v>
      </c>
      <c r="N468" t="s">
        <v>2192</v>
      </c>
    </row>
    <row r="469" spans="2:14" x14ac:dyDescent="0.25">
      <c r="B469">
        <v>90.01</v>
      </c>
      <c r="C469" s="2" t="s">
        <v>2194</v>
      </c>
      <c r="D469" t="s">
        <v>177</v>
      </c>
      <c r="E469" t="s">
        <v>2193</v>
      </c>
      <c r="F469" t="s">
        <v>2195</v>
      </c>
      <c r="G469">
        <v>1</v>
      </c>
      <c r="H469" t="s">
        <v>2196</v>
      </c>
      <c r="I469" t="s">
        <v>2197</v>
      </c>
      <c r="J469" t="s">
        <v>1402</v>
      </c>
      <c r="K469" t="s">
        <v>2198</v>
      </c>
      <c r="L469" t="s">
        <v>2199</v>
      </c>
      <c r="M469" t="s">
        <v>2072</v>
      </c>
      <c r="N469" t="s">
        <v>2200</v>
      </c>
    </row>
    <row r="470" spans="2:14" x14ac:dyDescent="0.25">
      <c r="B470">
        <v>90.02</v>
      </c>
      <c r="C470" s="2" t="s">
        <v>2201</v>
      </c>
      <c r="D470" t="s">
        <v>177</v>
      </c>
      <c r="E470" t="s">
        <v>2193</v>
      </c>
      <c r="F470" t="s">
        <v>2202</v>
      </c>
      <c r="G470">
        <v>1</v>
      </c>
      <c r="H470" t="s">
        <v>2203</v>
      </c>
      <c r="I470" t="s">
        <v>2197</v>
      </c>
      <c r="J470" t="s">
        <v>1402</v>
      </c>
      <c r="K470" t="s">
        <v>2204</v>
      </c>
      <c r="L470" t="s">
        <v>2199</v>
      </c>
      <c r="M470" t="s">
        <v>2072</v>
      </c>
      <c r="N470" t="s">
        <v>2200</v>
      </c>
    </row>
    <row r="471" spans="2:14" x14ac:dyDescent="0.25">
      <c r="B471">
        <v>90.03</v>
      </c>
      <c r="C471" s="2" t="s">
        <v>2205</v>
      </c>
      <c r="D471" t="s">
        <v>177</v>
      </c>
      <c r="E471" t="s">
        <v>2193</v>
      </c>
      <c r="F471" t="s">
        <v>1728</v>
      </c>
      <c r="G471">
        <v>1</v>
      </c>
      <c r="H471" t="s">
        <v>2206</v>
      </c>
      <c r="I471" t="s">
        <v>2197</v>
      </c>
      <c r="J471" t="s">
        <v>1402</v>
      </c>
      <c r="K471" t="s">
        <v>2204</v>
      </c>
      <c r="L471" t="s">
        <v>2199</v>
      </c>
      <c r="M471" t="s">
        <v>2072</v>
      </c>
      <c r="N471" t="s">
        <v>2200</v>
      </c>
    </row>
    <row r="472" spans="2:14" x14ac:dyDescent="0.25">
      <c r="B472">
        <v>91.01</v>
      </c>
      <c r="C472" s="2" t="s">
        <v>2208</v>
      </c>
      <c r="D472" t="s">
        <v>2106</v>
      </c>
      <c r="E472" t="s">
        <v>2207</v>
      </c>
      <c r="F472" t="s">
        <v>2209</v>
      </c>
      <c r="G472">
        <v>1</v>
      </c>
      <c r="H472" t="s">
        <v>2210</v>
      </c>
      <c r="I472" t="s">
        <v>2211</v>
      </c>
      <c r="J472" t="s">
        <v>2212</v>
      </c>
      <c r="L472" t="s">
        <v>2213</v>
      </c>
      <c r="M472" t="s">
        <v>2200</v>
      </c>
    </row>
    <row r="473" spans="2:14" x14ac:dyDescent="0.25">
      <c r="B473">
        <v>91.02</v>
      </c>
      <c r="C473" s="2" t="s">
        <v>2214</v>
      </c>
      <c r="D473" t="s">
        <v>2106</v>
      </c>
      <c r="E473" t="s">
        <v>2207</v>
      </c>
      <c r="F473" t="s">
        <v>2215</v>
      </c>
      <c r="G473">
        <v>1</v>
      </c>
      <c r="H473" t="s">
        <v>2216</v>
      </c>
      <c r="I473" t="s">
        <v>2211</v>
      </c>
      <c r="J473" t="s">
        <v>2212</v>
      </c>
      <c r="L473" t="s">
        <v>2213</v>
      </c>
      <c r="M473" t="s">
        <v>2200</v>
      </c>
    </row>
    <row r="474" spans="2:14" x14ac:dyDescent="0.25">
      <c r="B474">
        <v>91.03</v>
      </c>
      <c r="C474" s="2" t="s">
        <v>2217</v>
      </c>
      <c r="D474" t="s">
        <v>2106</v>
      </c>
      <c r="E474" t="s">
        <v>2207</v>
      </c>
      <c r="F474" t="s">
        <v>2218</v>
      </c>
      <c r="G474">
        <v>1</v>
      </c>
      <c r="H474" t="s">
        <v>2219</v>
      </c>
      <c r="I474" t="s">
        <v>2211</v>
      </c>
      <c r="J474" t="s">
        <v>2212</v>
      </c>
      <c r="L474" t="s">
        <v>2213</v>
      </c>
      <c r="M474" t="s">
        <v>2200</v>
      </c>
    </row>
    <row r="475" spans="2:14" x14ac:dyDescent="0.25">
      <c r="B475">
        <v>91.04</v>
      </c>
      <c r="C475" s="2" t="s">
        <v>2220</v>
      </c>
      <c r="D475" t="s">
        <v>2106</v>
      </c>
      <c r="E475" t="s">
        <v>2207</v>
      </c>
      <c r="F475" t="s">
        <v>2221</v>
      </c>
      <c r="G475">
        <v>1</v>
      </c>
      <c r="H475" t="s">
        <v>2222</v>
      </c>
      <c r="I475" t="s">
        <v>2211</v>
      </c>
      <c r="J475" t="s">
        <v>2212</v>
      </c>
      <c r="L475" t="s">
        <v>2213</v>
      </c>
      <c r="M475" t="s">
        <v>2200</v>
      </c>
    </row>
    <row r="476" spans="2:14" x14ac:dyDescent="0.25">
      <c r="B476">
        <v>91.05</v>
      </c>
      <c r="C476" s="2" t="s">
        <v>2223</v>
      </c>
      <c r="D476" t="s">
        <v>2106</v>
      </c>
      <c r="E476" t="s">
        <v>2207</v>
      </c>
      <c r="F476" t="s">
        <v>139</v>
      </c>
      <c r="G476">
        <v>1</v>
      </c>
      <c r="H476" t="s">
        <v>2224</v>
      </c>
      <c r="I476" t="s">
        <v>2211</v>
      </c>
      <c r="J476" t="s">
        <v>2212</v>
      </c>
      <c r="L476" t="s">
        <v>2213</v>
      </c>
      <c r="M476" t="s">
        <v>2200</v>
      </c>
    </row>
    <row r="477" spans="2:14" x14ac:dyDescent="0.25">
      <c r="B477">
        <v>91.06</v>
      </c>
      <c r="C477" s="2" t="s">
        <v>2225</v>
      </c>
      <c r="D477" t="s">
        <v>2106</v>
      </c>
      <c r="E477" t="s">
        <v>2207</v>
      </c>
      <c r="F477" t="s">
        <v>284</v>
      </c>
      <c r="G477">
        <v>1</v>
      </c>
      <c r="H477" t="s">
        <v>2226</v>
      </c>
      <c r="I477" t="s">
        <v>2211</v>
      </c>
      <c r="J477" t="s">
        <v>2212</v>
      </c>
      <c r="L477" t="s">
        <v>2213</v>
      </c>
      <c r="M477" t="s">
        <v>2200</v>
      </c>
    </row>
    <row r="478" spans="2:14" x14ac:dyDescent="0.25">
      <c r="B478">
        <v>92.01</v>
      </c>
      <c r="C478" s="2" t="s">
        <v>2227</v>
      </c>
      <c r="D478" t="s">
        <v>764</v>
      </c>
      <c r="E478" t="s">
        <v>897</v>
      </c>
      <c r="F478" t="s">
        <v>2077</v>
      </c>
      <c r="G478">
        <v>1</v>
      </c>
      <c r="H478" t="s">
        <v>2228</v>
      </c>
      <c r="I478" t="s">
        <v>809</v>
      </c>
    </row>
    <row r="479" spans="2:14" x14ac:dyDescent="0.25">
      <c r="B479">
        <v>93.01</v>
      </c>
      <c r="C479" s="2" t="s">
        <v>2230</v>
      </c>
      <c r="D479" t="s">
        <v>764</v>
      </c>
      <c r="E479" t="s">
        <v>2229</v>
      </c>
      <c r="F479" t="s">
        <v>2231</v>
      </c>
      <c r="G479">
        <v>1</v>
      </c>
      <c r="H479" t="s">
        <v>2232</v>
      </c>
      <c r="I479" t="s">
        <v>809</v>
      </c>
      <c r="K479" t="s">
        <v>809</v>
      </c>
      <c r="L479" t="s">
        <v>809</v>
      </c>
      <c r="M479" t="s">
        <v>2200</v>
      </c>
      <c r="N479" t="s">
        <v>2233</v>
      </c>
    </row>
    <row r="480" spans="2:14" x14ac:dyDescent="0.25">
      <c r="B480">
        <v>94.01</v>
      </c>
      <c r="C480" s="2" t="s">
        <v>2236</v>
      </c>
      <c r="D480" t="s">
        <v>2234</v>
      </c>
      <c r="E480" t="s">
        <v>2235</v>
      </c>
      <c r="F480" t="s">
        <v>2237</v>
      </c>
      <c r="G480">
        <v>1</v>
      </c>
      <c r="H480" t="s">
        <v>2238</v>
      </c>
      <c r="I480" t="s">
        <v>2239</v>
      </c>
      <c r="J480" t="s">
        <v>118</v>
      </c>
      <c r="K480" t="s">
        <v>809</v>
      </c>
      <c r="M480" t="s">
        <v>2240</v>
      </c>
      <c r="N480" t="s">
        <v>2241</v>
      </c>
    </row>
    <row r="481" spans="2:14" x14ac:dyDescent="0.25">
      <c r="B481">
        <v>94.02</v>
      </c>
      <c r="C481" s="2" t="s">
        <v>2242</v>
      </c>
      <c r="D481" t="s">
        <v>2234</v>
      </c>
      <c r="E481" t="s">
        <v>2235</v>
      </c>
      <c r="F481" t="s">
        <v>2243</v>
      </c>
      <c r="G481">
        <v>1</v>
      </c>
      <c r="H481" t="s">
        <v>2244</v>
      </c>
      <c r="I481" t="s">
        <v>2239</v>
      </c>
      <c r="J481" t="s">
        <v>118</v>
      </c>
      <c r="K481" t="s">
        <v>809</v>
      </c>
      <c r="M481" t="s">
        <v>2240</v>
      </c>
      <c r="N481" t="s">
        <v>2241</v>
      </c>
    </row>
    <row r="482" spans="2:14" x14ac:dyDescent="0.25">
      <c r="B482">
        <v>94.03</v>
      </c>
      <c r="C482" s="2" t="s">
        <v>2245</v>
      </c>
      <c r="D482" t="s">
        <v>2234</v>
      </c>
      <c r="E482" t="s">
        <v>2235</v>
      </c>
      <c r="F482" t="s">
        <v>139</v>
      </c>
      <c r="G482">
        <v>1</v>
      </c>
      <c r="H482" t="s">
        <v>2246</v>
      </c>
      <c r="I482" t="s">
        <v>2239</v>
      </c>
      <c r="J482" t="s">
        <v>118</v>
      </c>
      <c r="K482" t="s">
        <v>809</v>
      </c>
      <c r="M482" t="s">
        <v>2240</v>
      </c>
      <c r="N482" t="s">
        <v>2241</v>
      </c>
    </row>
    <row r="483" spans="2:14" x14ac:dyDescent="0.25">
      <c r="B483">
        <v>95.01</v>
      </c>
      <c r="C483" s="2" t="s">
        <v>2248</v>
      </c>
      <c r="D483" t="s">
        <v>764</v>
      </c>
      <c r="E483" t="s">
        <v>2247</v>
      </c>
      <c r="F483" t="s">
        <v>2247</v>
      </c>
      <c r="G483">
        <v>1</v>
      </c>
      <c r="H483" t="s">
        <v>2249</v>
      </c>
      <c r="I483" t="s">
        <v>809</v>
      </c>
    </row>
    <row r="484" spans="2:14" x14ac:dyDescent="0.25">
      <c r="B484">
        <v>96.01</v>
      </c>
      <c r="C484" s="2" t="s">
        <v>2250</v>
      </c>
      <c r="D484" t="s">
        <v>532</v>
      </c>
      <c r="E484" t="s">
        <v>1126</v>
      </c>
      <c r="F484" t="s">
        <v>2251</v>
      </c>
      <c r="G484">
        <v>2</v>
      </c>
      <c r="H484" t="s">
        <v>2252</v>
      </c>
      <c r="I484" t="s">
        <v>2253</v>
      </c>
      <c r="J484" t="s">
        <v>118</v>
      </c>
      <c r="K484" t="s">
        <v>2254</v>
      </c>
      <c r="L484" t="s">
        <v>2255</v>
      </c>
      <c r="M484" t="s">
        <v>2085</v>
      </c>
      <c r="N484" t="s">
        <v>2256</v>
      </c>
    </row>
    <row r="485" spans="2:14" x14ac:dyDescent="0.25">
      <c r="B485">
        <v>96.02</v>
      </c>
      <c r="C485" s="2" t="s">
        <v>2257</v>
      </c>
      <c r="D485" t="s">
        <v>532</v>
      </c>
      <c r="E485" t="s">
        <v>1126</v>
      </c>
      <c r="F485" t="s">
        <v>2258</v>
      </c>
      <c r="G485">
        <v>1</v>
      </c>
      <c r="H485" t="s">
        <v>2259</v>
      </c>
      <c r="I485" t="s">
        <v>2253</v>
      </c>
      <c r="J485" t="s">
        <v>118</v>
      </c>
      <c r="K485" t="s">
        <v>2254</v>
      </c>
      <c r="L485" t="s">
        <v>2255</v>
      </c>
      <c r="M485" t="s">
        <v>2085</v>
      </c>
      <c r="N485" t="s">
        <v>2256</v>
      </c>
    </row>
    <row r="486" spans="2:14" x14ac:dyDescent="0.25">
      <c r="B486">
        <v>97.01</v>
      </c>
      <c r="C486" s="2" t="s">
        <v>2261</v>
      </c>
      <c r="D486" t="s">
        <v>287</v>
      </c>
      <c r="E486" t="s">
        <v>2260</v>
      </c>
      <c r="F486" t="s">
        <v>2262</v>
      </c>
      <c r="G486">
        <v>1</v>
      </c>
      <c r="H486" t="s">
        <v>2263</v>
      </c>
      <c r="I486" t="s">
        <v>1640</v>
      </c>
      <c r="J486" t="s">
        <v>445</v>
      </c>
      <c r="K486" t="s">
        <v>2264</v>
      </c>
      <c r="L486" t="s">
        <v>2097</v>
      </c>
      <c r="M486" t="s">
        <v>2240</v>
      </c>
      <c r="N486" t="s">
        <v>2265</v>
      </c>
    </row>
    <row r="487" spans="2:14" x14ac:dyDescent="0.25">
      <c r="B487">
        <v>98.01</v>
      </c>
      <c r="C487" s="2" t="s">
        <v>2268</v>
      </c>
      <c r="D487" t="s">
        <v>2266</v>
      </c>
      <c r="E487" t="s">
        <v>2267</v>
      </c>
      <c r="F487" t="s">
        <v>2269</v>
      </c>
      <c r="G487">
        <v>1</v>
      </c>
      <c r="H487" t="s">
        <v>2270</v>
      </c>
      <c r="I487" t="s">
        <v>2271</v>
      </c>
      <c r="J487" t="s">
        <v>335</v>
      </c>
      <c r="K487" t="s">
        <v>2272</v>
      </c>
      <c r="L487" t="s">
        <v>2273</v>
      </c>
      <c r="M487" t="s">
        <v>2274</v>
      </c>
      <c r="N487" t="s">
        <v>2275</v>
      </c>
    </row>
    <row r="488" spans="2:14" x14ac:dyDescent="0.25">
      <c r="B488">
        <v>98.02</v>
      </c>
      <c r="C488" s="2" t="s">
        <v>2276</v>
      </c>
      <c r="D488" t="s">
        <v>2266</v>
      </c>
      <c r="E488" t="s">
        <v>2267</v>
      </c>
      <c r="F488" t="s">
        <v>2277</v>
      </c>
      <c r="G488">
        <v>1</v>
      </c>
      <c r="H488" t="s">
        <v>2278</v>
      </c>
      <c r="I488" t="s">
        <v>2271</v>
      </c>
      <c r="J488" t="s">
        <v>335</v>
      </c>
      <c r="K488" t="s">
        <v>2272</v>
      </c>
      <c r="L488" t="s">
        <v>2273</v>
      </c>
      <c r="M488" t="s">
        <v>2274</v>
      </c>
      <c r="N488" t="s">
        <v>2275</v>
      </c>
    </row>
    <row r="489" spans="2:14" x14ac:dyDescent="0.25">
      <c r="B489">
        <v>98.03</v>
      </c>
      <c r="C489" s="2" t="s">
        <v>2279</v>
      </c>
      <c r="D489" t="s">
        <v>2266</v>
      </c>
      <c r="E489" t="s">
        <v>2267</v>
      </c>
      <c r="F489" t="s">
        <v>2280</v>
      </c>
      <c r="G489">
        <v>1</v>
      </c>
      <c r="H489" t="s">
        <v>2281</v>
      </c>
      <c r="I489" t="s">
        <v>2271</v>
      </c>
      <c r="J489" t="s">
        <v>335</v>
      </c>
      <c r="K489" t="s">
        <v>2272</v>
      </c>
      <c r="L489" t="s">
        <v>2273</v>
      </c>
      <c r="M489" t="s">
        <v>2274</v>
      </c>
      <c r="N489" t="s">
        <v>2275</v>
      </c>
    </row>
    <row r="490" spans="2:14" x14ac:dyDescent="0.25">
      <c r="B490">
        <v>98.04</v>
      </c>
      <c r="C490" s="2" t="s">
        <v>2282</v>
      </c>
      <c r="D490" t="s">
        <v>2266</v>
      </c>
      <c r="E490" t="s">
        <v>2267</v>
      </c>
      <c r="F490" t="s">
        <v>2283</v>
      </c>
      <c r="G490">
        <v>1</v>
      </c>
      <c r="H490" t="s">
        <v>2284</v>
      </c>
      <c r="I490" t="s">
        <v>2271</v>
      </c>
      <c r="J490" t="s">
        <v>335</v>
      </c>
      <c r="K490" t="s">
        <v>2272</v>
      </c>
      <c r="L490" t="s">
        <v>2273</v>
      </c>
      <c r="M490" t="s">
        <v>2274</v>
      </c>
      <c r="N490" t="s">
        <v>2275</v>
      </c>
    </row>
    <row r="491" spans="2:14" x14ac:dyDescent="0.25">
      <c r="B491">
        <v>98.05</v>
      </c>
      <c r="C491" s="2" t="s">
        <v>2285</v>
      </c>
      <c r="D491" t="s">
        <v>2266</v>
      </c>
      <c r="E491" t="s">
        <v>2267</v>
      </c>
      <c r="F491" t="s">
        <v>2286</v>
      </c>
      <c r="G491">
        <v>1</v>
      </c>
      <c r="H491" t="s">
        <v>2287</v>
      </c>
      <c r="I491" t="s">
        <v>2271</v>
      </c>
      <c r="J491" t="s">
        <v>335</v>
      </c>
      <c r="K491" t="s">
        <v>2272</v>
      </c>
      <c r="L491" t="s">
        <v>2273</v>
      </c>
      <c r="M491" t="s">
        <v>2274</v>
      </c>
      <c r="N491" t="s">
        <v>2275</v>
      </c>
    </row>
    <row r="492" spans="2:14" x14ac:dyDescent="0.25">
      <c r="B492">
        <v>98.06</v>
      </c>
      <c r="C492" s="2" t="s">
        <v>2288</v>
      </c>
      <c r="D492" t="s">
        <v>2266</v>
      </c>
      <c r="E492" t="s">
        <v>2267</v>
      </c>
      <c r="F492" t="s">
        <v>2289</v>
      </c>
      <c r="G492">
        <v>1</v>
      </c>
      <c r="H492" t="s">
        <v>2290</v>
      </c>
      <c r="I492" t="s">
        <v>2271</v>
      </c>
      <c r="J492" t="s">
        <v>335</v>
      </c>
      <c r="K492" t="s">
        <v>2272</v>
      </c>
      <c r="L492" t="s">
        <v>2273</v>
      </c>
      <c r="M492" t="s">
        <v>2274</v>
      </c>
      <c r="N492" t="s">
        <v>2275</v>
      </c>
    </row>
    <row r="493" spans="2:14" x14ac:dyDescent="0.25">
      <c r="B493">
        <v>98.07</v>
      </c>
      <c r="C493" s="2" t="s">
        <v>2291</v>
      </c>
      <c r="D493" t="s">
        <v>2266</v>
      </c>
      <c r="E493" t="s">
        <v>2267</v>
      </c>
      <c r="F493" t="s">
        <v>2292</v>
      </c>
      <c r="G493">
        <v>1</v>
      </c>
      <c r="H493" t="s">
        <v>2293</v>
      </c>
      <c r="I493" t="s">
        <v>2271</v>
      </c>
      <c r="J493" t="s">
        <v>335</v>
      </c>
      <c r="K493" t="s">
        <v>2272</v>
      </c>
      <c r="L493" t="s">
        <v>2273</v>
      </c>
      <c r="M493" t="s">
        <v>2274</v>
      </c>
      <c r="N493" t="s">
        <v>2275</v>
      </c>
    </row>
    <row r="494" spans="2:14" x14ac:dyDescent="0.25">
      <c r="B494">
        <v>98.079999999999899</v>
      </c>
      <c r="C494" s="2" t="s">
        <v>2294</v>
      </c>
      <c r="D494" t="s">
        <v>2266</v>
      </c>
      <c r="E494" t="s">
        <v>2267</v>
      </c>
      <c r="F494" t="s">
        <v>79</v>
      </c>
      <c r="G494">
        <v>1</v>
      </c>
      <c r="H494" t="s">
        <v>2295</v>
      </c>
      <c r="I494" t="s">
        <v>2271</v>
      </c>
      <c r="J494" t="s">
        <v>335</v>
      </c>
      <c r="K494" t="s">
        <v>2272</v>
      </c>
      <c r="L494" t="s">
        <v>2273</v>
      </c>
      <c r="M494" t="s">
        <v>2274</v>
      </c>
      <c r="N494" t="s">
        <v>2275</v>
      </c>
    </row>
    <row r="495" spans="2:14" x14ac:dyDescent="0.25">
      <c r="B495">
        <v>98.089999999999904</v>
      </c>
      <c r="C495" s="2" t="s">
        <v>2296</v>
      </c>
      <c r="D495" t="s">
        <v>2266</v>
      </c>
      <c r="E495" t="s">
        <v>2267</v>
      </c>
      <c r="F495" t="s">
        <v>96</v>
      </c>
      <c r="G495">
        <v>1</v>
      </c>
      <c r="H495" t="s">
        <v>2297</v>
      </c>
      <c r="I495" t="s">
        <v>2271</v>
      </c>
      <c r="J495" t="s">
        <v>335</v>
      </c>
      <c r="K495" t="s">
        <v>2272</v>
      </c>
      <c r="L495" t="s">
        <v>2273</v>
      </c>
      <c r="M495" t="s">
        <v>2274</v>
      </c>
      <c r="N495" t="s">
        <v>2275</v>
      </c>
    </row>
    <row r="496" spans="2:14" x14ac:dyDescent="0.25">
      <c r="B496">
        <v>98.099999999999895</v>
      </c>
      <c r="C496" s="2" t="s">
        <v>2298</v>
      </c>
      <c r="D496" t="s">
        <v>2266</v>
      </c>
      <c r="E496" t="s">
        <v>2267</v>
      </c>
      <c r="F496" t="s">
        <v>139</v>
      </c>
      <c r="G496">
        <v>1</v>
      </c>
      <c r="H496" t="s">
        <v>2299</v>
      </c>
      <c r="I496" t="s">
        <v>2271</v>
      </c>
      <c r="J496" t="s">
        <v>335</v>
      </c>
      <c r="K496" t="s">
        <v>2272</v>
      </c>
      <c r="L496" t="s">
        <v>2273</v>
      </c>
      <c r="M496" t="s">
        <v>2274</v>
      </c>
      <c r="N496" t="s">
        <v>2275</v>
      </c>
    </row>
    <row r="497" spans="2:14" x14ac:dyDescent="0.25">
      <c r="B497">
        <v>99.01</v>
      </c>
      <c r="C497" s="2" t="s">
        <v>2301</v>
      </c>
      <c r="D497" t="s">
        <v>551</v>
      </c>
      <c r="E497" t="s">
        <v>2300</v>
      </c>
      <c r="F497" t="s">
        <v>2302</v>
      </c>
      <c r="G497">
        <v>1</v>
      </c>
      <c r="H497" t="s">
        <v>2303</v>
      </c>
      <c r="I497" t="s">
        <v>2304</v>
      </c>
      <c r="J497" t="s">
        <v>335</v>
      </c>
      <c r="K497" t="s">
        <v>2305</v>
      </c>
      <c r="L497" t="s">
        <v>2306</v>
      </c>
      <c r="M497" t="s">
        <v>2307</v>
      </c>
      <c r="N497" t="s">
        <v>2308</v>
      </c>
    </row>
    <row r="498" spans="2:14" x14ac:dyDescent="0.25">
      <c r="B498">
        <v>99.02</v>
      </c>
      <c r="C498" s="2" t="s">
        <v>2309</v>
      </c>
      <c r="D498" t="s">
        <v>551</v>
      </c>
      <c r="E498" t="s">
        <v>2300</v>
      </c>
      <c r="F498" t="s">
        <v>2310</v>
      </c>
      <c r="G498">
        <v>1</v>
      </c>
      <c r="H498" t="s">
        <v>2311</v>
      </c>
      <c r="I498" t="s">
        <v>2304</v>
      </c>
      <c r="J498" t="s">
        <v>335</v>
      </c>
      <c r="K498" t="s">
        <v>2305</v>
      </c>
      <c r="L498" t="s">
        <v>2306</v>
      </c>
      <c r="M498" t="s">
        <v>2307</v>
      </c>
      <c r="N498" t="s">
        <v>2308</v>
      </c>
    </row>
    <row r="499" spans="2:14" x14ac:dyDescent="0.25">
      <c r="B499">
        <v>99.03</v>
      </c>
      <c r="C499" s="2" t="s">
        <v>2312</v>
      </c>
      <c r="D499" t="s">
        <v>551</v>
      </c>
      <c r="E499" t="s">
        <v>2300</v>
      </c>
      <c r="F499" t="s">
        <v>2313</v>
      </c>
      <c r="G499">
        <v>1</v>
      </c>
      <c r="H499" t="s">
        <v>2314</v>
      </c>
      <c r="I499" t="s">
        <v>2304</v>
      </c>
      <c r="J499" t="s">
        <v>335</v>
      </c>
      <c r="K499" t="s">
        <v>2305</v>
      </c>
      <c r="L499" t="s">
        <v>2306</v>
      </c>
      <c r="M499" t="s">
        <v>2307</v>
      </c>
      <c r="N499" t="s">
        <v>2308</v>
      </c>
    </row>
    <row r="500" spans="2:14" x14ac:dyDescent="0.25">
      <c r="B500">
        <v>99.04</v>
      </c>
      <c r="C500" s="2" t="s">
        <v>2315</v>
      </c>
      <c r="D500" t="s">
        <v>551</v>
      </c>
      <c r="E500" t="s">
        <v>2300</v>
      </c>
      <c r="F500" t="s">
        <v>2316</v>
      </c>
      <c r="G500">
        <v>1</v>
      </c>
      <c r="H500" t="s">
        <v>2317</v>
      </c>
      <c r="I500" t="s">
        <v>2304</v>
      </c>
      <c r="J500" t="s">
        <v>335</v>
      </c>
      <c r="K500" t="s">
        <v>2305</v>
      </c>
      <c r="L500" t="s">
        <v>2306</v>
      </c>
      <c r="M500" t="s">
        <v>2307</v>
      </c>
      <c r="N500" t="s">
        <v>2308</v>
      </c>
    </row>
    <row r="501" spans="2:14" x14ac:dyDescent="0.25">
      <c r="B501">
        <v>99.05</v>
      </c>
      <c r="C501" s="2" t="s">
        <v>2318</v>
      </c>
      <c r="D501" t="s">
        <v>551</v>
      </c>
      <c r="E501" t="s">
        <v>2300</v>
      </c>
      <c r="F501" t="s">
        <v>2319</v>
      </c>
      <c r="G501">
        <v>1</v>
      </c>
      <c r="H501" t="s">
        <v>2320</v>
      </c>
      <c r="I501" t="s">
        <v>2304</v>
      </c>
      <c r="J501" t="s">
        <v>335</v>
      </c>
      <c r="K501" t="s">
        <v>2305</v>
      </c>
      <c r="L501" t="s">
        <v>2306</v>
      </c>
      <c r="M501" t="s">
        <v>2307</v>
      </c>
      <c r="N501" t="s">
        <v>2308</v>
      </c>
    </row>
    <row r="502" spans="2:14" x14ac:dyDescent="0.25">
      <c r="B502">
        <v>99.06</v>
      </c>
      <c r="C502" s="2" t="s">
        <v>2321</v>
      </c>
      <c r="D502" t="s">
        <v>551</v>
      </c>
      <c r="E502" t="s">
        <v>2300</v>
      </c>
      <c r="F502" t="s">
        <v>2322</v>
      </c>
      <c r="G502">
        <v>1</v>
      </c>
      <c r="H502" t="s">
        <v>2323</v>
      </c>
      <c r="I502" t="s">
        <v>2304</v>
      </c>
      <c r="J502" t="s">
        <v>335</v>
      </c>
      <c r="K502" t="s">
        <v>2305</v>
      </c>
      <c r="L502" t="s">
        <v>2306</v>
      </c>
      <c r="M502" t="s">
        <v>2307</v>
      </c>
      <c r="N502" t="s">
        <v>2308</v>
      </c>
    </row>
    <row r="503" spans="2:14" x14ac:dyDescent="0.25">
      <c r="B503">
        <v>99.07</v>
      </c>
      <c r="C503" s="2" t="s">
        <v>2324</v>
      </c>
      <c r="D503" t="s">
        <v>551</v>
      </c>
      <c r="E503" t="s">
        <v>2300</v>
      </c>
      <c r="F503" t="s">
        <v>2325</v>
      </c>
      <c r="G503">
        <v>1</v>
      </c>
      <c r="H503" t="s">
        <v>2326</v>
      </c>
      <c r="I503" t="s">
        <v>2304</v>
      </c>
      <c r="J503" t="s">
        <v>335</v>
      </c>
      <c r="K503" t="s">
        <v>2305</v>
      </c>
      <c r="L503" t="s">
        <v>2306</v>
      </c>
      <c r="M503" t="s">
        <v>2307</v>
      </c>
      <c r="N503" t="s">
        <v>2308</v>
      </c>
    </row>
    <row r="504" spans="2:14" x14ac:dyDescent="0.25">
      <c r="B504">
        <v>99.08</v>
      </c>
      <c r="C504" s="2" t="s">
        <v>2327</v>
      </c>
      <c r="D504" t="s">
        <v>551</v>
      </c>
      <c r="E504" t="s">
        <v>2300</v>
      </c>
      <c r="F504" t="s">
        <v>2328</v>
      </c>
      <c r="G504">
        <v>1</v>
      </c>
      <c r="H504" t="s">
        <v>2329</v>
      </c>
      <c r="I504" t="s">
        <v>2304</v>
      </c>
      <c r="J504" t="s">
        <v>335</v>
      </c>
      <c r="K504" t="s">
        <v>2305</v>
      </c>
      <c r="L504" t="s">
        <v>2306</v>
      </c>
      <c r="M504" t="s">
        <v>2307</v>
      </c>
      <c r="N504" t="s">
        <v>2308</v>
      </c>
    </row>
    <row r="505" spans="2:14" x14ac:dyDescent="0.25">
      <c r="B505">
        <v>99.09</v>
      </c>
      <c r="C505" s="2" t="s">
        <v>2330</v>
      </c>
      <c r="D505" t="s">
        <v>551</v>
      </c>
      <c r="E505" t="s">
        <v>2300</v>
      </c>
      <c r="F505" t="s">
        <v>2331</v>
      </c>
      <c r="G505">
        <v>1</v>
      </c>
      <c r="H505" t="s">
        <v>2332</v>
      </c>
      <c r="I505" t="s">
        <v>2304</v>
      </c>
      <c r="J505" t="s">
        <v>335</v>
      </c>
      <c r="K505" t="s">
        <v>2305</v>
      </c>
      <c r="L505" t="s">
        <v>2306</v>
      </c>
      <c r="M505" t="s">
        <v>2307</v>
      </c>
      <c r="N505" t="s">
        <v>2308</v>
      </c>
    </row>
    <row r="506" spans="2:14" x14ac:dyDescent="0.25">
      <c r="B506">
        <v>99.1</v>
      </c>
      <c r="C506" s="2" t="s">
        <v>2333</v>
      </c>
      <c r="D506" t="s">
        <v>551</v>
      </c>
      <c r="E506" t="s">
        <v>2300</v>
      </c>
      <c r="F506" t="s">
        <v>79</v>
      </c>
      <c r="G506">
        <v>1</v>
      </c>
      <c r="H506" t="s">
        <v>2334</v>
      </c>
      <c r="I506" t="s">
        <v>2304</v>
      </c>
      <c r="J506" t="s">
        <v>335</v>
      </c>
      <c r="K506" t="s">
        <v>2305</v>
      </c>
      <c r="L506" t="s">
        <v>2306</v>
      </c>
      <c r="M506" t="s">
        <v>2307</v>
      </c>
      <c r="N506" t="s">
        <v>2308</v>
      </c>
    </row>
    <row r="507" spans="2:14" x14ac:dyDescent="0.25">
      <c r="B507">
        <v>99.11</v>
      </c>
      <c r="C507" s="2" t="s">
        <v>2335</v>
      </c>
      <c r="D507" t="s">
        <v>551</v>
      </c>
      <c r="E507" t="s">
        <v>2300</v>
      </c>
      <c r="F507" t="s">
        <v>96</v>
      </c>
      <c r="G507">
        <v>1</v>
      </c>
      <c r="H507" t="s">
        <v>2336</v>
      </c>
      <c r="I507" t="s">
        <v>2304</v>
      </c>
      <c r="J507" t="s">
        <v>335</v>
      </c>
      <c r="K507" t="s">
        <v>2305</v>
      </c>
      <c r="L507" t="s">
        <v>2306</v>
      </c>
      <c r="M507" t="s">
        <v>2307</v>
      </c>
      <c r="N507" t="s">
        <v>2308</v>
      </c>
    </row>
    <row r="508" spans="2:14" x14ac:dyDescent="0.25">
      <c r="B508">
        <v>99.12</v>
      </c>
      <c r="C508" s="2" t="s">
        <v>2337</v>
      </c>
      <c r="D508" t="s">
        <v>551</v>
      </c>
      <c r="E508" t="s">
        <v>2300</v>
      </c>
      <c r="F508" t="s">
        <v>139</v>
      </c>
      <c r="G508">
        <v>1</v>
      </c>
      <c r="H508" t="s">
        <v>2338</v>
      </c>
      <c r="I508" t="s">
        <v>2304</v>
      </c>
      <c r="J508" t="s">
        <v>335</v>
      </c>
      <c r="K508" t="s">
        <v>2305</v>
      </c>
      <c r="L508" t="s">
        <v>2306</v>
      </c>
      <c r="M508" t="s">
        <v>2307</v>
      </c>
      <c r="N508" t="s">
        <v>2308</v>
      </c>
    </row>
    <row r="509" spans="2:14" x14ac:dyDescent="0.25">
      <c r="B509">
        <v>100.01</v>
      </c>
      <c r="C509" s="2" t="s">
        <v>2340</v>
      </c>
      <c r="D509" t="s">
        <v>551</v>
      </c>
      <c r="E509" t="s">
        <v>2339</v>
      </c>
      <c r="F509" t="s">
        <v>2341</v>
      </c>
      <c r="G509">
        <v>1</v>
      </c>
      <c r="H509" t="s">
        <v>2342</v>
      </c>
      <c r="I509" t="s">
        <v>2343</v>
      </c>
      <c r="J509" t="s">
        <v>118</v>
      </c>
      <c r="K509" t="s">
        <v>2344</v>
      </c>
      <c r="L509" t="s">
        <v>2345</v>
      </c>
      <c r="M509" t="s">
        <v>2346</v>
      </c>
      <c r="N509" t="s">
        <v>2347</v>
      </c>
    </row>
    <row r="510" spans="2:14" x14ac:dyDescent="0.25">
      <c r="B510">
        <v>101.02</v>
      </c>
      <c r="C510" s="2" t="s">
        <v>2348</v>
      </c>
      <c r="D510" t="s">
        <v>100</v>
      </c>
      <c r="E510" t="s">
        <v>2090</v>
      </c>
      <c r="F510" t="s">
        <v>2092</v>
      </c>
      <c r="G510">
        <v>2</v>
      </c>
      <c r="H510" t="s">
        <v>2349</v>
      </c>
      <c r="I510" t="s">
        <v>2350</v>
      </c>
      <c r="J510" t="s">
        <v>2351</v>
      </c>
      <c r="K510" t="s">
        <v>2352</v>
      </c>
      <c r="L510" t="s">
        <v>2353</v>
      </c>
      <c r="M510" t="s">
        <v>2354</v>
      </c>
      <c r="N510" t="s">
        <v>2355</v>
      </c>
    </row>
    <row r="511" spans="2:14" x14ac:dyDescent="0.25">
      <c r="B511">
        <v>101.03</v>
      </c>
      <c r="C511" s="2" t="s">
        <v>2356</v>
      </c>
      <c r="D511" t="s">
        <v>100</v>
      </c>
      <c r="E511" t="s">
        <v>2090</v>
      </c>
      <c r="F511" t="s">
        <v>2099</v>
      </c>
      <c r="G511">
        <v>2</v>
      </c>
      <c r="H511" t="s">
        <v>2357</v>
      </c>
      <c r="I511" t="s">
        <v>2350</v>
      </c>
      <c r="J511" t="s">
        <v>2351</v>
      </c>
      <c r="K511" t="s">
        <v>2352</v>
      </c>
      <c r="L511" t="s">
        <v>2353</v>
      </c>
      <c r="M511" t="s">
        <v>2354</v>
      </c>
      <c r="N511" t="s">
        <v>2355</v>
      </c>
    </row>
    <row r="512" spans="2:14" x14ac:dyDescent="0.25">
      <c r="B512">
        <v>101.04</v>
      </c>
      <c r="C512" s="2" t="s">
        <v>2358</v>
      </c>
      <c r="D512" t="s">
        <v>100</v>
      </c>
      <c r="E512" t="s">
        <v>2090</v>
      </c>
      <c r="F512" t="s">
        <v>79</v>
      </c>
      <c r="G512">
        <v>2</v>
      </c>
      <c r="H512" t="s">
        <v>2359</v>
      </c>
      <c r="I512" t="s">
        <v>2350</v>
      </c>
      <c r="J512" t="s">
        <v>2351</v>
      </c>
      <c r="K512" t="s">
        <v>2352</v>
      </c>
      <c r="L512" t="s">
        <v>2353</v>
      </c>
      <c r="M512" t="s">
        <v>2354</v>
      </c>
      <c r="N512" t="s">
        <v>2355</v>
      </c>
    </row>
    <row r="513" spans="2:14" x14ac:dyDescent="0.25">
      <c r="B513">
        <v>101.05</v>
      </c>
      <c r="C513" s="2" t="s">
        <v>2360</v>
      </c>
      <c r="D513" t="s">
        <v>100</v>
      </c>
      <c r="E513" t="s">
        <v>2090</v>
      </c>
      <c r="F513" t="s">
        <v>96</v>
      </c>
      <c r="G513">
        <v>1</v>
      </c>
      <c r="H513" t="s">
        <v>2361</v>
      </c>
      <c r="I513" t="s">
        <v>2350</v>
      </c>
      <c r="J513" t="s">
        <v>2351</v>
      </c>
      <c r="K513" t="s">
        <v>2352</v>
      </c>
      <c r="L513" t="s">
        <v>2353</v>
      </c>
      <c r="M513" t="s">
        <v>2354</v>
      </c>
      <c r="N513" t="s">
        <v>2355</v>
      </c>
    </row>
    <row r="514" spans="2:14" x14ac:dyDescent="0.25">
      <c r="B514">
        <v>101.06</v>
      </c>
      <c r="C514" s="2" t="s">
        <v>2362</v>
      </c>
      <c r="D514" t="s">
        <v>100</v>
      </c>
      <c r="E514" t="s">
        <v>2090</v>
      </c>
      <c r="F514" t="s">
        <v>139</v>
      </c>
      <c r="G514">
        <v>1</v>
      </c>
      <c r="H514" t="s">
        <v>2363</v>
      </c>
      <c r="I514" t="s">
        <v>2350</v>
      </c>
      <c r="J514" t="s">
        <v>2351</v>
      </c>
      <c r="K514" t="s">
        <v>2352</v>
      </c>
      <c r="L514" t="s">
        <v>2353</v>
      </c>
      <c r="M514" t="s">
        <v>2354</v>
      </c>
      <c r="N514" t="s">
        <v>2355</v>
      </c>
    </row>
    <row r="515" spans="2:14" x14ac:dyDescent="0.25">
      <c r="B515">
        <v>102.01</v>
      </c>
      <c r="C515" s="2" t="s">
        <v>2365</v>
      </c>
      <c r="D515" t="s">
        <v>560</v>
      </c>
      <c r="E515" t="s">
        <v>2364</v>
      </c>
      <c r="F515" t="s">
        <v>2366</v>
      </c>
      <c r="G515">
        <v>1</v>
      </c>
      <c r="H515" t="s">
        <v>2367</v>
      </c>
      <c r="I515" t="s">
        <v>2368</v>
      </c>
      <c r="J515" t="s">
        <v>335</v>
      </c>
      <c r="K515" t="s">
        <v>2369</v>
      </c>
      <c r="L515" t="s">
        <v>2370</v>
      </c>
      <c r="M515" t="s">
        <v>2371</v>
      </c>
      <c r="N515" t="s">
        <v>2372</v>
      </c>
    </row>
    <row r="516" spans="2:14" x14ac:dyDescent="0.25">
      <c r="B516">
        <v>102.02</v>
      </c>
      <c r="C516" s="2" t="s">
        <v>2374</v>
      </c>
      <c r="D516" t="s">
        <v>560</v>
      </c>
      <c r="E516" t="s">
        <v>2373</v>
      </c>
      <c r="F516" t="s">
        <v>2375</v>
      </c>
      <c r="G516">
        <v>100</v>
      </c>
      <c r="H516" t="s">
        <v>2375</v>
      </c>
      <c r="I516" t="s">
        <v>2368</v>
      </c>
      <c r="J516" t="s">
        <v>335</v>
      </c>
      <c r="K516" t="s">
        <v>2376</v>
      </c>
      <c r="L516" t="s">
        <v>2370</v>
      </c>
      <c r="M516" t="s">
        <v>2371</v>
      </c>
      <c r="N516" t="s">
        <v>2372</v>
      </c>
    </row>
    <row r="517" spans="2:14" x14ac:dyDescent="0.25">
      <c r="B517">
        <v>103.01</v>
      </c>
      <c r="C517" s="2" t="s">
        <v>2379</v>
      </c>
      <c r="D517" t="s">
        <v>2377</v>
      </c>
      <c r="E517" t="s">
        <v>2378</v>
      </c>
      <c r="F517" t="s">
        <v>2380</v>
      </c>
      <c r="G517">
        <v>1</v>
      </c>
      <c r="H517" t="s">
        <v>2380</v>
      </c>
      <c r="I517" t="s">
        <v>2381</v>
      </c>
      <c r="J517" t="s">
        <v>335</v>
      </c>
      <c r="K517" t="s">
        <v>2382</v>
      </c>
      <c r="L517" t="s">
        <v>2383</v>
      </c>
      <c r="M517" t="s">
        <v>2384</v>
      </c>
      <c r="N517" t="s">
        <v>2385</v>
      </c>
    </row>
    <row r="518" spans="2:14" x14ac:dyDescent="0.25">
      <c r="B518">
        <v>104.01</v>
      </c>
      <c r="C518" s="2" t="s">
        <v>2387</v>
      </c>
      <c r="D518" t="s">
        <v>2266</v>
      </c>
      <c r="E518" t="s">
        <v>2386</v>
      </c>
      <c r="F518" t="s">
        <v>2388</v>
      </c>
      <c r="G518">
        <v>4</v>
      </c>
      <c r="H518" t="s">
        <v>2388</v>
      </c>
      <c r="I518" t="s">
        <v>2389</v>
      </c>
      <c r="J518" t="s">
        <v>312</v>
      </c>
      <c r="K518" t="s">
        <v>2390</v>
      </c>
      <c r="L518" t="s">
        <v>2391</v>
      </c>
      <c r="M518" t="s">
        <v>2392</v>
      </c>
      <c r="N518" t="s">
        <v>2393</v>
      </c>
    </row>
    <row r="519" spans="2:14" x14ac:dyDescent="0.25">
      <c r="B519">
        <v>104.02</v>
      </c>
      <c r="C519" s="2" t="s">
        <v>2387</v>
      </c>
      <c r="D519" t="s">
        <v>2266</v>
      </c>
      <c r="E519" t="s">
        <v>2386</v>
      </c>
      <c r="F519" t="s">
        <v>139</v>
      </c>
      <c r="G519">
        <v>1</v>
      </c>
      <c r="H519" t="s">
        <v>2394</v>
      </c>
      <c r="I519" t="s">
        <v>2389</v>
      </c>
      <c r="J519" t="s">
        <v>312</v>
      </c>
      <c r="K519" t="s">
        <v>2390</v>
      </c>
      <c r="L519" t="s">
        <v>2391</v>
      </c>
      <c r="M519" t="s">
        <v>2392</v>
      </c>
      <c r="N519" t="s">
        <v>2393</v>
      </c>
    </row>
    <row r="520" spans="2:14" x14ac:dyDescent="0.25">
      <c r="B520">
        <v>105.01</v>
      </c>
      <c r="C520" s="2" t="s">
        <v>2395</v>
      </c>
      <c r="D520" t="s">
        <v>2377</v>
      </c>
      <c r="E520" t="s">
        <v>867</v>
      </c>
      <c r="F520" t="s">
        <v>1133</v>
      </c>
      <c r="G520">
        <v>1</v>
      </c>
      <c r="H520" t="s">
        <v>2396</v>
      </c>
      <c r="I520" t="s">
        <v>2397</v>
      </c>
      <c r="J520" t="s">
        <v>335</v>
      </c>
      <c r="K520" t="s">
        <v>2398</v>
      </c>
      <c r="L520" t="s">
        <v>2399</v>
      </c>
      <c r="M520" t="s">
        <v>2392</v>
      </c>
      <c r="N520" t="s">
        <v>2400</v>
      </c>
    </row>
    <row r="521" spans="2:14" x14ac:dyDescent="0.25">
      <c r="B521">
        <v>106.01</v>
      </c>
      <c r="C521" s="2" t="s">
        <v>2402</v>
      </c>
      <c r="D521" t="s">
        <v>551</v>
      </c>
      <c r="E521" t="s">
        <v>2401</v>
      </c>
      <c r="F521" t="s">
        <v>2403</v>
      </c>
      <c r="G521">
        <v>1</v>
      </c>
      <c r="H521" t="s">
        <v>2404</v>
      </c>
      <c r="I521" t="s">
        <v>2405</v>
      </c>
      <c r="J521" t="s">
        <v>469</v>
      </c>
      <c r="K521" t="s">
        <v>2406</v>
      </c>
      <c r="L521" t="s">
        <v>2391</v>
      </c>
      <c r="M521" t="s">
        <v>2392</v>
      </c>
      <c r="N521" t="s">
        <v>2385</v>
      </c>
    </row>
    <row r="522" spans="2:14" x14ac:dyDescent="0.25">
      <c r="B522">
        <v>107.01</v>
      </c>
      <c r="C522" s="2" t="s">
        <v>2407</v>
      </c>
      <c r="D522" t="s">
        <v>100</v>
      </c>
      <c r="E522" t="s">
        <v>113</v>
      </c>
      <c r="F522" t="s">
        <v>2408</v>
      </c>
      <c r="G522">
        <v>1</v>
      </c>
      <c r="H522" t="s">
        <v>2409</v>
      </c>
      <c r="I522" t="s">
        <v>2410</v>
      </c>
      <c r="J522" t="s">
        <v>445</v>
      </c>
      <c r="K522" t="s">
        <v>2411</v>
      </c>
      <c r="L522" t="s">
        <v>2412</v>
      </c>
      <c r="M522" t="s">
        <v>2413</v>
      </c>
      <c r="N522" t="s">
        <v>2414</v>
      </c>
    </row>
    <row r="523" spans="2:14" x14ac:dyDescent="0.25">
      <c r="B523">
        <v>108.01</v>
      </c>
      <c r="C523" s="2" t="s">
        <v>2416</v>
      </c>
      <c r="D523" t="s">
        <v>214</v>
      </c>
      <c r="E523" t="s">
        <v>2415</v>
      </c>
      <c r="F523" t="s">
        <v>2417</v>
      </c>
      <c r="G523">
        <v>16</v>
      </c>
      <c r="H523" t="s">
        <v>2418</v>
      </c>
      <c r="I523" t="s">
        <v>2419</v>
      </c>
      <c r="J523" t="s">
        <v>1430</v>
      </c>
      <c r="K523" t="s">
        <v>2420</v>
      </c>
      <c r="L523" t="s">
        <v>2421</v>
      </c>
      <c r="M523" t="s">
        <v>2422</v>
      </c>
      <c r="N523" t="s">
        <v>2423</v>
      </c>
    </row>
    <row r="524" spans="2:14" x14ac:dyDescent="0.25">
      <c r="B524">
        <v>108.02</v>
      </c>
      <c r="C524" s="2" t="s">
        <v>2416</v>
      </c>
      <c r="D524" t="s">
        <v>214</v>
      </c>
      <c r="E524" t="s">
        <v>2415</v>
      </c>
      <c r="F524" t="s">
        <v>2424</v>
      </c>
      <c r="G524">
        <v>20</v>
      </c>
      <c r="H524" t="s">
        <v>2425</v>
      </c>
      <c r="I524" t="s">
        <v>2419</v>
      </c>
      <c r="J524" t="s">
        <v>1430</v>
      </c>
      <c r="K524" t="s">
        <v>2420</v>
      </c>
      <c r="L524" t="s">
        <v>2421</v>
      </c>
      <c r="M524" t="s">
        <v>2422</v>
      </c>
      <c r="N524" t="s">
        <v>2423</v>
      </c>
    </row>
    <row r="525" spans="2:14" x14ac:dyDescent="0.25">
      <c r="B525">
        <v>109.01</v>
      </c>
      <c r="C525" s="2" t="s">
        <v>2427</v>
      </c>
      <c r="D525" t="s">
        <v>2426</v>
      </c>
      <c r="E525" t="s">
        <v>608</v>
      </c>
      <c r="F525" t="s">
        <v>2428</v>
      </c>
      <c r="G525">
        <v>1</v>
      </c>
      <c r="H525" t="s">
        <v>2429</v>
      </c>
      <c r="I525" t="s">
        <v>2430</v>
      </c>
      <c r="J525" t="s">
        <v>112</v>
      </c>
      <c r="K525" t="s">
        <v>84</v>
      </c>
      <c r="L525" t="s">
        <v>85</v>
      </c>
      <c r="M525" t="s">
        <v>2150</v>
      </c>
      <c r="N525" t="s">
        <v>2431</v>
      </c>
    </row>
    <row r="526" spans="2:14" x14ac:dyDescent="0.25">
      <c r="B526">
        <v>109.02</v>
      </c>
      <c r="C526" s="2" t="s">
        <v>2432</v>
      </c>
      <c r="D526" t="s">
        <v>2426</v>
      </c>
      <c r="E526" t="s">
        <v>608</v>
      </c>
      <c r="F526" t="s">
        <v>2433</v>
      </c>
      <c r="G526">
        <v>1</v>
      </c>
      <c r="H526" t="s">
        <v>2434</v>
      </c>
      <c r="I526" t="s">
        <v>2430</v>
      </c>
      <c r="J526" t="s">
        <v>112</v>
      </c>
      <c r="K526" t="s">
        <v>84</v>
      </c>
      <c r="L526" t="s">
        <v>85</v>
      </c>
      <c r="M526" t="s">
        <v>2150</v>
      </c>
      <c r="N526" t="s">
        <v>2431</v>
      </c>
    </row>
    <row r="527" spans="2:14" x14ac:dyDescent="0.25">
      <c r="B527">
        <v>109.03</v>
      </c>
      <c r="C527" s="2" t="s">
        <v>2435</v>
      </c>
      <c r="D527" t="s">
        <v>2426</v>
      </c>
      <c r="E527" t="s">
        <v>608</v>
      </c>
      <c r="F527" t="s">
        <v>2436</v>
      </c>
      <c r="G527">
        <v>1</v>
      </c>
      <c r="H527" t="s">
        <v>2437</v>
      </c>
      <c r="I527" t="s">
        <v>2430</v>
      </c>
      <c r="J527" t="s">
        <v>112</v>
      </c>
      <c r="K527" t="s">
        <v>84</v>
      </c>
      <c r="L527" t="s">
        <v>85</v>
      </c>
      <c r="M527" t="s">
        <v>2150</v>
      </c>
      <c r="N527" t="s">
        <v>2431</v>
      </c>
    </row>
    <row r="528" spans="2:14" x14ac:dyDescent="0.25">
      <c r="B528">
        <v>109.04</v>
      </c>
      <c r="C528" s="2" t="s">
        <v>2438</v>
      </c>
      <c r="D528" t="s">
        <v>2426</v>
      </c>
      <c r="E528" t="s">
        <v>608</v>
      </c>
      <c r="F528" t="s">
        <v>2439</v>
      </c>
      <c r="G528">
        <v>1</v>
      </c>
      <c r="H528" t="s">
        <v>2440</v>
      </c>
      <c r="I528" t="s">
        <v>2430</v>
      </c>
      <c r="J528" t="s">
        <v>112</v>
      </c>
      <c r="K528" t="s">
        <v>84</v>
      </c>
      <c r="L528" t="s">
        <v>85</v>
      </c>
      <c r="M528" t="s">
        <v>2150</v>
      </c>
      <c r="N528" t="s">
        <v>2431</v>
      </c>
    </row>
    <row r="529" spans="2:14" x14ac:dyDescent="0.25">
      <c r="B529">
        <v>109.05</v>
      </c>
      <c r="C529" s="2" t="s">
        <v>2441</v>
      </c>
      <c r="D529" t="s">
        <v>2426</v>
      </c>
      <c r="E529" t="s">
        <v>608</v>
      </c>
      <c r="F529" t="s">
        <v>2442</v>
      </c>
      <c r="G529">
        <v>1</v>
      </c>
      <c r="H529" t="s">
        <v>2442</v>
      </c>
      <c r="I529" t="s">
        <v>2430</v>
      </c>
      <c r="J529" t="s">
        <v>112</v>
      </c>
      <c r="K529" t="s">
        <v>84</v>
      </c>
      <c r="L529" t="s">
        <v>85</v>
      </c>
      <c r="M529" t="s">
        <v>2150</v>
      </c>
      <c r="N529" t="s">
        <v>2431</v>
      </c>
    </row>
    <row r="530" spans="2:14" x14ac:dyDescent="0.25">
      <c r="B530">
        <v>110.01</v>
      </c>
      <c r="C530" s="2" t="s">
        <v>2444</v>
      </c>
      <c r="D530" t="s">
        <v>100</v>
      </c>
      <c r="E530" t="s">
        <v>2443</v>
      </c>
      <c r="F530" t="s">
        <v>2445</v>
      </c>
      <c r="G530">
        <v>3</v>
      </c>
      <c r="H530" t="s">
        <v>2446</v>
      </c>
      <c r="I530" t="s">
        <v>2447</v>
      </c>
      <c r="J530" t="s">
        <v>2448</v>
      </c>
      <c r="K530" t="s">
        <v>2449</v>
      </c>
      <c r="L530" t="s">
        <v>2450</v>
      </c>
      <c r="M530" t="s">
        <v>2451</v>
      </c>
      <c r="N530" t="s">
        <v>2372</v>
      </c>
    </row>
    <row r="531" spans="2:14" x14ac:dyDescent="0.25">
      <c r="B531">
        <v>110.02</v>
      </c>
      <c r="C531" s="2" t="s">
        <v>2444</v>
      </c>
      <c r="D531" t="s">
        <v>100</v>
      </c>
      <c r="E531" t="s">
        <v>2443</v>
      </c>
      <c r="F531" t="s">
        <v>2452</v>
      </c>
      <c r="G531">
        <v>350</v>
      </c>
      <c r="H531" t="s">
        <v>2453</v>
      </c>
      <c r="I531" t="s">
        <v>2454</v>
      </c>
      <c r="J531" t="s">
        <v>2455</v>
      </c>
      <c r="K531" t="s">
        <v>2456</v>
      </c>
      <c r="L531" t="s">
        <v>2457</v>
      </c>
      <c r="M531" t="s">
        <v>2451</v>
      </c>
      <c r="N531" t="s">
        <v>2151</v>
      </c>
    </row>
    <row r="532" spans="2:14" x14ac:dyDescent="0.25">
      <c r="B532">
        <v>111.01</v>
      </c>
      <c r="C532" s="2" t="s">
        <v>2459</v>
      </c>
      <c r="D532" t="s">
        <v>560</v>
      </c>
      <c r="E532" t="s">
        <v>2458</v>
      </c>
      <c r="F532" t="s">
        <v>2460</v>
      </c>
      <c r="G532">
        <v>1</v>
      </c>
      <c r="H532" t="s">
        <v>2461</v>
      </c>
      <c r="I532" t="s">
        <v>2462</v>
      </c>
      <c r="J532" t="s">
        <v>2463</v>
      </c>
      <c r="K532" t="s">
        <v>2464</v>
      </c>
      <c r="L532" t="s">
        <v>2372</v>
      </c>
      <c r="M532" t="s">
        <v>2465</v>
      </c>
      <c r="N532" t="s">
        <v>2466</v>
      </c>
    </row>
    <row r="533" spans="2:14" x14ac:dyDescent="0.25">
      <c r="B533">
        <v>111.02</v>
      </c>
      <c r="C533" s="2" t="s">
        <v>2467</v>
      </c>
      <c r="D533" t="s">
        <v>560</v>
      </c>
      <c r="E533" t="s">
        <v>2458</v>
      </c>
      <c r="F533" t="s">
        <v>2468</v>
      </c>
      <c r="G533">
        <v>1</v>
      </c>
      <c r="H533" t="s">
        <v>2469</v>
      </c>
      <c r="I533" t="s">
        <v>2462</v>
      </c>
      <c r="J533" t="s">
        <v>2463</v>
      </c>
      <c r="K533" t="s">
        <v>2464</v>
      </c>
      <c r="L533" t="s">
        <v>2372</v>
      </c>
      <c r="M533" t="s">
        <v>2465</v>
      </c>
      <c r="N533" t="s">
        <v>2466</v>
      </c>
    </row>
    <row r="534" spans="2:14" x14ac:dyDescent="0.25">
      <c r="B534">
        <v>111.03</v>
      </c>
      <c r="C534" s="2" t="s">
        <v>2470</v>
      </c>
      <c r="D534" t="s">
        <v>560</v>
      </c>
      <c r="E534" t="s">
        <v>2458</v>
      </c>
      <c r="F534" t="s">
        <v>2471</v>
      </c>
      <c r="G534">
        <v>1</v>
      </c>
      <c r="H534" t="s">
        <v>2472</v>
      </c>
      <c r="I534" t="s">
        <v>2462</v>
      </c>
      <c r="J534" t="s">
        <v>2463</v>
      </c>
      <c r="K534" t="s">
        <v>2464</v>
      </c>
      <c r="L534" t="s">
        <v>2372</v>
      </c>
      <c r="M534" t="s">
        <v>2465</v>
      </c>
      <c r="N534" t="s">
        <v>2466</v>
      </c>
    </row>
    <row r="535" spans="2:14" x14ac:dyDescent="0.25">
      <c r="B535">
        <v>111.04</v>
      </c>
      <c r="C535" s="2" t="s">
        <v>2473</v>
      </c>
      <c r="D535" t="s">
        <v>560</v>
      </c>
      <c r="E535" t="s">
        <v>2458</v>
      </c>
      <c r="F535" t="s">
        <v>2474</v>
      </c>
      <c r="G535">
        <v>1</v>
      </c>
      <c r="H535" t="s">
        <v>2475</v>
      </c>
      <c r="I535" t="s">
        <v>2462</v>
      </c>
      <c r="J535" t="s">
        <v>2463</v>
      </c>
      <c r="K535" t="s">
        <v>2464</v>
      </c>
      <c r="L535" t="s">
        <v>2372</v>
      </c>
      <c r="M535" t="s">
        <v>2465</v>
      </c>
      <c r="N535" t="s">
        <v>2466</v>
      </c>
    </row>
    <row r="536" spans="2:14" x14ac:dyDescent="0.25">
      <c r="B536">
        <v>111.05</v>
      </c>
      <c r="C536" s="2" t="s">
        <v>2476</v>
      </c>
      <c r="D536" t="s">
        <v>560</v>
      </c>
      <c r="E536" t="s">
        <v>2458</v>
      </c>
      <c r="F536" t="s">
        <v>2477</v>
      </c>
      <c r="G536">
        <v>1</v>
      </c>
      <c r="H536" t="s">
        <v>2478</v>
      </c>
      <c r="I536" t="s">
        <v>2462</v>
      </c>
      <c r="J536" t="s">
        <v>2463</v>
      </c>
      <c r="K536" t="s">
        <v>2464</v>
      </c>
      <c r="L536" t="s">
        <v>2372</v>
      </c>
      <c r="M536" t="s">
        <v>2465</v>
      </c>
      <c r="N536" t="s">
        <v>2466</v>
      </c>
    </row>
    <row r="537" spans="2:14" x14ac:dyDescent="0.25">
      <c r="B537">
        <v>111.06</v>
      </c>
      <c r="C537" s="2" t="s">
        <v>2479</v>
      </c>
      <c r="D537" t="s">
        <v>560</v>
      </c>
      <c r="E537" t="s">
        <v>2458</v>
      </c>
      <c r="F537" t="s">
        <v>2480</v>
      </c>
      <c r="G537">
        <v>1</v>
      </c>
      <c r="H537" t="s">
        <v>2481</v>
      </c>
      <c r="I537" t="s">
        <v>2462</v>
      </c>
      <c r="J537" t="s">
        <v>2463</v>
      </c>
      <c r="K537" t="s">
        <v>2464</v>
      </c>
      <c r="L537" t="s">
        <v>2372</v>
      </c>
      <c r="M537" t="s">
        <v>2465</v>
      </c>
      <c r="N537" t="s">
        <v>2466</v>
      </c>
    </row>
    <row r="538" spans="2:14" x14ac:dyDescent="0.25">
      <c r="B538">
        <v>111.07</v>
      </c>
      <c r="C538" s="2" t="s">
        <v>2482</v>
      </c>
      <c r="D538" t="s">
        <v>560</v>
      </c>
      <c r="E538" t="s">
        <v>2458</v>
      </c>
      <c r="F538" t="s">
        <v>2483</v>
      </c>
      <c r="G538">
        <v>2</v>
      </c>
      <c r="H538" t="s">
        <v>2484</v>
      </c>
      <c r="I538" t="s">
        <v>2462</v>
      </c>
      <c r="J538" t="s">
        <v>2463</v>
      </c>
      <c r="K538" t="s">
        <v>2464</v>
      </c>
      <c r="L538" t="s">
        <v>2372</v>
      </c>
      <c r="M538" t="s">
        <v>2465</v>
      </c>
      <c r="N538" t="s">
        <v>2466</v>
      </c>
    </row>
    <row r="539" spans="2:14" x14ac:dyDescent="0.25">
      <c r="B539">
        <v>111.08</v>
      </c>
      <c r="C539" s="2" t="s">
        <v>2486</v>
      </c>
      <c r="D539" t="s">
        <v>560</v>
      </c>
      <c r="E539" t="s">
        <v>2485</v>
      </c>
      <c r="F539" t="s">
        <v>2487</v>
      </c>
      <c r="G539">
        <v>2</v>
      </c>
      <c r="H539" t="s">
        <v>2488</v>
      </c>
      <c r="I539" t="s">
        <v>2462</v>
      </c>
      <c r="J539" t="s">
        <v>2463</v>
      </c>
      <c r="K539" t="s">
        <v>2464</v>
      </c>
      <c r="L539" t="s">
        <v>2372</v>
      </c>
      <c r="M539" t="s">
        <v>2465</v>
      </c>
      <c r="N539" t="s">
        <v>2466</v>
      </c>
    </row>
    <row r="540" spans="2:14" x14ac:dyDescent="0.25">
      <c r="B540">
        <v>111.09</v>
      </c>
      <c r="C540" s="2" t="s">
        <v>2489</v>
      </c>
      <c r="D540" t="s">
        <v>560</v>
      </c>
      <c r="E540" t="s">
        <v>2458</v>
      </c>
      <c r="F540" t="s">
        <v>284</v>
      </c>
      <c r="G540">
        <v>1</v>
      </c>
      <c r="H540" t="s">
        <v>2490</v>
      </c>
      <c r="I540" t="s">
        <v>2462</v>
      </c>
      <c r="J540" t="s">
        <v>2463</v>
      </c>
      <c r="K540" t="s">
        <v>2464</v>
      </c>
      <c r="L540" t="s">
        <v>2372</v>
      </c>
      <c r="M540" t="s">
        <v>2465</v>
      </c>
      <c r="N540" t="s">
        <v>2466</v>
      </c>
    </row>
    <row r="541" spans="2:14" x14ac:dyDescent="0.25">
      <c r="B541">
        <v>112.01</v>
      </c>
      <c r="C541" s="2" t="s">
        <v>2491</v>
      </c>
      <c r="D541" t="s">
        <v>100</v>
      </c>
      <c r="E541" t="s">
        <v>288</v>
      </c>
      <c r="F541" t="s">
        <v>1723</v>
      </c>
      <c r="G541">
        <v>2</v>
      </c>
      <c r="H541" t="s">
        <v>2492</v>
      </c>
      <c r="I541" t="s">
        <v>2493</v>
      </c>
      <c r="J541" t="s">
        <v>106</v>
      </c>
      <c r="K541" t="s">
        <v>2494</v>
      </c>
      <c r="L541" t="s">
        <v>2495</v>
      </c>
      <c r="M541" t="s">
        <v>2496</v>
      </c>
      <c r="N541" t="s">
        <v>2496</v>
      </c>
    </row>
    <row r="542" spans="2:14" x14ac:dyDescent="0.25">
      <c r="B542">
        <v>113.01</v>
      </c>
      <c r="C542" s="2" t="s">
        <v>2498</v>
      </c>
      <c r="D542" t="s">
        <v>2377</v>
      </c>
      <c r="E542" t="s">
        <v>2497</v>
      </c>
      <c r="F542" t="s">
        <v>2499</v>
      </c>
      <c r="G542">
        <v>1</v>
      </c>
      <c r="H542" t="s">
        <v>2500</v>
      </c>
      <c r="I542" t="s">
        <v>2501</v>
      </c>
      <c r="J542" t="s">
        <v>2502</v>
      </c>
      <c r="K542" t="s">
        <v>2503</v>
      </c>
      <c r="L542" t="s">
        <v>2423</v>
      </c>
      <c r="M542" t="s">
        <v>2495</v>
      </c>
      <c r="N542" t="s">
        <v>2504</v>
      </c>
    </row>
    <row r="543" spans="2:14" x14ac:dyDescent="0.25">
      <c r="B543">
        <v>113.02</v>
      </c>
      <c r="C543" s="2" t="s">
        <v>2505</v>
      </c>
      <c r="D543" t="s">
        <v>2377</v>
      </c>
      <c r="E543" t="s">
        <v>2497</v>
      </c>
      <c r="F543" t="s">
        <v>2506</v>
      </c>
      <c r="G543">
        <v>1</v>
      </c>
      <c r="H543" t="s">
        <v>2507</v>
      </c>
      <c r="I543" t="s">
        <v>2501</v>
      </c>
      <c r="J543" t="s">
        <v>2502</v>
      </c>
      <c r="K543" t="s">
        <v>2503</v>
      </c>
      <c r="L543" t="s">
        <v>2423</v>
      </c>
      <c r="M543" t="s">
        <v>2495</v>
      </c>
      <c r="N543" t="s">
        <v>2504</v>
      </c>
    </row>
    <row r="544" spans="2:14" x14ac:dyDescent="0.25">
      <c r="B544">
        <v>113.03</v>
      </c>
      <c r="C544" s="2" t="s">
        <v>2508</v>
      </c>
      <c r="D544" t="s">
        <v>2377</v>
      </c>
      <c r="E544" t="s">
        <v>2497</v>
      </c>
      <c r="F544" t="s">
        <v>2509</v>
      </c>
      <c r="G544">
        <v>1</v>
      </c>
      <c r="H544" t="s">
        <v>2510</v>
      </c>
      <c r="I544" t="s">
        <v>2501</v>
      </c>
      <c r="J544" t="s">
        <v>2502</v>
      </c>
      <c r="K544" t="s">
        <v>2503</v>
      </c>
      <c r="L544" t="s">
        <v>2423</v>
      </c>
      <c r="M544" t="s">
        <v>2495</v>
      </c>
      <c r="N544" t="s">
        <v>2504</v>
      </c>
    </row>
    <row r="545" spans="2:14" x14ac:dyDescent="0.25">
      <c r="B545">
        <v>113.04</v>
      </c>
      <c r="C545" s="2" t="s">
        <v>2511</v>
      </c>
      <c r="D545" t="s">
        <v>2377</v>
      </c>
      <c r="E545" t="s">
        <v>2497</v>
      </c>
      <c r="F545" t="s">
        <v>2512</v>
      </c>
      <c r="G545">
        <v>1</v>
      </c>
      <c r="H545" t="s">
        <v>2513</v>
      </c>
      <c r="I545" t="s">
        <v>2501</v>
      </c>
      <c r="J545" t="s">
        <v>2502</v>
      </c>
      <c r="K545" t="s">
        <v>2503</v>
      </c>
      <c r="L545" t="s">
        <v>2423</v>
      </c>
      <c r="M545" t="s">
        <v>2495</v>
      </c>
      <c r="N545" t="s">
        <v>2504</v>
      </c>
    </row>
    <row r="546" spans="2:14" x14ac:dyDescent="0.25">
      <c r="B546">
        <v>113.05</v>
      </c>
      <c r="C546" s="2" t="s">
        <v>2514</v>
      </c>
      <c r="D546" t="s">
        <v>2377</v>
      </c>
      <c r="E546" t="s">
        <v>2497</v>
      </c>
      <c r="F546" t="s">
        <v>2515</v>
      </c>
      <c r="G546">
        <v>1</v>
      </c>
      <c r="H546" t="s">
        <v>2516</v>
      </c>
      <c r="I546" t="s">
        <v>2501</v>
      </c>
      <c r="J546" t="s">
        <v>2502</v>
      </c>
      <c r="K546" t="s">
        <v>2503</v>
      </c>
      <c r="L546" t="s">
        <v>2423</v>
      </c>
      <c r="M546" t="s">
        <v>2495</v>
      </c>
      <c r="N546" t="s">
        <v>2504</v>
      </c>
    </row>
    <row r="547" spans="2:14" x14ac:dyDescent="0.25">
      <c r="B547">
        <v>113.06</v>
      </c>
      <c r="C547" s="2" t="s">
        <v>2517</v>
      </c>
      <c r="D547" t="s">
        <v>2377</v>
      </c>
      <c r="E547" t="s">
        <v>2497</v>
      </c>
      <c r="F547" t="s">
        <v>79</v>
      </c>
      <c r="G547">
        <v>1</v>
      </c>
      <c r="H547" t="s">
        <v>2518</v>
      </c>
      <c r="I547" t="s">
        <v>2501</v>
      </c>
      <c r="J547" t="s">
        <v>2502</v>
      </c>
      <c r="K547" t="s">
        <v>2503</v>
      </c>
      <c r="L547" t="s">
        <v>2423</v>
      </c>
      <c r="M547" t="s">
        <v>2495</v>
      </c>
      <c r="N547" t="s">
        <v>2504</v>
      </c>
    </row>
    <row r="548" spans="2:14" x14ac:dyDescent="0.25">
      <c r="B548">
        <v>113.07</v>
      </c>
      <c r="C548" s="2" t="s">
        <v>2519</v>
      </c>
      <c r="D548" t="s">
        <v>2377</v>
      </c>
      <c r="E548" t="s">
        <v>2497</v>
      </c>
      <c r="F548" t="s">
        <v>96</v>
      </c>
      <c r="G548">
        <v>1</v>
      </c>
      <c r="H548" t="s">
        <v>2520</v>
      </c>
      <c r="I548" t="s">
        <v>2521</v>
      </c>
      <c r="J548" t="s">
        <v>2502</v>
      </c>
      <c r="K548" t="s">
        <v>2522</v>
      </c>
      <c r="L548" t="s">
        <v>2423</v>
      </c>
      <c r="M548" t="s">
        <v>2495</v>
      </c>
      <c r="N548" t="s">
        <v>2504</v>
      </c>
    </row>
    <row r="549" spans="2:14" x14ac:dyDescent="0.25">
      <c r="B549">
        <v>113.08</v>
      </c>
      <c r="C549" s="2" t="s">
        <v>2523</v>
      </c>
      <c r="D549" t="s">
        <v>2377</v>
      </c>
      <c r="E549" t="s">
        <v>2497</v>
      </c>
      <c r="F549" t="s">
        <v>139</v>
      </c>
      <c r="G549">
        <v>1</v>
      </c>
      <c r="H549" t="s">
        <v>2524</v>
      </c>
      <c r="I549" t="s">
        <v>2521</v>
      </c>
      <c r="J549" t="s">
        <v>2502</v>
      </c>
      <c r="K549" t="s">
        <v>2522</v>
      </c>
      <c r="L549" t="s">
        <v>2423</v>
      </c>
      <c r="M549" t="s">
        <v>2495</v>
      </c>
      <c r="N549" t="s">
        <v>2504</v>
      </c>
    </row>
    <row r="550" spans="2:14" x14ac:dyDescent="0.25">
      <c r="B550">
        <v>114.01</v>
      </c>
      <c r="C550" s="2" t="s">
        <v>32</v>
      </c>
      <c r="D550" t="s">
        <v>30</v>
      </c>
      <c r="E550" t="s">
        <v>31</v>
      </c>
      <c r="F550" t="s">
        <v>33</v>
      </c>
      <c r="G550">
        <v>1</v>
      </c>
      <c r="H550" t="s">
        <v>34</v>
      </c>
      <c r="I550" t="s">
        <v>35</v>
      </c>
      <c r="J550" t="s">
        <v>36</v>
      </c>
      <c r="K550" t="s">
        <v>37</v>
      </c>
      <c r="L550" t="s">
        <v>2525</v>
      </c>
      <c r="M550" t="s">
        <v>2526</v>
      </c>
      <c r="N550" t="s">
        <v>2527</v>
      </c>
    </row>
    <row r="551" spans="2:14" x14ac:dyDescent="0.25">
      <c r="B551">
        <v>114.02</v>
      </c>
      <c r="C551" s="2" t="s">
        <v>32</v>
      </c>
      <c r="D551" t="s">
        <v>30</v>
      </c>
      <c r="E551" t="s">
        <v>31</v>
      </c>
      <c r="F551" t="s">
        <v>38</v>
      </c>
      <c r="G551">
        <v>1</v>
      </c>
      <c r="H551" t="s">
        <v>39</v>
      </c>
      <c r="I551" t="s">
        <v>35</v>
      </c>
      <c r="J551" t="s">
        <v>36</v>
      </c>
      <c r="K551" t="s">
        <v>37</v>
      </c>
      <c r="L551" t="s">
        <v>2525</v>
      </c>
      <c r="M551" t="s">
        <v>2526</v>
      </c>
      <c r="N551" t="s">
        <v>2527</v>
      </c>
    </row>
    <row r="552" spans="2:14" x14ac:dyDescent="0.25">
      <c r="B552">
        <v>115.01</v>
      </c>
      <c r="C552" s="2" t="s">
        <v>32</v>
      </c>
      <c r="D552" t="s">
        <v>30</v>
      </c>
      <c r="E552" t="s">
        <v>40</v>
      </c>
      <c r="F552" t="s">
        <v>41</v>
      </c>
      <c r="G552">
        <v>2</v>
      </c>
      <c r="H552" t="s">
        <v>42</v>
      </c>
      <c r="I552" t="s">
        <v>43</v>
      </c>
      <c r="J552" t="s">
        <v>36</v>
      </c>
      <c r="K552" t="s">
        <v>44</v>
      </c>
      <c r="L552" t="s">
        <v>2525</v>
      </c>
      <c r="M552" t="s">
        <v>2526</v>
      </c>
      <c r="N552" t="s">
        <v>2527</v>
      </c>
    </row>
    <row r="553" spans="2:14" x14ac:dyDescent="0.25">
      <c r="B553">
        <v>116.01</v>
      </c>
      <c r="C553" s="2" t="s">
        <v>47</v>
      </c>
      <c r="D553" t="s">
        <v>45</v>
      </c>
      <c r="E553" t="s">
        <v>46</v>
      </c>
      <c r="F553" t="s">
        <v>48</v>
      </c>
      <c r="G553">
        <v>1</v>
      </c>
      <c r="H553" t="s">
        <v>49</v>
      </c>
      <c r="I553" t="s">
        <v>50</v>
      </c>
      <c r="J553" t="s">
        <v>51</v>
      </c>
      <c r="K553" t="s">
        <v>2528</v>
      </c>
      <c r="L553" t="s">
        <v>2372</v>
      </c>
      <c r="M553" t="s">
        <v>2423</v>
      </c>
      <c r="N553" t="s">
        <v>2529</v>
      </c>
    </row>
    <row r="554" spans="2:14" x14ac:dyDescent="0.25">
      <c r="B554">
        <v>116.02</v>
      </c>
      <c r="C554" s="2" t="s">
        <v>52</v>
      </c>
      <c r="D554" t="s">
        <v>45</v>
      </c>
      <c r="E554" t="s">
        <v>46</v>
      </c>
      <c r="F554" t="s">
        <v>53</v>
      </c>
      <c r="G554">
        <v>1</v>
      </c>
      <c r="H554" t="s">
        <v>54</v>
      </c>
      <c r="I554" t="s">
        <v>50</v>
      </c>
      <c r="J554" t="s">
        <v>51</v>
      </c>
      <c r="K554" t="s">
        <v>2528</v>
      </c>
      <c r="L554" t="s">
        <v>2372</v>
      </c>
      <c r="M554" t="s">
        <v>2423</v>
      </c>
      <c r="N554" t="s">
        <v>2529</v>
      </c>
    </row>
    <row r="555" spans="2:14" x14ac:dyDescent="0.25">
      <c r="B555">
        <v>116.03</v>
      </c>
      <c r="C555" s="2" t="s">
        <v>55</v>
      </c>
      <c r="D555" t="s">
        <v>45</v>
      </c>
      <c r="E555" t="s">
        <v>46</v>
      </c>
      <c r="F555" t="s">
        <v>56</v>
      </c>
      <c r="G555">
        <v>1</v>
      </c>
      <c r="H555" t="s">
        <v>57</v>
      </c>
      <c r="I555" t="s">
        <v>50</v>
      </c>
      <c r="J555" t="s">
        <v>51</v>
      </c>
      <c r="K555" t="s">
        <v>2528</v>
      </c>
      <c r="L555" t="s">
        <v>2372</v>
      </c>
      <c r="M555" t="s">
        <v>2423</v>
      </c>
      <c r="N555" t="s">
        <v>2529</v>
      </c>
    </row>
    <row r="556" spans="2:14" x14ac:dyDescent="0.25">
      <c r="B556">
        <v>116.04</v>
      </c>
      <c r="C556" s="2" t="s">
        <v>58</v>
      </c>
      <c r="D556" t="s">
        <v>45</v>
      </c>
      <c r="E556" t="s">
        <v>46</v>
      </c>
      <c r="F556" t="s">
        <v>59</v>
      </c>
      <c r="G556">
        <v>1</v>
      </c>
      <c r="H556" t="s">
        <v>60</v>
      </c>
      <c r="I556" t="s">
        <v>50</v>
      </c>
      <c r="J556" t="s">
        <v>51</v>
      </c>
      <c r="K556" t="s">
        <v>2528</v>
      </c>
      <c r="L556" t="s">
        <v>2372</v>
      </c>
      <c r="M556" t="s">
        <v>2423</v>
      </c>
      <c r="N556" t="s">
        <v>2529</v>
      </c>
    </row>
    <row r="557" spans="2:14" x14ac:dyDescent="0.25">
      <c r="B557">
        <v>116.05</v>
      </c>
      <c r="C557" s="2" t="s">
        <v>61</v>
      </c>
      <c r="D557" t="s">
        <v>45</v>
      </c>
      <c r="E557" t="s">
        <v>46</v>
      </c>
      <c r="F557" t="s">
        <v>62</v>
      </c>
      <c r="G557">
        <v>1</v>
      </c>
      <c r="H557" t="s">
        <v>62</v>
      </c>
      <c r="I557" t="s">
        <v>50</v>
      </c>
      <c r="J557" t="s">
        <v>51</v>
      </c>
      <c r="K557" t="s">
        <v>2528</v>
      </c>
      <c r="L557" t="s">
        <v>2372</v>
      </c>
      <c r="M557" t="s">
        <v>2423</v>
      </c>
      <c r="N557" t="s">
        <v>2529</v>
      </c>
    </row>
    <row r="558" spans="2:14" x14ac:dyDescent="0.25">
      <c r="B558">
        <v>116.06</v>
      </c>
      <c r="C558" s="2" t="s">
        <v>63</v>
      </c>
      <c r="D558" t="s">
        <v>45</v>
      </c>
      <c r="E558" t="s">
        <v>46</v>
      </c>
      <c r="F558" t="s">
        <v>64</v>
      </c>
      <c r="G558">
        <v>1</v>
      </c>
      <c r="H558" t="s">
        <v>65</v>
      </c>
      <c r="I558" t="s">
        <v>50</v>
      </c>
      <c r="J558" t="s">
        <v>51</v>
      </c>
      <c r="K558" t="s">
        <v>2528</v>
      </c>
      <c r="L558" t="s">
        <v>2372</v>
      </c>
      <c r="M558" t="s">
        <v>2423</v>
      </c>
      <c r="N558" t="s">
        <v>2529</v>
      </c>
    </row>
    <row r="559" spans="2:14" x14ac:dyDescent="0.25">
      <c r="B559">
        <v>116.07</v>
      </c>
      <c r="C559" s="2" t="s">
        <v>66</v>
      </c>
      <c r="D559" t="s">
        <v>45</v>
      </c>
      <c r="E559" t="s">
        <v>46</v>
      </c>
      <c r="F559" t="s">
        <v>67</v>
      </c>
      <c r="G559">
        <v>1</v>
      </c>
      <c r="H559" t="s">
        <v>68</v>
      </c>
      <c r="I559" t="s">
        <v>50</v>
      </c>
      <c r="J559" t="s">
        <v>51</v>
      </c>
      <c r="K559" t="s">
        <v>2528</v>
      </c>
      <c r="L559" t="s">
        <v>2372</v>
      </c>
      <c r="M559" t="s">
        <v>2423</v>
      </c>
      <c r="N559" t="s">
        <v>2529</v>
      </c>
    </row>
    <row r="560" spans="2:14" x14ac:dyDescent="0.25">
      <c r="B560">
        <v>116.08</v>
      </c>
      <c r="C560" s="2" t="s">
        <v>69</v>
      </c>
      <c r="D560" t="s">
        <v>45</v>
      </c>
      <c r="E560" t="s">
        <v>46</v>
      </c>
      <c r="F560" t="s">
        <v>70</v>
      </c>
      <c r="G560">
        <v>1</v>
      </c>
      <c r="H560" t="s">
        <v>71</v>
      </c>
      <c r="I560" t="s">
        <v>50</v>
      </c>
      <c r="J560" t="s">
        <v>51</v>
      </c>
      <c r="K560" t="s">
        <v>2528</v>
      </c>
      <c r="L560" t="s">
        <v>2372</v>
      </c>
      <c r="M560" t="s">
        <v>2423</v>
      </c>
      <c r="N560" t="s">
        <v>2529</v>
      </c>
    </row>
    <row r="561" spans="2:14" x14ac:dyDescent="0.25">
      <c r="B561">
        <v>116.09</v>
      </c>
      <c r="C561" s="2" t="s">
        <v>72</v>
      </c>
      <c r="D561" t="s">
        <v>45</v>
      </c>
      <c r="E561" t="s">
        <v>46</v>
      </c>
      <c r="F561" t="s">
        <v>73</v>
      </c>
      <c r="G561">
        <v>1</v>
      </c>
      <c r="H561" t="s">
        <v>74</v>
      </c>
      <c r="I561" t="s">
        <v>50</v>
      </c>
      <c r="J561" t="s">
        <v>51</v>
      </c>
      <c r="K561" t="s">
        <v>2528</v>
      </c>
      <c r="L561" t="s">
        <v>2372</v>
      </c>
      <c r="M561" t="s">
        <v>2423</v>
      </c>
      <c r="N561" t="s">
        <v>2529</v>
      </c>
    </row>
    <row r="562" spans="2:14" x14ac:dyDescent="0.25">
      <c r="B562">
        <v>116.1</v>
      </c>
      <c r="C562" s="2" t="s">
        <v>75</v>
      </c>
      <c r="D562" t="s">
        <v>45</v>
      </c>
      <c r="E562" t="s">
        <v>46</v>
      </c>
      <c r="F562" t="s">
        <v>76</v>
      </c>
      <c r="G562">
        <v>1</v>
      </c>
      <c r="H562" t="s">
        <v>77</v>
      </c>
      <c r="I562" t="s">
        <v>50</v>
      </c>
      <c r="J562" t="s">
        <v>51</v>
      </c>
      <c r="K562" t="s">
        <v>2528</v>
      </c>
      <c r="L562" t="s">
        <v>2372</v>
      </c>
      <c r="M562" t="s">
        <v>2423</v>
      </c>
      <c r="N562" t="s">
        <v>2529</v>
      </c>
    </row>
    <row r="563" spans="2:14" x14ac:dyDescent="0.25">
      <c r="B563">
        <v>116.11</v>
      </c>
      <c r="C563" s="2" t="s">
        <v>78</v>
      </c>
      <c r="D563" t="s">
        <v>45</v>
      </c>
      <c r="E563" t="s">
        <v>46</v>
      </c>
      <c r="F563" t="s">
        <v>79</v>
      </c>
      <c r="G563">
        <v>1</v>
      </c>
      <c r="H563" t="s">
        <v>80</v>
      </c>
      <c r="I563" t="s">
        <v>50</v>
      </c>
      <c r="J563" t="s">
        <v>51</v>
      </c>
      <c r="K563" t="s">
        <v>2530</v>
      </c>
      <c r="L563" t="s">
        <v>2372</v>
      </c>
      <c r="M563" t="s">
        <v>2423</v>
      </c>
      <c r="N563" t="s">
        <v>2529</v>
      </c>
    </row>
    <row r="564" spans="2:14" x14ac:dyDescent="0.25">
      <c r="B564">
        <v>117.01</v>
      </c>
      <c r="C564" s="2" t="s">
        <v>82</v>
      </c>
      <c r="D564" t="s">
        <v>81</v>
      </c>
      <c r="E564" t="s">
        <v>46</v>
      </c>
      <c r="F564" t="s">
        <v>48</v>
      </c>
      <c r="G564">
        <v>1</v>
      </c>
      <c r="H564" t="s">
        <v>49</v>
      </c>
      <c r="I564" t="s">
        <v>83</v>
      </c>
      <c r="J564" t="s">
        <v>51</v>
      </c>
      <c r="K564" t="s">
        <v>84</v>
      </c>
      <c r="L564" t="s">
        <v>85</v>
      </c>
      <c r="M564" t="s">
        <v>2423</v>
      </c>
      <c r="N564" t="s">
        <v>2529</v>
      </c>
    </row>
    <row r="565" spans="2:14" x14ac:dyDescent="0.25">
      <c r="B565">
        <v>117.02</v>
      </c>
      <c r="C565" s="2" t="s">
        <v>86</v>
      </c>
      <c r="D565" t="s">
        <v>81</v>
      </c>
      <c r="E565" t="s">
        <v>46</v>
      </c>
      <c r="F565" t="s">
        <v>53</v>
      </c>
      <c r="G565">
        <v>1</v>
      </c>
      <c r="H565" t="s">
        <v>54</v>
      </c>
      <c r="I565" t="s">
        <v>83</v>
      </c>
      <c r="J565" t="s">
        <v>51</v>
      </c>
      <c r="K565" t="s">
        <v>84</v>
      </c>
      <c r="L565" t="s">
        <v>85</v>
      </c>
      <c r="M565" t="s">
        <v>2423</v>
      </c>
      <c r="N565" t="s">
        <v>2529</v>
      </c>
    </row>
    <row r="566" spans="2:14" x14ac:dyDescent="0.25">
      <c r="B566">
        <v>117.03</v>
      </c>
      <c r="C566" s="2" t="s">
        <v>87</v>
      </c>
      <c r="D566" t="s">
        <v>81</v>
      </c>
      <c r="E566" t="s">
        <v>46</v>
      </c>
      <c r="F566" t="s">
        <v>56</v>
      </c>
      <c r="G566">
        <v>1</v>
      </c>
      <c r="H566" t="s">
        <v>57</v>
      </c>
      <c r="I566" t="s">
        <v>83</v>
      </c>
      <c r="J566" t="s">
        <v>51</v>
      </c>
      <c r="K566" t="s">
        <v>84</v>
      </c>
      <c r="L566" t="s">
        <v>85</v>
      </c>
      <c r="M566" t="s">
        <v>2423</v>
      </c>
      <c r="N566" t="s">
        <v>2529</v>
      </c>
    </row>
    <row r="567" spans="2:14" x14ac:dyDescent="0.25">
      <c r="B567">
        <v>117.04</v>
      </c>
      <c r="C567" s="2" t="s">
        <v>88</v>
      </c>
      <c r="D567" t="s">
        <v>81</v>
      </c>
      <c r="E567" t="s">
        <v>46</v>
      </c>
      <c r="F567" t="s">
        <v>59</v>
      </c>
      <c r="G567">
        <v>1</v>
      </c>
      <c r="H567" t="s">
        <v>60</v>
      </c>
      <c r="I567" t="s">
        <v>83</v>
      </c>
      <c r="J567" t="s">
        <v>51</v>
      </c>
      <c r="K567" t="s">
        <v>84</v>
      </c>
      <c r="L567" t="s">
        <v>85</v>
      </c>
      <c r="M567" t="s">
        <v>2423</v>
      </c>
      <c r="N567" t="s">
        <v>2529</v>
      </c>
    </row>
    <row r="568" spans="2:14" x14ac:dyDescent="0.25">
      <c r="B568">
        <v>117.05</v>
      </c>
      <c r="C568" s="2" t="s">
        <v>89</v>
      </c>
      <c r="D568" t="s">
        <v>81</v>
      </c>
      <c r="E568" t="s">
        <v>46</v>
      </c>
      <c r="F568" t="s">
        <v>62</v>
      </c>
      <c r="G568">
        <v>1</v>
      </c>
      <c r="H568" t="s">
        <v>62</v>
      </c>
      <c r="I568" t="s">
        <v>83</v>
      </c>
      <c r="J568" t="s">
        <v>51</v>
      </c>
      <c r="K568" t="s">
        <v>84</v>
      </c>
      <c r="L568" t="s">
        <v>85</v>
      </c>
      <c r="M568" t="s">
        <v>2423</v>
      </c>
      <c r="N568" t="s">
        <v>2529</v>
      </c>
    </row>
    <row r="569" spans="2:14" x14ac:dyDescent="0.25">
      <c r="B569">
        <v>117.06</v>
      </c>
      <c r="C569" s="2" t="s">
        <v>90</v>
      </c>
      <c r="D569" t="s">
        <v>81</v>
      </c>
      <c r="E569" t="s">
        <v>46</v>
      </c>
      <c r="F569" t="s">
        <v>64</v>
      </c>
      <c r="G569">
        <v>1</v>
      </c>
      <c r="H569" t="s">
        <v>65</v>
      </c>
      <c r="I569" t="s">
        <v>83</v>
      </c>
      <c r="J569" t="s">
        <v>51</v>
      </c>
      <c r="K569" t="s">
        <v>84</v>
      </c>
      <c r="L569" t="s">
        <v>85</v>
      </c>
      <c r="M569" t="s">
        <v>2423</v>
      </c>
      <c r="N569" t="s">
        <v>2529</v>
      </c>
    </row>
    <row r="570" spans="2:14" x14ac:dyDescent="0.25">
      <c r="B570">
        <v>117.07</v>
      </c>
      <c r="C570" s="2" t="s">
        <v>91</v>
      </c>
      <c r="D570" t="s">
        <v>81</v>
      </c>
      <c r="E570" t="s">
        <v>46</v>
      </c>
      <c r="F570" t="s">
        <v>67</v>
      </c>
      <c r="G570">
        <v>1</v>
      </c>
      <c r="H570" t="s">
        <v>68</v>
      </c>
      <c r="I570" t="s">
        <v>83</v>
      </c>
      <c r="J570" t="s">
        <v>51</v>
      </c>
      <c r="K570" t="s">
        <v>84</v>
      </c>
      <c r="L570" t="s">
        <v>85</v>
      </c>
      <c r="M570" t="s">
        <v>2423</v>
      </c>
      <c r="N570" t="s">
        <v>2529</v>
      </c>
    </row>
    <row r="571" spans="2:14" x14ac:dyDescent="0.25">
      <c r="B571">
        <v>117.08</v>
      </c>
      <c r="C571" s="2" t="s">
        <v>92</v>
      </c>
      <c r="D571" t="s">
        <v>81</v>
      </c>
      <c r="E571" t="s">
        <v>46</v>
      </c>
      <c r="F571" t="s">
        <v>70</v>
      </c>
      <c r="G571">
        <v>1</v>
      </c>
      <c r="H571" t="s">
        <v>71</v>
      </c>
      <c r="I571" t="s">
        <v>83</v>
      </c>
      <c r="J571" t="s">
        <v>51</v>
      </c>
      <c r="K571" t="s">
        <v>84</v>
      </c>
      <c r="L571" t="s">
        <v>85</v>
      </c>
      <c r="M571" t="s">
        <v>2423</v>
      </c>
      <c r="N571" t="s">
        <v>2529</v>
      </c>
    </row>
    <row r="572" spans="2:14" x14ac:dyDescent="0.25">
      <c r="B572">
        <v>117.09</v>
      </c>
      <c r="C572" s="2" t="s">
        <v>93</v>
      </c>
      <c r="D572" t="s">
        <v>81</v>
      </c>
      <c r="E572" t="s">
        <v>46</v>
      </c>
      <c r="F572" t="s">
        <v>73</v>
      </c>
      <c r="G572">
        <v>1</v>
      </c>
      <c r="H572" t="s">
        <v>74</v>
      </c>
      <c r="I572" t="s">
        <v>83</v>
      </c>
      <c r="J572" t="s">
        <v>51</v>
      </c>
      <c r="K572" t="s">
        <v>84</v>
      </c>
      <c r="L572" t="s">
        <v>85</v>
      </c>
      <c r="M572" t="s">
        <v>2423</v>
      </c>
      <c r="N572" t="s">
        <v>2529</v>
      </c>
    </row>
    <row r="573" spans="2:14" x14ac:dyDescent="0.25">
      <c r="B573">
        <v>117.1</v>
      </c>
      <c r="C573" s="2" t="s">
        <v>94</v>
      </c>
      <c r="D573" t="s">
        <v>81</v>
      </c>
      <c r="E573" t="s">
        <v>46</v>
      </c>
      <c r="F573" t="s">
        <v>76</v>
      </c>
      <c r="G573">
        <v>1</v>
      </c>
      <c r="H573" t="s">
        <v>77</v>
      </c>
      <c r="I573" t="s">
        <v>83</v>
      </c>
      <c r="J573" t="s">
        <v>51</v>
      </c>
      <c r="K573" t="s">
        <v>84</v>
      </c>
      <c r="L573" t="s">
        <v>85</v>
      </c>
      <c r="M573" t="s">
        <v>2423</v>
      </c>
      <c r="N573" t="s">
        <v>2529</v>
      </c>
    </row>
    <row r="574" spans="2:14" x14ac:dyDescent="0.25">
      <c r="B574">
        <v>117.11</v>
      </c>
      <c r="C574" s="2" t="s">
        <v>95</v>
      </c>
      <c r="D574" t="s">
        <v>81</v>
      </c>
      <c r="E574" t="s">
        <v>46</v>
      </c>
      <c r="F574" t="s">
        <v>96</v>
      </c>
      <c r="G574">
        <v>1</v>
      </c>
      <c r="H574" t="s">
        <v>97</v>
      </c>
      <c r="I574" t="s">
        <v>83</v>
      </c>
      <c r="J574" t="s">
        <v>51</v>
      </c>
      <c r="K574" t="s">
        <v>84</v>
      </c>
      <c r="L574" t="s">
        <v>85</v>
      </c>
      <c r="M574" t="s">
        <v>2423</v>
      </c>
      <c r="N574" t="s">
        <v>2529</v>
      </c>
    </row>
    <row r="575" spans="2:14" x14ac:dyDescent="0.25">
      <c r="B575">
        <v>117.12</v>
      </c>
      <c r="C575" s="2" t="s">
        <v>98</v>
      </c>
      <c r="D575" t="s">
        <v>81</v>
      </c>
      <c r="E575" t="s">
        <v>46</v>
      </c>
      <c r="F575" t="s">
        <v>79</v>
      </c>
      <c r="G575">
        <v>1</v>
      </c>
      <c r="H575" t="s">
        <v>99</v>
      </c>
      <c r="I575" t="s">
        <v>83</v>
      </c>
      <c r="J575" t="s">
        <v>51</v>
      </c>
      <c r="K575" t="s">
        <v>84</v>
      </c>
      <c r="L575" t="s">
        <v>85</v>
      </c>
      <c r="M575" t="s">
        <v>2423</v>
      </c>
      <c r="N575" t="s">
        <v>2529</v>
      </c>
    </row>
    <row r="576" spans="2:14" x14ac:dyDescent="0.25">
      <c r="B576">
        <v>118.01</v>
      </c>
      <c r="C576" s="2" t="s">
        <v>102</v>
      </c>
      <c r="D576" t="s">
        <v>100</v>
      </c>
      <c r="E576" t="s">
        <v>101</v>
      </c>
      <c r="F576" t="s">
        <v>103</v>
      </c>
      <c r="G576">
        <v>1</v>
      </c>
      <c r="H576" t="s">
        <v>104</v>
      </c>
      <c r="I576" t="s">
        <v>105</v>
      </c>
      <c r="J576" t="s">
        <v>106</v>
      </c>
      <c r="K576" t="s">
        <v>2531</v>
      </c>
      <c r="L576" t="s">
        <v>2525</v>
      </c>
      <c r="M576" t="s">
        <v>2400</v>
      </c>
      <c r="N576" t="s">
        <v>2400</v>
      </c>
    </row>
    <row r="577" spans="2:14" x14ac:dyDescent="0.25">
      <c r="B577">
        <v>119.01</v>
      </c>
      <c r="C577" s="2" t="s">
        <v>2532</v>
      </c>
      <c r="D577" t="s">
        <v>107</v>
      </c>
      <c r="E577" t="s">
        <v>108</v>
      </c>
      <c r="F577" t="s">
        <v>109</v>
      </c>
      <c r="G577">
        <v>1</v>
      </c>
      <c r="H577" t="s">
        <v>110</v>
      </c>
      <c r="I577" t="s">
        <v>111</v>
      </c>
      <c r="J577" t="s">
        <v>112</v>
      </c>
      <c r="K577" t="s">
        <v>2533</v>
      </c>
      <c r="L577" t="s">
        <v>2400</v>
      </c>
      <c r="M577" t="s">
        <v>2534</v>
      </c>
      <c r="N577" t="s">
        <v>2535</v>
      </c>
    </row>
    <row r="578" spans="2:14" x14ac:dyDescent="0.25">
      <c r="B578">
        <v>120.01</v>
      </c>
      <c r="C578" s="2" t="s">
        <v>114</v>
      </c>
      <c r="D578" t="s">
        <v>100</v>
      </c>
      <c r="E578" t="s">
        <v>113</v>
      </c>
      <c r="F578" t="s">
        <v>115</v>
      </c>
      <c r="G578">
        <v>1</v>
      </c>
      <c r="H578" t="s">
        <v>116</v>
      </c>
      <c r="I578" t="s">
        <v>117</v>
      </c>
      <c r="J578" t="s">
        <v>118</v>
      </c>
      <c r="K578" t="s">
        <v>2536</v>
      </c>
      <c r="L578" t="s">
        <v>2537</v>
      </c>
      <c r="M578" t="s">
        <v>2538</v>
      </c>
      <c r="N578" t="s">
        <v>2539</v>
      </c>
    </row>
    <row r="579" spans="2:14" x14ac:dyDescent="0.25">
      <c r="B579">
        <v>121.01</v>
      </c>
      <c r="C579" s="2" t="s">
        <v>121</v>
      </c>
      <c r="D579" t="s">
        <v>119</v>
      </c>
      <c r="E579" t="s">
        <v>120</v>
      </c>
      <c r="F579" t="s">
        <v>122</v>
      </c>
      <c r="G579">
        <v>1</v>
      </c>
      <c r="H579" t="s">
        <v>123</v>
      </c>
      <c r="I579" t="s">
        <v>124</v>
      </c>
      <c r="J579" t="s">
        <v>125</v>
      </c>
      <c r="K579" t="s">
        <v>2540</v>
      </c>
      <c r="L579" t="s">
        <v>2541</v>
      </c>
      <c r="M579" t="s">
        <v>2542</v>
      </c>
      <c r="N579" t="s">
        <v>2543</v>
      </c>
    </row>
    <row r="580" spans="2:14" x14ac:dyDescent="0.25">
      <c r="B580">
        <v>121.02</v>
      </c>
      <c r="C580" s="2" t="s">
        <v>121</v>
      </c>
      <c r="D580" t="s">
        <v>119</v>
      </c>
      <c r="E580" t="s">
        <v>120</v>
      </c>
      <c r="F580" t="s">
        <v>126</v>
      </c>
      <c r="G580">
        <v>1</v>
      </c>
      <c r="H580" t="s">
        <v>127</v>
      </c>
      <c r="I580" t="s">
        <v>128</v>
      </c>
      <c r="J580" t="s">
        <v>125</v>
      </c>
      <c r="K580" t="s">
        <v>129</v>
      </c>
      <c r="L580" t="s">
        <v>130</v>
      </c>
      <c r="M580" t="s">
        <v>131</v>
      </c>
      <c r="N580" t="s">
        <v>132</v>
      </c>
    </row>
    <row r="581" spans="2:14" x14ac:dyDescent="0.25">
      <c r="B581">
        <v>121.03</v>
      </c>
      <c r="C581" s="2" t="s">
        <v>121</v>
      </c>
      <c r="D581" t="s">
        <v>119</v>
      </c>
      <c r="E581" t="s">
        <v>120</v>
      </c>
      <c r="F581" t="s">
        <v>133</v>
      </c>
      <c r="G581">
        <v>1</v>
      </c>
      <c r="H581" t="s">
        <v>134</v>
      </c>
      <c r="I581" t="s">
        <v>124</v>
      </c>
      <c r="J581" t="s">
        <v>125</v>
      </c>
      <c r="K581" t="s">
        <v>2540</v>
      </c>
      <c r="L581" t="s">
        <v>2541</v>
      </c>
      <c r="M581" t="s">
        <v>2539</v>
      </c>
      <c r="N581" t="s">
        <v>2543</v>
      </c>
    </row>
    <row r="582" spans="2:14" x14ac:dyDescent="0.25">
      <c r="B582">
        <v>121.04</v>
      </c>
      <c r="C582" s="2" t="s">
        <v>135</v>
      </c>
      <c r="D582" t="s">
        <v>119</v>
      </c>
      <c r="E582" t="s">
        <v>120</v>
      </c>
      <c r="F582" t="s">
        <v>136</v>
      </c>
      <c r="G582">
        <v>1</v>
      </c>
      <c r="H582" t="s">
        <v>137</v>
      </c>
      <c r="I582" t="s">
        <v>128</v>
      </c>
      <c r="J582" t="s">
        <v>125</v>
      </c>
      <c r="K582" t="s">
        <v>129</v>
      </c>
      <c r="L582" t="s">
        <v>130</v>
      </c>
      <c r="M582" t="s">
        <v>131</v>
      </c>
      <c r="N582" t="s">
        <v>132</v>
      </c>
    </row>
    <row r="583" spans="2:14" x14ac:dyDescent="0.25">
      <c r="B583">
        <v>121.05</v>
      </c>
      <c r="C583" s="2" t="s">
        <v>138</v>
      </c>
      <c r="D583" t="s">
        <v>119</v>
      </c>
      <c r="E583" t="s">
        <v>120</v>
      </c>
      <c r="F583" t="s">
        <v>139</v>
      </c>
      <c r="G583">
        <v>1</v>
      </c>
      <c r="H583" t="s">
        <v>140</v>
      </c>
      <c r="I583" t="s">
        <v>128</v>
      </c>
      <c r="J583" t="s">
        <v>125</v>
      </c>
      <c r="K583" t="s">
        <v>129</v>
      </c>
      <c r="L583" t="s">
        <v>130</v>
      </c>
      <c r="M583" t="s">
        <v>131</v>
      </c>
      <c r="N583" t="s">
        <v>132</v>
      </c>
    </row>
    <row r="584" spans="2:14" x14ac:dyDescent="0.25">
      <c r="B584">
        <v>122.01</v>
      </c>
      <c r="C584" s="2" t="s">
        <v>143</v>
      </c>
      <c r="D584" t="s">
        <v>141</v>
      </c>
      <c r="E584" t="s">
        <v>142</v>
      </c>
      <c r="F584" t="s">
        <v>144</v>
      </c>
      <c r="G584">
        <v>1</v>
      </c>
      <c r="H584" t="s">
        <v>145</v>
      </c>
      <c r="I584" t="s">
        <v>146</v>
      </c>
      <c r="J584" t="s">
        <v>36</v>
      </c>
      <c r="K584" t="s">
        <v>147</v>
      </c>
      <c r="L584" t="s">
        <v>2542</v>
      </c>
      <c r="M584" t="s">
        <v>2544</v>
      </c>
      <c r="N584" t="s">
        <v>2537</v>
      </c>
    </row>
    <row r="585" spans="2:14" x14ac:dyDescent="0.25">
      <c r="B585">
        <v>122.02</v>
      </c>
      <c r="C585" s="2" t="s">
        <v>148</v>
      </c>
      <c r="D585" t="s">
        <v>141</v>
      </c>
      <c r="E585" t="s">
        <v>142</v>
      </c>
      <c r="F585" t="s">
        <v>149</v>
      </c>
      <c r="G585">
        <v>1</v>
      </c>
      <c r="H585" t="s">
        <v>2545</v>
      </c>
      <c r="I585" t="s">
        <v>146</v>
      </c>
      <c r="J585" t="s">
        <v>36</v>
      </c>
      <c r="K585" t="s">
        <v>147</v>
      </c>
      <c r="L585" t="s">
        <v>2542</v>
      </c>
      <c r="M585" t="s">
        <v>2544</v>
      </c>
      <c r="N585" t="s">
        <v>2537</v>
      </c>
    </row>
    <row r="586" spans="2:14" x14ac:dyDescent="0.25">
      <c r="B586">
        <v>122.03</v>
      </c>
      <c r="C586" s="2" t="s">
        <v>150</v>
      </c>
      <c r="D586" t="s">
        <v>141</v>
      </c>
      <c r="E586" t="s">
        <v>142</v>
      </c>
      <c r="F586" t="s">
        <v>151</v>
      </c>
      <c r="G586">
        <v>1</v>
      </c>
      <c r="H586" t="s">
        <v>152</v>
      </c>
      <c r="I586" t="s">
        <v>146</v>
      </c>
      <c r="J586" t="s">
        <v>36</v>
      </c>
      <c r="K586" t="s">
        <v>147</v>
      </c>
      <c r="L586" t="s">
        <v>2542</v>
      </c>
      <c r="M586" t="s">
        <v>2544</v>
      </c>
      <c r="N586" t="s">
        <v>2546</v>
      </c>
    </row>
    <row r="587" spans="2:14" x14ac:dyDescent="0.25">
      <c r="B587">
        <v>122.04</v>
      </c>
      <c r="C587" s="2" t="s">
        <v>153</v>
      </c>
      <c r="D587" t="s">
        <v>141</v>
      </c>
      <c r="E587" t="s">
        <v>142</v>
      </c>
      <c r="F587" t="s">
        <v>154</v>
      </c>
      <c r="G587">
        <v>1</v>
      </c>
      <c r="H587" t="s">
        <v>155</v>
      </c>
      <c r="I587" t="s">
        <v>156</v>
      </c>
      <c r="J587" t="s">
        <v>157</v>
      </c>
      <c r="K587" t="s">
        <v>158</v>
      </c>
      <c r="L587" t="s">
        <v>2547</v>
      </c>
      <c r="M587" t="s">
        <v>2547</v>
      </c>
      <c r="N587" t="s">
        <v>2546</v>
      </c>
    </row>
    <row r="588" spans="2:14" x14ac:dyDescent="0.25">
      <c r="B588">
        <v>122.05</v>
      </c>
      <c r="C588" s="2" t="s">
        <v>159</v>
      </c>
      <c r="D588" t="s">
        <v>141</v>
      </c>
      <c r="E588" t="s">
        <v>142</v>
      </c>
      <c r="F588" t="s">
        <v>96</v>
      </c>
      <c r="G588">
        <v>1</v>
      </c>
      <c r="H588" t="s">
        <v>160</v>
      </c>
      <c r="I588" t="s">
        <v>156</v>
      </c>
      <c r="J588" t="s">
        <v>157</v>
      </c>
      <c r="K588" t="s">
        <v>158</v>
      </c>
      <c r="L588" t="s">
        <v>2547</v>
      </c>
      <c r="M588" t="s">
        <v>2547</v>
      </c>
      <c r="N588" t="s">
        <v>2546</v>
      </c>
    </row>
    <row r="589" spans="2:14" x14ac:dyDescent="0.25">
      <c r="B589">
        <v>123.01</v>
      </c>
      <c r="C589" s="2" t="s">
        <v>162</v>
      </c>
      <c r="D589" t="s">
        <v>119</v>
      </c>
      <c r="E589" t="s">
        <v>161</v>
      </c>
      <c r="F589" t="s">
        <v>163</v>
      </c>
      <c r="G589">
        <v>1</v>
      </c>
      <c r="H589" t="s">
        <v>164</v>
      </c>
      <c r="I589" t="s">
        <v>165</v>
      </c>
      <c r="J589" t="s">
        <v>166</v>
      </c>
      <c r="K589" t="s">
        <v>2548</v>
      </c>
      <c r="L589" t="s">
        <v>2549</v>
      </c>
      <c r="M589" t="s">
        <v>2539</v>
      </c>
      <c r="N589" t="s">
        <v>2550</v>
      </c>
    </row>
    <row r="590" spans="2:14" x14ac:dyDescent="0.25">
      <c r="B590">
        <v>123.02</v>
      </c>
      <c r="C590" s="2" t="s">
        <v>167</v>
      </c>
      <c r="D590" t="s">
        <v>119</v>
      </c>
      <c r="E590" t="s">
        <v>161</v>
      </c>
      <c r="F590" t="s">
        <v>136</v>
      </c>
      <c r="G590">
        <v>1</v>
      </c>
      <c r="H590" t="s">
        <v>168</v>
      </c>
      <c r="I590" t="s">
        <v>165</v>
      </c>
      <c r="J590" t="s">
        <v>125</v>
      </c>
      <c r="K590" t="s">
        <v>2548</v>
      </c>
      <c r="L590" t="s">
        <v>2549</v>
      </c>
      <c r="M590" t="s">
        <v>2539</v>
      </c>
      <c r="N590" t="s">
        <v>2550</v>
      </c>
    </row>
    <row r="591" spans="2:14" x14ac:dyDescent="0.25">
      <c r="B591">
        <v>123.03</v>
      </c>
      <c r="C591" s="2" t="s">
        <v>167</v>
      </c>
      <c r="D591" t="s">
        <v>119</v>
      </c>
      <c r="E591" t="s">
        <v>161</v>
      </c>
      <c r="F591" t="s">
        <v>139</v>
      </c>
      <c r="G591">
        <v>1</v>
      </c>
      <c r="H591" t="s">
        <v>169</v>
      </c>
      <c r="I591" t="s">
        <v>165</v>
      </c>
      <c r="J591" t="s">
        <v>125</v>
      </c>
      <c r="K591" t="s">
        <v>2548</v>
      </c>
      <c r="L591" t="s">
        <v>2549</v>
      </c>
      <c r="M591" t="s">
        <v>2539</v>
      </c>
      <c r="N591" t="s">
        <v>2550</v>
      </c>
    </row>
    <row r="592" spans="2:14" x14ac:dyDescent="0.25">
      <c r="B592">
        <v>124.01</v>
      </c>
      <c r="C592" s="2" t="s">
        <v>170</v>
      </c>
      <c r="D592" t="s">
        <v>100</v>
      </c>
      <c r="E592" t="s">
        <v>113</v>
      </c>
      <c r="F592" t="s">
        <v>171</v>
      </c>
      <c r="G592">
        <v>1</v>
      </c>
      <c r="H592" t="s">
        <v>172</v>
      </c>
      <c r="I592" t="s">
        <v>173</v>
      </c>
      <c r="J592" t="s">
        <v>174</v>
      </c>
      <c r="K592" t="s">
        <v>2551</v>
      </c>
      <c r="L592" t="s">
        <v>2549</v>
      </c>
      <c r="M592" t="s">
        <v>2547</v>
      </c>
      <c r="N592" t="s">
        <v>2537</v>
      </c>
    </row>
    <row r="593" spans="2:14" x14ac:dyDescent="0.25">
      <c r="B593">
        <v>124.02</v>
      </c>
      <c r="C593" s="2" t="s">
        <v>170</v>
      </c>
      <c r="D593" t="s">
        <v>100</v>
      </c>
      <c r="E593" t="s">
        <v>113</v>
      </c>
      <c r="F593" t="s">
        <v>175</v>
      </c>
      <c r="G593">
        <v>1</v>
      </c>
      <c r="H593" t="s">
        <v>176</v>
      </c>
      <c r="I593" t="s">
        <v>173</v>
      </c>
      <c r="J593" t="s">
        <v>174</v>
      </c>
      <c r="K593" t="s">
        <v>2552</v>
      </c>
      <c r="L593" t="s">
        <v>2549</v>
      </c>
      <c r="M593" t="s">
        <v>2547</v>
      </c>
      <c r="N593" t="s">
        <v>2537</v>
      </c>
    </row>
    <row r="594" spans="2:14" x14ac:dyDescent="0.25">
      <c r="B594">
        <v>125.01</v>
      </c>
      <c r="C594" s="2" t="s">
        <v>179</v>
      </c>
      <c r="D594" t="s">
        <v>177</v>
      </c>
      <c r="E594" t="s">
        <v>178</v>
      </c>
      <c r="F594" t="s">
        <v>180</v>
      </c>
      <c r="G594">
        <v>1</v>
      </c>
      <c r="H594" t="s">
        <v>181</v>
      </c>
      <c r="I594" t="s">
        <v>182</v>
      </c>
      <c r="J594" t="s">
        <v>183</v>
      </c>
      <c r="K594" t="s">
        <v>2553</v>
      </c>
      <c r="L594" t="s">
        <v>2537</v>
      </c>
      <c r="M594" t="s">
        <v>2554</v>
      </c>
      <c r="N594" t="s">
        <v>2555</v>
      </c>
    </row>
    <row r="595" spans="2:14" x14ac:dyDescent="0.25">
      <c r="B595">
        <v>126.01</v>
      </c>
      <c r="C595" s="2" t="s">
        <v>184</v>
      </c>
      <c r="D595" t="s">
        <v>100</v>
      </c>
      <c r="E595" t="s">
        <v>113</v>
      </c>
      <c r="F595" t="s">
        <v>185</v>
      </c>
      <c r="G595">
        <v>1</v>
      </c>
      <c r="H595" t="s">
        <v>186</v>
      </c>
      <c r="I595" t="s">
        <v>187</v>
      </c>
      <c r="J595" t="s">
        <v>157</v>
      </c>
      <c r="K595" t="s">
        <v>2556</v>
      </c>
      <c r="L595" t="s">
        <v>2537</v>
      </c>
      <c r="M595" t="s">
        <v>2554</v>
      </c>
      <c r="N595" t="s">
        <v>2550</v>
      </c>
    </row>
    <row r="596" spans="2:14" x14ac:dyDescent="0.25">
      <c r="B596">
        <v>126.02</v>
      </c>
      <c r="C596" s="2" t="s">
        <v>184</v>
      </c>
      <c r="D596" t="s">
        <v>100</v>
      </c>
      <c r="E596" t="s">
        <v>113</v>
      </c>
      <c r="F596" t="s">
        <v>175</v>
      </c>
      <c r="G596">
        <v>1</v>
      </c>
      <c r="H596" t="s">
        <v>176</v>
      </c>
      <c r="I596" t="s">
        <v>187</v>
      </c>
      <c r="J596" t="s">
        <v>157</v>
      </c>
      <c r="K596" t="s">
        <v>2556</v>
      </c>
      <c r="L596" t="s">
        <v>2537</v>
      </c>
      <c r="M596" t="s">
        <v>2554</v>
      </c>
      <c r="N596" t="s">
        <v>2550</v>
      </c>
    </row>
    <row r="597" spans="2:14" x14ac:dyDescent="0.25">
      <c r="B597">
        <v>127.01</v>
      </c>
      <c r="C597" s="2" t="s">
        <v>189</v>
      </c>
      <c r="D597" t="s">
        <v>81</v>
      </c>
      <c r="E597" t="s">
        <v>188</v>
      </c>
      <c r="F597" t="s">
        <v>190</v>
      </c>
      <c r="G597">
        <v>1</v>
      </c>
      <c r="H597" t="s">
        <v>191</v>
      </c>
      <c r="I597" t="s">
        <v>192</v>
      </c>
      <c r="J597" t="s">
        <v>193</v>
      </c>
      <c r="K597" t="s">
        <v>84</v>
      </c>
      <c r="L597" t="s">
        <v>85</v>
      </c>
    </row>
    <row r="598" spans="2:14" x14ac:dyDescent="0.25">
      <c r="B598">
        <v>127.02</v>
      </c>
      <c r="C598" s="2" t="s">
        <v>194</v>
      </c>
      <c r="D598" t="s">
        <v>81</v>
      </c>
      <c r="E598" t="s">
        <v>188</v>
      </c>
      <c r="F598" t="s">
        <v>195</v>
      </c>
      <c r="G598">
        <v>1</v>
      </c>
      <c r="H598" t="s">
        <v>191</v>
      </c>
      <c r="I598" t="s">
        <v>192</v>
      </c>
      <c r="J598" t="s">
        <v>193</v>
      </c>
      <c r="K598" t="s">
        <v>84</v>
      </c>
      <c r="L598" t="s">
        <v>85</v>
      </c>
    </row>
    <row r="599" spans="2:14" x14ac:dyDescent="0.25">
      <c r="B599">
        <v>127.03</v>
      </c>
      <c r="C599" s="2" t="s">
        <v>196</v>
      </c>
      <c r="D599" t="s">
        <v>81</v>
      </c>
      <c r="E599" t="s">
        <v>188</v>
      </c>
      <c r="F599" t="s">
        <v>197</v>
      </c>
      <c r="G599">
        <v>1</v>
      </c>
      <c r="H599" t="s">
        <v>198</v>
      </c>
      <c r="I599" t="s">
        <v>192</v>
      </c>
      <c r="J599" t="s">
        <v>193</v>
      </c>
      <c r="K599" t="s">
        <v>84</v>
      </c>
      <c r="L599" t="s">
        <v>85</v>
      </c>
    </row>
    <row r="600" spans="2:14" x14ac:dyDescent="0.25">
      <c r="B600">
        <v>127.04</v>
      </c>
      <c r="C600" s="2" t="s">
        <v>199</v>
      </c>
      <c r="D600" t="s">
        <v>81</v>
      </c>
      <c r="E600" t="s">
        <v>188</v>
      </c>
      <c r="F600" t="s">
        <v>200</v>
      </c>
      <c r="G600">
        <v>1</v>
      </c>
      <c r="H600" t="s">
        <v>201</v>
      </c>
      <c r="I600" t="s">
        <v>192</v>
      </c>
      <c r="J600" t="s">
        <v>193</v>
      </c>
      <c r="K600" t="s">
        <v>84</v>
      </c>
      <c r="L600" t="s">
        <v>85</v>
      </c>
    </row>
    <row r="601" spans="2:14" x14ac:dyDescent="0.25">
      <c r="B601">
        <v>127.05</v>
      </c>
      <c r="C601" s="2" t="s">
        <v>202</v>
      </c>
      <c r="D601" t="s">
        <v>81</v>
      </c>
      <c r="E601" t="s">
        <v>188</v>
      </c>
      <c r="F601" t="s">
        <v>203</v>
      </c>
      <c r="G601">
        <v>1</v>
      </c>
      <c r="H601" t="s">
        <v>204</v>
      </c>
      <c r="I601" t="s">
        <v>192</v>
      </c>
      <c r="J601" t="s">
        <v>193</v>
      </c>
      <c r="K601" t="s">
        <v>84</v>
      </c>
      <c r="L601" t="s">
        <v>85</v>
      </c>
    </row>
    <row r="602" spans="2:14" x14ac:dyDescent="0.25">
      <c r="B602">
        <v>127.06</v>
      </c>
      <c r="C602" s="2" t="s">
        <v>205</v>
      </c>
      <c r="D602" t="s">
        <v>81</v>
      </c>
      <c r="E602" t="s">
        <v>188</v>
      </c>
      <c r="F602" t="s">
        <v>139</v>
      </c>
      <c r="G602">
        <v>1</v>
      </c>
      <c r="H602" t="s">
        <v>206</v>
      </c>
      <c r="I602" t="s">
        <v>192</v>
      </c>
      <c r="J602" t="s">
        <v>193</v>
      </c>
      <c r="K602" t="s">
        <v>84</v>
      </c>
      <c r="L602" t="s">
        <v>85</v>
      </c>
    </row>
    <row r="603" spans="2:14" x14ac:dyDescent="0.25">
      <c r="B603">
        <v>128.01</v>
      </c>
      <c r="C603" s="2" t="s">
        <v>208</v>
      </c>
      <c r="D603" t="s">
        <v>30</v>
      </c>
      <c r="E603" t="s">
        <v>207</v>
      </c>
      <c r="F603" t="s">
        <v>209</v>
      </c>
      <c r="G603">
        <v>2</v>
      </c>
      <c r="H603" t="s">
        <v>210</v>
      </c>
      <c r="I603" t="s">
        <v>211</v>
      </c>
      <c r="J603" t="s">
        <v>212</v>
      </c>
      <c r="K603" t="s">
        <v>213</v>
      </c>
      <c r="L603" t="s">
        <v>2557</v>
      </c>
      <c r="M603" t="s">
        <v>2558</v>
      </c>
      <c r="N603" t="s">
        <v>2559</v>
      </c>
    </row>
    <row r="604" spans="2:14" x14ac:dyDescent="0.25">
      <c r="B604">
        <v>129.01</v>
      </c>
      <c r="C604" s="2" t="s">
        <v>216</v>
      </c>
      <c r="D604" t="s">
        <v>214</v>
      </c>
      <c r="E604" t="s">
        <v>215</v>
      </c>
      <c r="F604" t="s">
        <v>217</v>
      </c>
      <c r="G604">
        <v>1</v>
      </c>
      <c r="H604" t="s">
        <v>218</v>
      </c>
      <c r="I604" t="s">
        <v>219</v>
      </c>
      <c r="J604" t="s">
        <v>220</v>
      </c>
      <c r="K604" t="s">
        <v>2560</v>
      </c>
      <c r="L604" t="s">
        <v>2561</v>
      </c>
      <c r="M604" t="s">
        <v>2562</v>
      </c>
    </row>
    <row r="605" spans="2:14" x14ac:dyDescent="0.25">
      <c r="B605">
        <v>129.02000000000001</v>
      </c>
      <c r="C605" s="2" t="s">
        <v>221</v>
      </c>
      <c r="D605" t="s">
        <v>214</v>
      </c>
      <c r="E605" t="s">
        <v>215</v>
      </c>
      <c r="F605" t="s">
        <v>222</v>
      </c>
      <c r="G605">
        <v>1</v>
      </c>
      <c r="H605" t="s">
        <v>223</v>
      </c>
      <c r="I605" t="s">
        <v>219</v>
      </c>
      <c r="J605" t="s">
        <v>220</v>
      </c>
      <c r="K605" t="s">
        <v>2560</v>
      </c>
      <c r="L605" t="s">
        <v>2561</v>
      </c>
      <c r="M605" t="s">
        <v>2562</v>
      </c>
    </row>
    <row r="606" spans="2:14" x14ac:dyDescent="0.25">
      <c r="B606">
        <v>129.03</v>
      </c>
      <c r="C606" s="2" t="s">
        <v>224</v>
      </c>
      <c r="D606" t="s">
        <v>214</v>
      </c>
      <c r="E606" t="s">
        <v>215</v>
      </c>
      <c r="F606" t="s">
        <v>136</v>
      </c>
      <c r="G606">
        <v>1</v>
      </c>
      <c r="H606" t="s">
        <v>225</v>
      </c>
      <c r="I606" t="s">
        <v>219</v>
      </c>
      <c r="J606" t="s">
        <v>220</v>
      </c>
      <c r="K606" t="s">
        <v>2563</v>
      </c>
      <c r="L606" t="s">
        <v>2561</v>
      </c>
      <c r="M606" t="s">
        <v>2562</v>
      </c>
    </row>
    <row r="607" spans="2:14" x14ac:dyDescent="0.25">
      <c r="B607">
        <v>129.04</v>
      </c>
      <c r="C607" s="2" t="s">
        <v>226</v>
      </c>
      <c r="D607" t="s">
        <v>214</v>
      </c>
      <c r="E607" t="s">
        <v>215</v>
      </c>
      <c r="F607" t="s">
        <v>139</v>
      </c>
      <c r="G607">
        <v>1</v>
      </c>
      <c r="H607" t="s">
        <v>227</v>
      </c>
      <c r="I607" t="s">
        <v>219</v>
      </c>
      <c r="J607" t="s">
        <v>220</v>
      </c>
      <c r="K607" t="s">
        <v>2563</v>
      </c>
      <c r="L607" t="s">
        <v>2561</v>
      </c>
      <c r="M607" t="s">
        <v>2562</v>
      </c>
    </row>
    <row r="608" spans="2:14" x14ac:dyDescent="0.25">
      <c r="B608">
        <v>130.01</v>
      </c>
      <c r="C608" s="2" t="s">
        <v>230</v>
      </c>
      <c r="D608" t="s">
        <v>228</v>
      </c>
      <c r="E608" t="s">
        <v>229</v>
      </c>
      <c r="F608" t="s">
        <v>231</v>
      </c>
      <c r="G608">
        <v>1</v>
      </c>
      <c r="H608" t="s">
        <v>232</v>
      </c>
      <c r="I608" t="s">
        <v>233</v>
      </c>
      <c r="J608" t="s">
        <v>234</v>
      </c>
      <c r="K608" t="s">
        <v>2564</v>
      </c>
      <c r="L608" t="s">
        <v>2565</v>
      </c>
      <c r="M608" t="s">
        <v>2566</v>
      </c>
    </row>
    <row r="609" spans="2:14" x14ac:dyDescent="0.25">
      <c r="B609">
        <v>130.02000000000001</v>
      </c>
      <c r="C609" s="2" t="s">
        <v>230</v>
      </c>
      <c r="D609" t="s">
        <v>228</v>
      </c>
      <c r="E609" t="s">
        <v>229</v>
      </c>
      <c r="F609" t="s">
        <v>235</v>
      </c>
      <c r="G609">
        <v>1</v>
      </c>
      <c r="H609" t="s">
        <v>232</v>
      </c>
      <c r="I609" t="s">
        <v>233</v>
      </c>
      <c r="J609" t="s">
        <v>234</v>
      </c>
      <c r="K609" t="s">
        <v>2564</v>
      </c>
      <c r="L609" t="s">
        <v>2565</v>
      </c>
      <c r="M609" t="s">
        <v>2566</v>
      </c>
    </row>
    <row r="610" spans="2:14" x14ac:dyDescent="0.25">
      <c r="B610">
        <v>130.03</v>
      </c>
      <c r="C610" s="2" t="s">
        <v>230</v>
      </c>
      <c r="D610" t="s">
        <v>228</v>
      </c>
      <c r="E610" t="s">
        <v>229</v>
      </c>
      <c r="F610" t="s">
        <v>139</v>
      </c>
      <c r="G610">
        <v>1</v>
      </c>
      <c r="H610" t="s">
        <v>227</v>
      </c>
      <c r="I610" t="s">
        <v>233</v>
      </c>
      <c r="J610" t="s">
        <v>234</v>
      </c>
      <c r="K610" t="s">
        <v>2564</v>
      </c>
      <c r="L610" t="s">
        <v>2565</v>
      </c>
      <c r="M610" t="s">
        <v>2566</v>
      </c>
    </row>
    <row r="611" spans="2:14" x14ac:dyDescent="0.25">
      <c r="B611">
        <v>131.01</v>
      </c>
      <c r="C611" s="2" t="s">
        <v>238</v>
      </c>
      <c r="D611" t="s">
        <v>236</v>
      </c>
      <c r="E611" t="s">
        <v>237</v>
      </c>
      <c r="F611" t="s">
        <v>239</v>
      </c>
      <c r="G611">
        <v>1</v>
      </c>
      <c r="H611" t="s">
        <v>240</v>
      </c>
      <c r="I611" t="s">
        <v>241</v>
      </c>
      <c r="J611" t="s">
        <v>242</v>
      </c>
      <c r="K611" t="s">
        <v>243</v>
      </c>
      <c r="L611" t="s">
        <v>2566</v>
      </c>
      <c r="M611" t="s">
        <v>2567</v>
      </c>
    </row>
    <row r="612" spans="2:14" x14ac:dyDescent="0.25">
      <c r="B612">
        <v>131.02000000000001</v>
      </c>
      <c r="C612" s="2" t="s">
        <v>244</v>
      </c>
      <c r="D612" t="s">
        <v>236</v>
      </c>
      <c r="E612" t="s">
        <v>237</v>
      </c>
      <c r="F612" t="s">
        <v>245</v>
      </c>
      <c r="G612">
        <v>2</v>
      </c>
      <c r="H612" t="s">
        <v>246</v>
      </c>
      <c r="I612" t="s">
        <v>241</v>
      </c>
      <c r="J612" t="s">
        <v>242</v>
      </c>
      <c r="K612" t="s">
        <v>243</v>
      </c>
      <c r="L612" t="s">
        <v>2566</v>
      </c>
      <c r="M612" t="s">
        <v>2567</v>
      </c>
    </row>
    <row r="613" spans="2:14" x14ac:dyDescent="0.25">
      <c r="B613">
        <v>131.03</v>
      </c>
      <c r="C613" s="2" t="s">
        <v>247</v>
      </c>
      <c r="D613" t="s">
        <v>236</v>
      </c>
      <c r="E613" t="s">
        <v>237</v>
      </c>
      <c r="F613" t="s">
        <v>248</v>
      </c>
      <c r="G613">
        <v>1</v>
      </c>
      <c r="H613" t="s">
        <v>249</v>
      </c>
      <c r="I613" t="s">
        <v>241</v>
      </c>
      <c r="J613" t="s">
        <v>242</v>
      </c>
      <c r="K613" t="s">
        <v>243</v>
      </c>
      <c r="L613" t="s">
        <v>2566</v>
      </c>
      <c r="M613" t="s">
        <v>2567</v>
      </c>
    </row>
    <row r="614" spans="2:14" x14ac:dyDescent="0.25">
      <c r="B614">
        <v>131.04</v>
      </c>
      <c r="C614" s="2" t="s">
        <v>250</v>
      </c>
      <c r="D614" t="s">
        <v>236</v>
      </c>
      <c r="E614" t="s">
        <v>237</v>
      </c>
      <c r="F614" t="s">
        <v>251</v>
      </c>
      <c r="G614">
        <v>1</v>
      </c>
      <c r="H614" t="s">
        <v>252</v>
      </c>
      <c r="I614" t="s">
        <v>241</v>
      </c>
      <c r="J614" t="s">
        <v>242</v>
      </c>
      <c r="K614" t="s">
        <v>243</v>
      </c>
      <c r="L614" t="s">
        <v>2566</v>
      </c>
      <c r="M614" t="s">
        <v>2567</v>
      </c>
    </row>
    <row r="615" spans="2:14" x14ac:dyDescent="0.25">
      <c r="B615">
        <v>131.05000000000001</v>
      </c>
      <c r="C615" s="2" t="s">
        <v>253</v>
      </c>
      <c r="D615" t="s">
        <v>236</v>
      </c>
      <c r="E615" t="s">
        <v>237</v>
      </c>
      <c r="F615" t="s">
        <v>254</v>
      </c>
      <c r="G615">
        <v>1</v>
      </c>
      <c r="H615" t="s">
        <v>255</v>
      </c>
      <c r="I615" t="s">
        <v>241</v>
      </c>
      <c r="J615" t="s">
        <v>242</v>
      </c>
      <c r="K615" t="s">
        <v>243</v>
      </c>
      <c r="L615" t="s">
        <v>2566</v>
      </c>
      <c r="M615" t="s">
        <v>2567</v>
      </c>
    </row>
    <row r="616" spans="2:14" x14ac:dyDescent="0.25">
      <c r="B616">
        <v>131.06</v>
      </c>
      <c r="C616" s="2" t="s">
        <v>256</v>
      </c>
      <c r="D616" t="s">
        <v>236</v>
      </c>
      <c r="E616" t="s">
        <v>237</v>
      </c>
      <c r="F616" t="s">
        <v>257</v>
      </c>
      <c r="G616">
        <v>1</v>
      </c>
      <c r="H616" t="s">
        <v>258</v>
      </c>
      <c r="I616" t="s">
        <v>241</v>
      </c>
      <c r="J616" t="s">
        <v>242</v>
      </c>
      <c r="K616" t="s">
        <v>243</v>
      </c>
      <c r="L616" t="s">
        <v>2566</v>
      </c>
      <c r="M616" t="s">
        <v>2567</v>
      </c>
    </row>
    <row r="617" spans="2:14" x14ac:dyDescent="0.25">
      <c r="B617">
        <v>131.07</v>
      </c>
      <c r="C617" s="2" t="s">
        <v>259</v>
      </c>
      <c r="D617" t="s">
        <v>236</v>
      </c>
      <c r="E617" t="s">
        <v>237</v>
      </c>
      <c r="F617" t="s">
        <v>260</v>
      </c>
      <c r="G617">
        <v>1</v>
      </c>
      <c r="H617" t="s">
        <v>261</v>
      </c>
      <c r="I617" t="s">
        <v>241</v>
      </c>
      <c r="J617" t="s">
        <v>242</v>
      </c>
      <c r="K617" t="s">
        <v>243</v>
      </c>
      <c r="L617" t="s">
        <v>2566</v>
      </c>
      <c r="M617" t="s">
        <v>2567</v>
      </c>
    </row>
    <row r="618" spans="2:14" x14ac:dyDescent="0.25">
      <c r="B618">
        <v>131.08000000000001</v>
      </c>
      <c r="C618" s="2" t="s">
        <v>262</v>
      </c>
      <c r="D618" t="s">
        <v>236</v>
      </c>
      <c r="E618" t="s">
        <v>237</v>
      </c>
      <c r="F618" t="s">
        <v>263</v>
      </c>
      <c r="G618">
        <v>1</v>
      </c>
      <c r="H618" t="s">
        <v>264</v>
      </c>
      <c r="I618" t="s">
        <v>241</v>
      </c>
      <c r="J618" t="s">
        <v>242</v>
      </c>
      <c r="K618" t="s">
        <v>243</v>
      </c>
      <c r="L618" t="s">
        <v>2566</v>
      </c>
      <c r="M618" t="s">
        <v>2567</v>
      </c>
    </row>
    <row r="619" spans="2:14" x14ac:dyDescent="0.25">
      <c r="B619">
        <v>131.09</v>
      </c>
      <c r="C619" s="2" t="s">
        <v>265</v>
      </c>
      <c r="D619" t="s">
        <v>236</v>
      </c>
      <c r="E619" t="s">
        <v>237</v>
      </c>
      <c r="F619" t="s">
        <v>79</v>
      </c>
      <c r="G619">
        <v>1</v>
      </c>
      <c r="H619" t="s">
        <v>266</v>
      </c>
      <c r="I619" t="s">
        <v>241</v>
      </c>
      <c r="J619" t="s">
        <v>242</v>
      </c>
      <c r="K619" t="s">
        <v>243</v>
      </c>
      <c r="L619" t="s">
        <v>2566</v>
      </c>
      <c r="M619" t="s">
        <v>2567</v>
      </c>
    </row>
    <row r="620" spans="2:14" x14ac:dyDescent="0.25">
      <c r="B620">
        <v>131.1</v>
      </c>
      <c r="C620" s="2" t="s">
        <v>267</v>
      </c>
      <c r="D620" t="s">
        <v>236</v>
      </c>
      <c r="E620" t="s">
        <v>237</v>
      </c>
      <c r="F620" t="s">
        <v>268</v>
      </c>
      <c r="G620">
        <v>1</v>
      </c>
      <c r="H620" t="s">
        <v>269</v>
      </c>
      <c r="I620" t="s">
        <v>241</v>
      </c>
      <c r="J620" t="s">
        <v>242</v>
      </c>
      <c r="K620" t="s">
        <v>243</v>
      </c>
      <c r="L620" t="s">
        <v>2566</v>
      </c>
      <c r="M620" t="s">
        <v>2567</v>
      </c>
    </row>
    <row r="621" spans="2:14" x14ac:dyDescent="0.25">
      <c r="B621">
        <v>131.11000000000001</v>
      </c>
      <c r="C621" s="2" t="s">
        <v>270</v>
      </c>
      <c r="D621" t="s">
        <v>236</v>
      </c>
      <c r="E621" t="s">
        <v>237</v>
      </c>
      <c r="F621" t="s">
        <v>271</v>
      </c>
      <c r="G621">
        <v>1</v>
      </c>
      <c r="H621" t="s">
        <v>272</v>
      </c>
      <c r="I621" t="s">
        <v>273</v>
      </c>
      <c r="J621" t="s">
        <v>274</v>
      </c>
      <c r="K621" t="s">
        <v>275</v>
      </c>
      <c r="L621" t="s">
        <v>2568</v>
      </c>
      <c r="M621" t="s">
        <v>2569</v>
      </c>
    </row>
    <row r="622" spans="2:14" x14ac:dyDescent="0.25">
      <c r="B622">
        <v>132.01</v>
      </c>
      <c r="C622" s="2" t="s">
        <v>276</v>
      </c>
      <c r="D622" t="s">
        <v>100</v>
      </c>
      <c r="E622" t="s">
        <v>113</v>
      </c>
      <c r="F622" t="s">
        <v>115</v>
      </c>
      <c r="G622">
        <v>2</v>
      </c>
      <c r="H622" t="s">
        <v>116</v>
      </c>
      <c r="I622" t="s">
        <v>117</v>
      </c>
      <c r="J622" t="s">
        <v>118</v>
      </c>
      <c r="K622" t="s">
        <v>277</v>
      </c>
      <c r="L622" t="s">
        <v>2566</v>
      </c>
      <c r="M622" t="s">
        <v>2570</v>
      </c>
      <c r="N622" t="s">
        <v>2571</v>
      </c>
    </row>
    <row r="623" spans="2:14" x14ac:dyDescent="0.25">
      <c r="B623">
        <v>133.01</v>
      </c>
      <c r="C623" s="2" t="s">
        <v>279</v>
      </c>
      <c r="D623" t="s">
        <v>228</v>
      </c>
      <c r="E623" t="s">
        <v>278</v>
      </c>
      <c r="F623" t="s">
        <v>280</v>
      </c>
      <c r="G623">
        <v>1</v>
      </c>
      <c r="H623" t="s">
        <v>280</v>
      </c>
      <c r="I623" t="s">
        <v>281</v>
      </c>
      <c r="J623" t="s">
        <v>282</v>
      </c>
      <c r="K623" t="s">
        <v>2572</v>
      </c>
      <c r="L623" t="s">
        <v>2568</v>
      </c>
      <c r="M623" t="s">
        <v>2569</v>
      </c>
      <c r="N623" t="s">
        <v>2573</v>
      </c>
    </row>
    <row r="624" spans="2:14" x14ac:dyDescent="0.25">
      <c r="B624">
        <v>133.02000000000001</v>
      </c>
      <c r="C624" s="2" t="s">
        <v>283</v>
      </c>
      <c r="D624" t="s">
        <v>228</v>
      </c>
      <c r="E624" t="s">
        <v>278</v>
      </c>
      <c r="F624" t="s">
        <v>284</v>
      </c>
      <c r="G624">
        <v>1</v>
      </c>
      <c r="H624" t="s">
        <v>285</v>
      </c>
      <c r="I624" t="s">
        <v>281</v>
      </c>
      <c r="J624" t="s">
        <v>282</v>
      </c>
      <c r="K624" t="s">
        <v>286</v>
      </c>
      <c r="L624" t="s">
        <v>2568</v>
      </c>
      <c r="M624" t="s">
        <v>2569</v>
      </c>
      <c r="N624" t="s">
        <v>2573</v>
      </c>
    </row>
    <row r="625" spans="2:14" x14ac:dyDescent="0.25">
      <c r="B625">
        <v>134.01</v>
      </c>
      <c r="C625" s="2" t="s">
        <v>289</v>
      </c>
      <c r="D625" t="s">
        <v>287</v>
      </c>
      <c r="E625" t="s">
        <v>288</v>
      </c>
      <c r="F625" t="s">
        <v>1723</v>
      </c>
      <c r="G625">
        <v>1</v>
      </c>
      <c r="H625" t="s">
        <v>290</v>
      </c>
      <c r="I625" t="s">
        <v>291</v>
      </c>
      <c r="J625" t="s">
        <v>106</v>
      </c>
      <c r="K625" t="s">
        <v>2574</v>
      </c>
      <c r="L625" t="s">
        <v>2575</v>
      </c>
      <c r="M625" t="s">
        <v>2569</v>
      </c>
      <c r="N625" t="s">
        <v>2569</v>
      </c>
    </row>
    <row r="626" spans="2:14" x14ac:dyDescent="0.25">
      <c r="B626">
        <v>135.01</v>
      </c>
      <c r="C626" s="2" t="s">
        <v>294</v>
      </c>
      <c r="D626" t="s">
        <v>292</v>
      </c>
      <c r="E626" t="s">
        <v>293</v>
      </c>
      <c r="F626" t="s">
        <v>293</v>
      </c>
      <c r="G626">
        <v>1</v>
      </c>
      <c r="H626" t="s">
        <v>295</v>
      </c>
      <c r="I626" t="s">
        <v>296</v>
      </c>
      <c r="J626" t="s">
        <v>112</v>
      </c>
      <c r="K626" t="s">
        <v>297</v>
      </c>
      <c r="L626" t="s">
        <v>2576</v>
      </c>
      <c r="M626" t="s">
        <v>2577</v>
      </c>
      <c r="N626" t="s">
        <v>2578</v>
      </c>
    </row>
    <row r="627" spans="2:14" x14ac:dyDescent="0.25">
      <c r="B627">
        <v>136.01</v>
      </c>
      <c r="C627" s="2" t="s">
        <v>299</v>
      </c>
      <c r="D627" t="s">
        <v>119</v>
      </c>
      <c r="E627" t="s">
        <v>298</v>
      </c>
      <c r="F627" t="s">
        <v>300</v>
      </c>
      <c r="G627">
        <v>1</v>
      </c>
      <c r="H627" t="s">
        <v>301</v>
      </c>
      <c r="I627" t="s">
        <v>302</v>
      </c>
      <c r="J627" t="s">
        <v>303</v>
      </c>
      <c r="K627" t="s">
        <v>2579</v>
      </c>
      <c r="L627" t="s">
        <v>2580</v>
      </c>
      <c r="M627" t="s">
        <v>2577</v>
      </c>
      <c r="N627" t="s">
        <v>2581</v>
      </c>
    </row>
    <row r="628" spans="2:14" x14ac:dyDescent="0.25">
      <c r="B628">
        <v>137.01</v>
      </c>
      <c r="D628" t="s">
        <v>100</v>
      </c>
      <c r="E628" t="s">
        <v>304</v>
      </c>
      <c r="F628" t="s">
        <v>305</v>
      </c>
      <c r="G628">
        <v>1</v>
      </c>
      <c r="H628" t="s">
        <v>306</v>
      </c>
      <c r="I628" t="s">
        <v>307</v>
      </c>
      <c r="J628" t="s">
        <v>308</v>
      </c>
      <c r="K628" t="s">
        <v>2582</v>
      </c>
      <c r="L628" t="s">
        <v>2583</v>
      </c>
      <c r="M628" t="s">
        <v>2584</v>
      </c>
      <c r="N628" t="s">
        <v>2585</v>
      </c>
    </row>
    <row r="629" spans="2:14" x14ac:dyDescent="0.25">
      <c r="B629">
        <v>138.01</v>
      </c>
      <c r="C629" s="2" t="s">
        <v>309</v>
      </c>
      <c r="D629" t="s">
        <v>100</v>
      </c>
      <c r="E629" t="s">
        <v>288</v>
      </c>
      <c r="F629" t="s">
        <v>1723</v>
      </c>
      <c r="G629">
        <v>3</v>
      </c>
      <c r="H629" t="s">
        <v>310</v>
      </c>
      <c r="I629" t="s">
        <v>311</v>
      </c>
      <c r="J629" t="s">
        <v>312</v>
      </c>
      <c r="K629" t="s">
        <v>313</v>
      </c>
      <c r="L629" t="s">
        <v>314</v>
      </c>
      <c r="M629" t="s">
        <v>2586</v>
      </c>
      <c r="N629" t="s">
        <v>2587</v>
      </c>
    </row>
    <row r="630" spans="2:14" x14ac:dyDescent="0.25">
      <c r="B630">
        <v>139.01</v>
      </c>
      <c r="C630" s="2" t="s">
        <v>316</v>
      </c>
      <c r="D630" t="s">
        <v>287</v>
      </c>
      <c r="E630" t="s">
        <v>315</v>
      </c>
      <c r="F630" t="s">
        <v>317</v>
      </c>
      <c r="G630">
        <v>1</v>
      </c>
      <c r="H630" t="s">
        <v>318</v>
      </c>
      <c r="I630" t="s">
        <v>319</v>
      </c>
      <c r="J630" t="s">
        <v>36</v>
      </c>
      <c r="K630" t="s">
        <v>2588</v>
      </c>
      <c r="L630" t="s">
        <v>2584</v>
      </c>
      <c r="M630" t="s">
        <v>2581</v>
      </c>
      <c r="N630" t="s">
        <v>2589</v>
      </c>
    </row>
    <row r="631" spans="2:14" x14ac:dyDescent="0.25">
      <c r="B631">
        <v>139.02000000000001</v>
      </c>
      <c r="C631" s="2" t="s">
        <v>320</v>
      </c>
      <c r="D631" t="s">
        <v>287</v>
      </c>
      <c r="E631" t="s">
        <v>315</v>
      </c>
      <c r="F631" t="s">
        <v>321</v>
      </c>
      <c r="G631">
        <v>1</v>
      </c>
      <c r="H631" t="s">
        <v>322</v>
      </c>
      <c r="I631" t="s">
        <v>319</v>
      </c>
      <c r="J631" t="s">
        <v>36</v>
      </c>
      <c r="K631" t="s">
        <v>2588</v>
      </c>
      <c r="L631" t="s">
        <v>2584</v>
      </c>
      <c r="M631" t="s">
        <v>2581</v>
      </c>
      <c r="N631" t="s">
        <v>2589</v>
      </c>
    </row>
    <row r="632" spans="2:14" x14ac:dyDescent="0.25">
      <c r="B632">
        <v>139.03</v>
      </c>
      <c r="C632" s="2" t="s">
        <v>323</v>
      </c>
      <c r="D632" t="s">
        <v>287</v>
      </c>
      <c r="E632" t="s">
        <v>315</v>
      </c>
      <c r="F632" t="s">
        <v>324</v>
      </c>
      <c r="G632">
        <v>1</v>
      </c>
      <c r="H632" t="s">
        <v>325</v>
      </c>
      <c r="I632" t="s">
        <v>319</v>
      </c>
      <c r="J632" t="s">
        <v>36</v>
      </c>
      <c r="K632" t="s">
        <v>2588</v>
      </c>
      <c r="L632" t="s">
        <v>2584</v>
      </c>
      <c r="M632" t="s">
        <v>2581</v>
      </c>
      <c r="N632" t="s">
        <v>2589</v>
      </c>
    </row>
    <row r="633" spans="2:14" x14ac:dyDescent="0.25">
      <c r="B633">
        <v>139.04</v>
      </c>
      <c r="C633" s="2" t="s">
        <v>326</v>
      </c>
      <c r="D633" t="s">
        <v>287</v>
      </c>
      <c r="E633" t="s">
        <v>315</v>
      </c>
      <c r="F633" t="s">
        <v>327</v>
      </c>
      <c r="G633">
        <v>2</v>
      </c>
      <c r="H633" t="s">
        <v>328</v>
      </c>
      <c r="I633" t="s">
        <v>319</v>
      </c>
      <c r="J633" t="s">
        <v>36</v>
      </c>
      <c r="K633" t="s">
        <v>2588</v>
      </c>
      <c r="L633" t="s">
        <v>2584</v>
      </c>
      <c r="M633" t="s">
        <v>2581</v>
      </c>
      <c r="N633" t="s">
        <v>2589</v>
      </c>
    </row>
    <row r="634" spans="2:14" x14ac:dyDescent="0.25">
      <c r="B634">
        <v>140.01</v>
      </c>
      <c r="C634" s="2" t="s">
        <v>331</v>
      </c>
      <c r="D634" t="s">
        <v>329</v>
      </c>
      <c r="E634" t="s">
        <v>330</v>
      </c>
      <c r="F634" t="s">
        <v>332</v>
      </c>
      <c r="G634">
        <v>1</v>
      </c>
      <c r="H634" t="s">
        <v>333</v>
      </c>
      <c r="I634" t="s">
        <v>334</v>
      </c>
      <c r="J634" t="s">
        <v>335</v>
      </c>
      <c r="K634" t="s">
        <v>2590</v>
      </c>
      <c r="L634" t="s">
        <v>2581</v>
      </c>
      <c r="M634" t="s">
        <v>2591</v>
      </c>
      <c r="N634" t="s">
        <v>2592</v>
      </c>
    </row>
    <row r="635" spans="2:14" x14ac:dyDescent="0.25">
      <c r="B635">
        <v>140.02000000000001</v>
      </c>
      <c r="C635" s="2" t="s">
        <v>336</v>
      </c>
      <c r="D635" t="s">
        <v>329</v>
      </c>
      <c r="E635" t="s">
        <v>330</v>
      </c>
      <c r="F635" t="s">
        <v>337</v>
      </c>
      <c r="G635">
        <v>1</v>
      </c>
      <c r="H635" t="s">
        <v>338</v>
      </c>
      <c r="I635" t="s">
        <v>334</v>
      </c>
      <c r="J635" t="s">
        <v>335</v>
      </c>
      <c r="K635" t="s">
        <v>2590</v>
      </c>
      <c r="L635" t="s">
        <v>2581</v>
      </c>
      <c r="M635" t="s">
        <v>2591</v>
      </c>
      <c r="N635" t="s">
        <v>2592</v>
      </c>
    </row>
    <row r="636" spans="2:14" x14ac:dyDescent="0.25">
      <c r="B636">
        <v>140.03</v>
      </c>
      <c r="C636" s="2" t="s">
        <v>339</v>
      </c>
      <c r="D636" t="s">
        <v>329</v>
      </c>
      <c r="E636" t="s">
        <v>330</v>
      </c>
      <c r="F636" t="s">
        <v>340</v>
      </c>
      <c r="G636">
        <v>1</v>
      </c>
      <c r="H636" t="s">
        <v>341</v>
      </c>
      <c r="I636" t="s">
        <v>334</v>
      </c>
      <c r="J636" t="s">
        <v>335</v>
      </c>
      <c r="K636" t="s">
        <v>2590</v>
      </c>
      <c r="L636" t="s">
        <v>2581</v>
      </c>
      <c r="M636" t="s">
        <v>2591</v>
      </c>
      <c r="N636" t="s">
        <v>2592</v>
      </c>
    </row>
    <row r="637" spans="2:14" x14ac:dyDescent="0.25">
      <c r="B637">
        <v>140.04</v>
      </c>
      <c r="C637" s="2" t="s">
        <v>342</v>
      </c>
      <c r="D637" t="s">
        <v>329</v>
      </c>
      <c r="E637" t="s">
        <v>330</v>
      </c>
      <c r="F637" t="s">
        <v>96</v>
      </c>
      <c r="G637">
        <v>1</v>
      </c>
      <c r="H637" t="s">
        <v>343</v>
      </c>
      <c r="I637" t="s">
        <v>334</v>
      </c>
      <c r="J637" t="s">
        <v>335</v>
      </c>
      <c r="K637" t="s">
        <v>2590</v>
      </c>
      <c r="L637" t="s">
        <v>2581</v>
      </c>
      <c r="M637" t="s">
        <v>2591</v>
      </c>
      <c r="N637" t="s">
        <v>2592</v>
      </c>
    </row>
    <row r="638" spans="2:14" x14ac:dyDescent="0.25">
      <c r="B638">
        <v>141.01</v>
      </c>
      <c r="C638" s="2" t="s">
        <v>345</v>
      </c>
      <c r="D638" t="s">
        <v>107</v>
      </c>
      <c r="E638" t="s">
        <v>344</v>
      </c>
      <c r="F638" t="s">
        <v>344</v>
      </c>
      <c r="G638">
        <v>36</v>
      </c>
      <c r="H638" t="s">
        <v>346</v>
      </c>
      <c r="I638" t="s">
        <v>2593</v>
      </c>
      <c r="J638" t="s">
        <v>347</v>
      </c>
      <c r="K638" t="s">
        <v>2594</v>
      </c>
      <c r="L638" t="s">
        <v>2544</v>
      </c>
      <c r="M638" t="s">
        <v>2595</v>
      </c>
      <c r="N638" t="s">
        <v>2585</v>
      </c>
    </row>
    <row r="639" spans="2:14" x14ac:dyDescent="0.25">
      <c r="B639">
        <v>142.01</v>
      </c>
      <c r="C639" s="2" t="s">
        <v>349</v>
      </c>
      <c r="D639" t="s">
        <v>287</v>
      </c>
      <c r="E639" t="s">
        <v>348</v>
      </c>
      <c r="F639" t="s">
        <v>350</v>
      </c>
      <c r="G639">
        <v>1</v>
      </c>
      <c r="H639" t="s">
        <v>351</v>
      </c>
      <c r="I639" t="s">
        <v>352</v>
      </c>
      <c r="J639" t="s">
        <v>353</v>
      </c>
      <c r="K639" t="s">
        <v>2596</v>
      </c>
      <c r="L639" t="s">
        <v>2597</v>
      </c>
      <c r="M639" t="s">
        <v>2598</v>
      </c>
      <c r="N639" t="s">
        <v>2599</v>
      </c>
    </row>
    <row r="640" spans="2:14" x14ac:dyDescent="0.25">
      <c r="B640">
        <v>142.02000000000001</v>
      </c>
      <c r="C640" s="2" t="s">
        <v>354</v>
      </c>
      <c r="D640" t="s">
        <v>287</v>
      </c>
      <c r="E640" t="s">
        <v>348</v>
      </c>
      <c r="F640" t="s">
        <v>355</v>
      </c>
      <c r="G640">
        <v>1</v>
      </c>
      <c r="H640" t="s">
        <v>355</v>
      </c>
      <c r="I640" t="s">
        <v>352</v>
      </c>
      <c r="J640" t="s">
        <v>353</v>
      </c>
      <c r="K640" t="s">
        <v>2596</v>
      </c>
      <c r="L640" t="s">
        <v>2597</v>
      </c>
      <c r="M640" t="s">
        <v>2598</v>
      </c>
      <c r="N640" t="s">
        <v>2599</v>
      </c>
    </row>
    <row r="641" spans="2:14" x14ac:dyDescent="0.25">
      <c r="B641">
        <v>142.03</v>
      </c>
      <c r="C641" s="2" t="s">
        <v>356</v>
      </c>
      <c r="D641" t="s">
        <v>287</v>
      </c>
      <c r="E641" t="s">
        <v>348</v>
      </c>
      <c r="F641" t="s">
        <v>357</v>
      </c>
      <c r="G641">
        <v>1</v>
      </c>
      <c r="H641" t="s">
        <v>357</v>
      </c>
      <c r="I641" t="s">
        <v>352</v>
      </c>
      <c r="J641" t="s">
        <v>353</v>
      </c>
      <c r="K641" t="s">
        <v>358</v>
      </c>
      <c r="L641" t="s">
        <v>359</v>
      </c>
      <c r="M641" t="s">
        <v>2598</v>
      </c>
      <c r="N641" t="s">
        <v>2599</v>
      </c>
    </row>
    <row r="642" spans="2:14" x14ac:dyDescent="0.25">
      <c r="B642">
        <v>142.04</v>
      </c>
      <c r="C642" s="2" t="s">
        <v>360</v>
      </c>
      <c r="D642" t="s">
        <v>287</v>
      </c>
      <c r="E642" t="s">
        <v>348</v>
      </c>
      <c r="F642" t="s">
        <v>361</v>
      </c>
      <c r="G642">
        <v>1</v>
      </c>
      <c r="H642" t="s">
        <v>362</v>
      </c>
      <c r="I642" t="s">
        <v>352</v>
      </c>
      <c r="J642" t="s">
        <v>353</v>
      </c>
      <c r="K642" t="s">
        <v>2596</v>
      </c>
      <c r="L642" t="s">
        <v>2597</v>
      </c>
      <c r="M642" t="s">
        <v>2598</v>
      </c>
      <c r="N642" t="s">
        <v>2599</v>
      </c>
    </row>
    <row r="643" spans="2:14" x14ac:dyDescent="0.25">
      <c r="B643">
        <v>142.05000000000001</v>
      </c>
      <c r="C643" s="2" t="s">
        <v>363</v>
      </c>
      <c r="D643" t="s">
        <v>287</v>
      </c>
      <c r="E643" t="s">
        <v>348</v>
      </c>
      <c r="F643" t="s">
        <v>364</v>
      </c>
      <c r="G643">
        <v>1</v>
      </c>
      <c r="H643" t="s">
        <v>365</v>
      </c>
      <c r="I643" t="s">
        <v>352</v>
      </c>
      <c r="J643" t="s">
        <v>353</v>
      </c>
      <c r="K643" t="s">
        <v>2596</v>
      </c>
      <c r="L643" t="s">
        <v>2597</v>
      </c>
      <c r="M643" t="s">
        <v>2598</v>
      </c>
      <c r="N643" t="s">
        <v>2599</v>
      </c>
    </row>
    <row r="644" spans="2:14" x14ac:dyDescent="0.25">
      <c r="B644">
        <v>142.06</v>
      </c>
      <c r="C644" s="2" t="s">
        <v>366</v>
      </c>
      <c r="D644" t="s">
        <v>287</v>
      </c>
      <c r="E644" t="s">
        <v>348</v>
      </c>
      <c r="F644" t="s">
        <v>367</v>
      </c>
      <c r="G644">
        <v>1</v>
      </c>
      <c r="H644" t="s">
        <v>368</v>
      </c>
      <c r="I644" t="s">
        <v>352</v>
      </c>
      <c r="J644" t="s">
        <v>353</v>
      </c>
      <c r="K644" t="s">
        <v>2596</v>
      </c>
      <c r="L644" t="s">
        <v>2597</v>
      </c>
      <c r="M644" t="s">
        <v>2598</v>
      </c>
      <c r="N644" t="s">
        <v>2599</v>
      </c>
    </row>
    <row r="645" spans="2:14" x14ac:dyDescent="0.25">
      <c r="B645">
        <v>142.07</v>
      </c>
      <c r="C645" s="2" t="s">
        <v>369</v>
      </c>
      <c r="D645" t="s">
        <v>287</v>
      </c>
      <c r="E645" t="s">
        <v>348</v>
      </c>
      <c r="F645" t="s">
        <v>370</v>
      </c>
      <c r="G645">
        <v>2</v>
      </c>
      <c r="H645" t="s">
        <v>371</v>
      </c>
      <c r="I645" t="s">
        <v>352</v>
      </c>
      <c r="J645" t="s">
        <v>353</v>
      </c>
      <c r="K645" t="s">
        <v>2596</v>
      </c>
      <c r="L645" t="s">
        <v>2597</v>
      </c>
      <c r="M645" t="s">
        <v>2598</v>
      </c>
      <c r="N645" t="s">
        <v>2599</v>
      </c>
    </row>
    <row r="646" spans="2:14" x14ac:dyDescent="0.25">
      <c r="B646">
        <v>142.08000000000001</v>
      </c>
      <c r="C646" s="2" t="s">
        <v>372</v>
      </c>
      <c r="D646" t="s">
        <v>287</v>
      </c>
      <c r="E646" t="s">
        <v>348</v>
      </c>
      <c r="F646" t="s">
        <v>79</v>
      </c>
      <c r="G646">
        <v>1</v>
      </c>
      <c r="H646" t="s">
        <v>373</v>
      </c>
      <c r="I646" t="s">
        <v>352</v>
      </c>
      <c r="J646" t="s">
        <v>353</v>
      </c>
      <c r="K646" t="s">
        <v>2596</v>
      </c>
      <c r="L646" t="s">
        <v>2597</v>
      </c>
      <c r="M646" t="s">
        <v>2598</v>
      </c>
      <c r="N646" t="s">
        <v>2599</v>
      </c>
    </row>
    <row r="647" spans="2:14" x14ac:dyDescent="0.25">
      <c r="B647">
        <v>142.09</v>
      </c>
      <c r="C647" s="2" t="s">
        <v>374</v>
      </c>
      <c r="D647" t="s">
        <v>287</v>
      </c>
      <c r="E647" t="s">
        <v>348</v>
      </c>
      <c r="F647" t="s">
        <v>96</v>
      </c>
      <c r="G647">
        <v>1</v>
      </c>
      <c r="H647" t="s">
        <v>375</v>
      </c>
      <c r="I647" t="s">
        <v>352</v>
      </c>
      <c r="J647" t="s">
        <v>353</v>
      </c>
      <c r="K647" t="s">
        <v>2596</v>
      </c>
      <c r="L647" t="s">
        <v>2597</v>
      </c>
      <c r="M647" t="s">
        <v>2598</v>
      </c>
      <c r="N647" t="s">
        <v>2599</v>
      </c>
    </row>
    <row r="648" spans="2:14" x14ac:dyDescent="0.25">
      <c r="B648">
        <v>142.1</v>
      </c>
      <c r="C648" s="2" t="s">
        <v>376</v>
      </c>
      <c r="D648" t="s">
        <v>287</v>
      </c>
      <c r="E648" t="s">
        <v>348</v>
      </c>
      <c r="F648" t="s">
        <v>377</v>
      </c>
      <c r="G648">
        <v>1</v>
      </c>
      <c r="H648" t="s">
        <v>378</v>
      </c>
      <c r="I648" t="s">
        <v>2600</v>
      </c>
      <c r="J648" t="s">
        <v>353</v>
      </c>
      <c r="K648" t="s">
        <v>2601</v>
      </c>
      <c r="L648" t="s">
        <v>2602</v>
      </c>
      <c r="M648" t="s">
        <v>2598</v>
      </c>
      <c r="N648" t="s">
        <v>2599</v>
      </c>
    </row>
    <row r="649" spans="2:14" x14ac:dyDescent="0.25">
      <c r="B649">
        <v>142.11000000000001</v>
      </c>
      <c r="C649" s="2" t="s">
        <v>379</v>
      </c>
      <c r="D649" t="s">
        <v>287</v>
      </c>
      <c r="E649" t="s">
        <v>348</v>
      </c>
      <c r="F649" t="s">
        <v>380</v>
      </c>
      <c r="G649">
        <v>1</v>
      </c>
      <c r="H649" t="s">
        <v>381</v>
      </c>
      <c r="K649" t="s">
        <v>84</v>
      </c>
    </row>
    <row r="650" spans="2:14" x14ac:dyDescent="0.25">
      <c r="B650">
        <v>142.12</v>
      </c>
      <c r="C650" s="2" t="s">
        <v>382</v>
      </c>
      <c r="D650" t="s">
        <v>287</v>
      </c>
      <c r="E650" t="s">
        <v>348</v>
      </c>
      <c r="F650" t="s">
        <v>383</v>
      </c>
      <c r="G650">
        <v>1</v>
      </c>
      <c r="H650" t="s">
        <v>384</v>
      </c>
      <c r="K650" t="s">
        <v>84</v>
      </c>
    </row>
    <row r="651" spans="2:14" x14ac:dyDescent="0.25">
      <c r="B651">
        <v>143.01</v>
      </c>
      <c r="C651" s="2" t="s">
        <v>386</v>
      </c>
      <c r="D651" t="s">
        <v>287</v>
      </c>
      <c r="E651" t="s">
        <v>385</v>
      </c>
      <c r="F651" t="s">
        <v>387</v>
      </c>
      <c r="G651">
        <v>2</v>
      </c>
      <c r="H651" t="s">
        <v>388</v>
      </c>
      <c r="I651" t="s">
        <v>389</v>
      </c>
      <c r="J651" t="s">
        <v>390</v>
      </c>
      <c r="K651" t="s">
        <v>2603</v>
      </c>
      <c r="L651" t="s">
        <v>2604</v>
      </c>
      <c r="M651" t="s">
        <v>2605</v>
      </c>
      <c r="N651" t="s">
        <v>2606</v>
      </c>
    </row>
    <row r="652" spans="2:14" x14ac:dyDescent="0.25">
      <c r="B652">
        <v>143.02000000000001</v>
      </c>
      <c r="C652" s="2" t="s">
        <v>391</v>
      </c>
      <c r="D652" t="s">
        <v>287</v>
      </c>
      <c r="E652" t="s">
        <v>385</v>
      </c>
      <c r="F652" t="s">
        <v>392</v>
      </c>
      <c r="G652">
        <v>2</v>
      </c>
      <c r="H652" t="s">
        <v>393</v>
      </c>
      <c r="I652" t="s">
        <v>389</v>
      </c>
      <c r="J652" t="s">
        <v>390</v>
      </c>
      <c r="K652" t="s">
        <v>2603</v>
      </c>
      <c r="L652" t="s">
        <v>2604</v>
      </c>
      <c r="M652" t="s">
        <v>2605</v>
      </c>
      <c r="N652" t="s">
        <v>2606</v>
      </c>
    </row>
    <row r="653" spans="2:14" x14ac:dyDescent="0.25">
      <c r="B653">
        <v>143.03</v>
      </c>
      <c r="C653" s="2" t="s">
        <v>394</v>
      </c>
      <c r="D653" t="s">
        <v>287</v>
      </c>
      <c r="E653" t="s">
        <v>385</v>
      </c>
      <c r="F653" t="s">
        <v>395</v>
      </c>
      <c r="G653">
        <v>1</v>
      </c>
      <c r="H653" t="s">
        <v>396</v>
      </c>
      <c r="I653" t="s">
        <v>389</v>
      </c>
      <c r="J653" t="s">
        <v>390</v>
      </c>
      <c r="K653" t="s">
        <v>2603</v>
      </c>
      <c r="L653" t="s">
        <v>2604</v>
      </c>
      <c r="M653" t="s">
        <v>2605</v>
      </c>
      <c r="N653" t="s">
        <v>2606</v>
      </c>
    </row>
    <row r="654" spans="2:14" x14ac:dyDescent="0.25">
      <c r="B654">
        <v>143.04</v>
      </c>
      <c r="C654" s="2" t="s">
        <v>397</v>
      </c>
      <c r="D654" t="s">
        <v>287</v>
      </c>
      <c r="E654" t="s">
        <v>385</v>
      </c>
      <c r="F654" t="s">
        <v>398</v>
      </c>
      <c r="G654">
        <v>1</v>
      </c>
      <c r="H654" t="s">
        <v>399</v>
      </c>
      <c r="I654" t="s">
        <v>389</v>
      </c>
      <c r="J654" t="s">
        <v>390</v>
      </c>
      <c r="K654" t="s">
        <v>2603</v>
      </c>
      <c r="L654" t="s">
        <v>2604</v>
      </c>
      <c r="M654" t="s">
        <v>2605</v>
      </c>
      <c r="N654" t="s">
        <v>2606</v>
      </c>
    </row>
    <row r="655" spans="2:14" x14ac:dyDescent="0.25">
      <c r="B655">
        <v>143.05000000000001</v>
      </c>
      <c r="C655" s="2" t="s">
        <v>400</v>
      </c>
      <c r="D655" t="s">
        <v>287</v>
      </c>
      <c r="E655" t="s">
        <v>385</v>
      </c>
      <c r="F655" t="s">
        <v>401</v>
      </c>
      <c r="G655">
        <v>2</v>
      </c>
      <c r="H655" t="s">
        <v>401</v>
      </c>
      <c r="I655" t="s">
        <v>389</v>
      </c>
      <c r="J655" t="s">
        <v>390</v>
      </c>
      <c r="K655" t="s">
        <v>2603</v>
      </c>
      <c r="L655" t="s">
        <v>2604</v>
      </c>
      <c r="M655" t="s">
        <v>2605</v>
      </c>
      <c r="N655" t="s">
        <v>2606</v>
      </c>
    </row>
    <row r="656" spans="2:14" x14ac:dyDescent="0.25">
      <c r="B656">
        <v>143.06</v>
      </c>
      <c r="C656" s="2" t="s">
        <v>402</v>
      </c>
      <c r="D656" t="s">
        <v>287</v>
      </c>
      <c r="E656" t="s">
        <v>385</v>
      </c>
      <c r="F656" t="s">
        <v>79</v>
      </c>
      <c r="G656">
        <v>1</v>
      </c>
      <c r="H656" t="s">
        <v>403</v>
      </c>
      <c r="I656" t="s">
        <v>389</v>
      </c>
      <c r="J656" t="s">
        <v>390</v>
      </c>
      <c r="K656" t="s">
        <v>2603</v>
      </c>
      <c r="L656" t="s">
        <v>2604</v>
      </c>
      <c r="M656" t="s">
        <v>2605</v>
      </c>
      <c r="N656" t="s">
        <v>2606</v>
      </c>
    </row>
    <row r="657" spans="2:14" x14ac:dyDescent="0.25">
      <c r="B657">
        <v>143.07</v>
      </c>
      <c r="C657" s="2" t="s">
        <v>404</v>
      </c>
      <c r="D657" t="s">
        <v>287</v>
      </c>
      <c r="E657" t="s">
        <v>385</v>
      </c>
      <c r="F657" t="s">
        <v>96</v>
      </c>
      <c r="G657">
        <v>1</v>
      </c>
      <c r="H657" t="s">
        <v>405</v>
      </c>
      <c r="I657" t="s">
        <v>389</v>
      </c>
      <c r="J657" t="s">
        <v>390</v>
      </c>
      <c r="K657" t="s">
        <v>2603</v>
      </c>
      <c r="L657" t="s">
        <v>2604</v>
      </c>
      <c r="M657" t="s">
        <v>2605</v>
      </c>
      <c r="N657" t="s">
        <v>2606</v>
      </c>
    </row>
    <row r="658" spans="2:14" x14ac:dyDescent="0.25">
      <c r="B658">
        <v>144</v>
      </c>
      <c r="C658" s="2" t="s">
        <v>2607</v>
      </c>
      <c r="D658" t="s">
        <v>287</v>
      </c>
      <c r="E658" t="s">
        <v>406</v>
      </c>
      <c r="F658" t="s">
        <v>2608</v>
      </c>
      <c r="G658">
        <v>1</v>
      </c>
      <c r="H658" t="s">
        <v>2609</v>
      </c>
      <c r="I658" t="s">
        <v>410</v>
      </c>
      <c r="J658" t="s">
        <v>411</v>
      </c>
      <c r="K658" t="s">
        <v>2610</v>
      </c>
      <c r="L658" t="s">
        <v>2611</v>
      </c>
      <c r="M658" t="s">
        <v>2605</v>
      </c>
      <c r="N658" t="s">
        <v>2612</v>
      </c>
    </row>
    <row r="659" spans="2:14" x14ac:dyDescent="0.25">
      <c r="B659">
        <v>144.01</v>
      </c>
      <c r="C659" s="2" t="s">
        <v>407</v>
      </c>
      <c r="D659" t="s">
        <v>287</v>
      </c>
      <c r="E659" t="s">
        <v>406</v>
      </c>
      <c r="F659" t="s">
        <v>408</v>
      </c>
      <c r="G659">
        <v>1</v>
      </c>
      <c r="H659" t="s">
        <v>409</v>
      </c>
      <c r="I659" t="s">
        <v>410</v>
      </c>
      <c r="J659" t="s">
        <v>411</v>
      </c>
      <c r="K659" t="s">
        <v>2610</v>
      </c>
      <c r="L659" t="s">
        <v>2611</v>
      </c>
      <c r="M659" t="s">
        <v>2605</v>
      </c>
      <c r="N659" t="s">
        <v>2612</v>
      </c>
    </row>
    <row r="660" spans="2:14" x14ac:dyDescent="0.25">
      <c r="B660">
        <v>144.02000000000001</v>
      </c>
      <c r="C660" s="2" t="s">
        <v>412</v>
      </c>
      <c r="D660" t="s">
        <v>287</v>
      </c>
      <c r="E660" t="s">
        <v>406</v>
      </c>
      <c r="F660" t="s">
        <v>413</v>
      </c>
      <c r="G660">
        <v>1</v>
      </c>
      <c r="H660" t="s">
        <v>414</v>
      </c>
      <c r="I660" t="s">
        <v>410</v>
      </c>
      <c r="J660" t="s">
        <v>411</v>
      </c>
      <c r="K660" t="s">
        <v>2610</v>
      </c>
      <c r="L660" t="s">
        <v>2611</v>
      </c>
      <c r="M660" t="s">
        <v>2605</v>
      </c>
      <c r="N660" t="s">
        <v>2612</v>
      </c>
    </row>
    <row r="661" spans="2:14" x14ac:dyDescent="0.25">
      <c r="B661">
        <v>145</v>
      </c>
      <c r="C661" s="2" t="s">
        <v>2613</v>
      </c>
      <c r="D661" t="s">
        <v>45</v>
      </c>
      <c r="E661" t="s">
        <v>415</v>
      </c>
      <c r="F661" t="s">
        <v>2614</v>
      </c>
      <c r="G661">
        <v>1</v>
      </c>
      <c r="H661" t="s">
        <v>2615</v>
      </c>
      <c r="I661" t="s">
        <v>418</v>
      </c>
      <c r="J661" t="s">
        <v>419</v>
      </c>
      <c r="K661" t="s">
        <v>2616</v>
      </c>
      <c r="L661" t="s">
        <v>2529</v>
      </c>
      <c r="M661" t="s">
        <v>2578</v>
      </c>
      <c r="N661" t="s">
        <v>2617</v>
      </c>
    </row>
    <row r="662" spans="2:14" x14ac:dyDescent="0.25">
      <c r="B662">
        <v>145.01</v>
      </c>
      <c r="C662" s="2" t="s">
        <v>416</v>
      </c>
      <c r="D662" t="s">
        <v>45</v>
      </c>
      <c r="E662" t="s">
        <v>415</v>
      </c>
      <c r="F662" t="s">
        <v>415</v>
      </c>
      <c r="G662">
        <v>1</v>
      </c>
      <c r="H662" t="s">
        <v>417</v>
      </c>
      <c r="I662" t="s">
        <v>418</v>
      </c>
      <c r="J662" t="s">
        <v>419</v>
      </c>
      <c r="K662" t="s">
        <v>2616</v>
      </c>
      <c r="L662" t="s">
        <v>2529</v>
      </c>
      <c r="M662" t="s">
        <v>2578</v>
      </c>
      <c r="N662" t="s">
        <v>2617</v>
      </c>
    </row>
    <row r="663" spans="2:14" x14ac:dyDescent="0.25">
      <c r="B663">
        <v>145.02000000000001</v>
      </c>
      <c r="C663" s="2" t="s">
        <v>420</v>
      </c>
      <c r="D663" t="s">
        <v>45</v>
      </c>
      <c r="E663" t="s">
        <v>415</v>
      </c>
      <c r="F663" t="s">
        <v>421</v>
      </c>
      <c r="G663">
        <v>1</v>
      </c>
      <c r="H663" t="s">
        <v>422</v>
      </c>
      <c r="I663" t="s">
        <v>418</v>
      </c>
      <c r="J663" t="s">
        <v>419</v>
      </c>
      <c r="K663" t="s">
        <v>2616</v>
      </c>
      <c r="L663" t="s">
        <v>2529</v>
      </c>
      <c r="M663" t="s">
        <v>2578</v>
      </c>
      <c r="N663" t="s">
        <v>2617</v>
      </c>
    </row>
    <row r="664" spans="2:14" x14ac:dyDescent="0.25">
      <c r="B664">
        <v>145.03</v>
      </c>
      <c r="C664" s="2" t="s">
        <v>423</v>
      </c>
      <c r="D664" t="s">
        <v>45</v>
      </c>
      <c r="E664" t="s">
        <v>415</v>
      </c>
      <c r="F664" t="s">
        <v>424</v>
      </c>
      <c r="G664">
        <v>1</v>
      </c>
      <c r="H664" t="s">
        <v>425</v>
      </c>
      <c r="I664" t="s">
        <v>418</v>
      </c>
      <c r="J664" t="s">
        <v>419</v>
      </c>
      <c r="K664" t="s">
        <v>2618</v>
      </c>
      <c r="L664" t="s">
        <v>2529</v>
      </c>
      <c r="M664" t="s">
        <v>2578</v>
      </c>
      <c r="N664" t="s">
        <v>2617</v>
      </c>
    </row>
    <row r="665" spans="2:14" x14ac:dyDescent="0.25">
      <c r="B665">
        <v>145.04</v>
      </c>
      <c r="C665" s="2" t="s">
        <v>426</v>
      </c>
      <c r="D665" t="s">
        <v>45</v>
      </c>
      <c r="E665" t="s">
        <v>415</v>
      </c>
      <c r="F665" t="s">
        <v>96</v>
      </c>
      <c r="G665">
        <v>1</v>
      </c>
      <c r="H665" t="s">
        <v>96</v>
      </c>
      <c r="I665" t="s">
        <v>418</v>
      </c>
      <c r="J665" t="s">
        <v>419</v>
      </c>
      <c r="K665" t="s">
        <v>2618</v>
      </c>
      <c r="L665" t="s">
        <v>2529</v>
      </c>
      <c r="M665" t="s">
        <v>2578</v>
      </c>
      <c r="N665" t="s">
        <v>2617</v>
      </c>
    </row>
    <row r="666" spans="2:14" x14ac:dyDescent="0.25">
      <c r="B666">
        <v>146</v>
      </c>
      <c r="C666" s="2" t="s">
        <v>429</v>
      </c>
      <c r="D666" t="s">
        <v>427</v>
      </c>
      <c r="E666" t="s">
        <v>428</v>
      </c>
      <c r="F666" t="s">
        <v>428</v>
      </c>
      <c r="G666">
        <v>1</v>
      </c>
      <c r="H666" t="s">
        <v>2619</v>
      </c>
      <c r="I666" t="s">
        <v>432</v>
      </c>
      <c r="J666" t="s">
        <v>433</v>
      </c>
      <c r="K666" t="s">
        <v>434</v>
      </c>
      <c r="L666" t="s">
        <v>2620</v>
      </c>
      <c r="M666" t="s">
        <v>2589</v>
      </c>
      <c r="N666" t="s">
        <v>2621</v>
      </c>
    </row>
    <row r="667" spans="2:14" x14ac:dyDescent="0.25">
      <c r="B667">
        <v>146.01</v>
      </c>
      <c r="C667" s="2" t="s">
        <v>429</v>
      </c>
      <c r="D667" t="s">
        <v>427</v>
      </c>
      <c r="E667" t="s">
        <v>428</v>
      </c>
      <c r="F667" t="s">
        <v>430</v>
      </c>
      <c r="G667">
        <v>1</v>
      </c>
      <c r="H667" t="s">
        <v>431</v>
      </c>
      <c r="I667" t="s">
        <v>432</v>
      </c>
      <c r="J667" t="s">
        <v>433</v>
      </c>
      <c r="K667" t="s">
        <v>434</v>
      </c>
      <c r="L667" t="s">
        <v>2620</v>
      </c>
      <c r="M667" t="s">
        <v>2589</v>
      </c>
      <c r="N667" t="s">
        <v>2621</v>
      </c>
    </row>
    <row r="668" spans="2:14" x14ac:dyDescent="0.25">
      <c r="B668">
        <v>146.02000000000001</v>
      </c>
      <c r="C668" s="2" t="s">
        <v>435</v>
      </c>
      <c r="D668" t="s">
        <v>427</v>
      </c>
      <c r="E668" t="s">
        <v>428</v>
      </c>
      <c r="F668" t="s">
        <v>436</v>
      </c>
      <c r="G668">
        <v>1</v>
      </c>
      <c r="H668" t="s">
        <v>437</v>
      </c>
      <c r="I668" t="s">
        <v>432</v>
      </c>
      <c r="J668" t="s">
        <v>433</v>
      </c>
      <c r="K668" t="s">
        <v>434</v>
      </c>
      <c r="L668" t="s">
        <v>2620</v>
      </c>
      <c r="M668" t="s">
        <v>2589</v>
      </c>
      <c r="N668" t="s">
        <v>2621</v>
      </c>
    </row>
    <row r="669" spans="2:14" x14ac:dyDescent="0.25">
      <c r="B669">
        <v>146.03</v>
      </c>
      <c r="C669" s="2" t="s">
        <v>438</v>
      </c>
      <c r="D669" t="s">
        <v>427</v>
      </c>
      <c r="E669" t="s">
        <v>428</v>
      </c>
      <c r="F669" t="s">
        <v>413</v>
      </c>
      <c r="G669">
        <v>1</v>
      </c>
      <c r="H669" t="s">
        <v>439</v>
      </c>
      <c r="I669" t="s">
        <v>432</v>
      </c>
      <c r="J669" t="s">
        <v>433</v>
      </c>
      <c r="K669" t="s">
        <v>434</v>
      </c>
      <c r="L669" t="s">
        <v>2620</v>
      </c>
      <c r="M669" t="s">
        <v>2589</v>
      </c>
      <c r="N669" t="s">
        <v>2621</v>
      </c>
    </row>
    <row r="670" spans="2:14" x14ac:dyDescent="0.25">
      <c r="B670">
        <v>147.01</v>
      </c>
      <c r="C670" s="2" t="s">
        <v>442</v>
      </c>
      <c r="D670" t="s">
        <v>440</v>
      </c>
      <c r="E670" t="s">
        <v>441</v>
      </c>
      <c r="F670" t="s">
        <v>1168</v>
      </c>
      <c r="G670">
        <v>2</v>
      </c>
      <c r="H670" t="s">
        <v>443</v>
      </c>
      <c r="I670" t="s">
        <v>444</v>
      </c>
      <c r="J670" t="s">
        <v>445</v>
      </c>
      <c r="K670" t="s">
        <v>2622</v>
      </c>
      <c r="L670" t="s">
        <v>2623</v>
      </c>
      <c r="M670" t="s">
        <v>2624</v>
      </c>
      <c r="N670" t="s">
        <v>2625</v>
      </c>
    </row>
    <row r="671" spans="2:14" x14ac:dyDescent="0.25">
      <c r="B671">
        <v>148</v>
      </c>
      <c r="C671" s="2" t="s">
        <v>2626</v>
      </c>
      <c r="D671" t="s">
        <v>100</v>
      </c>
      <c r="E671" t="s">
        <v>446</v>
      </c>
      <c r="F671" t="s">
        <v>2627</v>
      </c>
      <c r="G671">
        <v>1</v>
      </c>
      <c r="H671" t="s">
        <v>2628</v>
      </c>
      <c r="I671" t="s">
        <v>449</v>
      </c>
      <c r="J671" t="s">
        <v>450</v>
      </c>
      <c r="K671" t="s">
        <v>2629</v>
      </c>
      <c r="L671" t="s">
        <v>2630</v>
      </c>
      <c r="M671" t="s">
        <v>2630</v>
      </c>
      <c r="N671" t="s">
        <v>2631</v>
      </c>
    </row>
    <row r="672" spans="2:14" x14ac:dyDescent="0.25">
      <c r="B672">
        <v>148.01</v>
      </c>
      <c r="C672" s="2" t="s">
        <v>447</v>
      </c>
      <c r="D672" t="s">
        <v>100</v>
      </c>
      <c r="E672" t="s">
        <v>446</v>
      </c>
      <c r="F672" t="s">
        <v>448</v>
      </c>
      <c r="G672">
        <v>1</v>
      </c>
      <c r="H672" t="s">
        <v>42</v>
      </c>
      <c r="I672" t="s">
        <v>449</v>
      </c>
      <c r="J672" t="s">
        <v>450</v>
      </c>
      <c r="K672" t="s">
        <v>2629</v>
      </c>
      <c r="L672" t="s">
        <v>2630</v>
      </c>
      <c r="M672" t="s">
        <v>2630</v>
      </c>
      <c r="N672" t="s">
        <v>2631</v>
      </c>
    </row>
    <row r="673" spans="2:14" x14ac:dyDescent="0.25">
      <c r="B673">
        <v>148.02000000000001</v>
      </c>
      <c r="C673" s="2" t="s">
        <v>447</v>
      </c>
      <c r="D673" t="s">
        <v>100</v>
      </c>
      <c r="E673" t="s">
        <v>446</v>
      </c>
      <c r="F673" t="s">
        <v>451</v>
      </c>
      <c r="G673">
        <v>1</v>
      </c>
      <c r="H673" t="s">
        <v>452</v>
      </c>
      <c r="I673" t="s">
        <v>449</v>
      </c>
      <c r="J673" t="s">
        <v>450</v>
      </c>
      <c r="K673" t="s">
        <v>2632</v>
      </c>
      <c r="L673" t="s">
        <v>2630</v>
      </c>
      <c r="M673" t="s">
        <v>2630</v>
      </c>
      <c r="N673" t="s">
        <v>2631</v>
      </c>
    </row>
    <row r="674" spans="2:14" x14ac:dyDescent="0.25">
      <c r="B674">
        <v>148.03</v>
      </c>
      <c r="C674" s="2" t="s">
        <v>447</v>
      </c>
      <c r="D674" t="s">
        <v>100</v>
      </c>
      <c r="E674" t="s">
        <v>446</v>
      </c>
      <c r="F674" t="s">
        <v>453</v>
      </c>
      <c r="G674">
        <v>1</v>
      </c>
      <c r="H674" t="s">
        <v>454</v>
      </c>
      <c r="I674" t="s">
        <v>449</v>
      </c>
      <c r="J674" t="s">
        <v>450</v>
      </c>
      <c r="K674" t="s">
        <v>2633</v>
      </c>
      <c r="L674" t="s">
        <v>2630</v>
      </c>
      <c r="M674" t="s">
        <v>2630</v>
      </c>
      <c r="N674" t="s">
        <v>2631</v>
      </c>
    </row>
    <row r="675" spans="2:14" x14ac:dyDescent="0.25">
      <c r="B675">
        <v>148.04</v>
      </c>
      <c r="C675" s="2" t="s">
        <v>447</v>
      </c>
      <c r="D675" t="s">
        <v>100</v>
      </c>
      <c r="E675" t="s">
        <v>446</v>
      </c>
      <c r="F675" t="s">
        <v>455</v>
      </c>
      <c r="G675">
        <v>1</v>
      </c>
      <c r="H675" t="s">
        <v>456</v>
      </c>
      <c r="I675" t="s">
        <v>449</v>
      </c>
      <c r="J675" t="s">
        <v>450</v>
      </c>
      <c r="K675" t="s">
        <v>2634</v>
      </c>
      <c r="L675" t="s">
        <v>2630</v>
      </c>
      <c r="M675" t="s">
        <v>2630</v>
      </c>
      <c r="N675" t="s">
        <v>2631</v>
      </c>
    </row>
    <row r="676" spans="2:14" x14ac:dyDescent="0.25">
      <c r="B676">
        <v>148.05000000000001</v>
      </c>
      <c r="C676" s="2" t="s">
        <v>447</v>
      </c>
      <c r="D676" t="s">
        <v>100</v>
      </c>
      <c r="E676" t="s">
        <v>446</v>
      </c>
      <c r="F676" t="s">
        <v>96</v>
      </c>
      <c r="G676">
        <v>1</v>
      </c>
      <c r="H676" t="s">
        <v>457</v>
      </c>
      <c r="I676" t="s">
        <v>449</v>
      </c>
      <c r="J676" t="s">
        <v>458</v>
      </c>
      <c r="K676" t="s">
        <v>2632</v>
      </c>
      <c r="L676" t="s">
        <v>2630</v>
      </c>
      <c r="M676" t="s">
        <v>2630</v>
      </c>
      <c r="N676" t="s">
        <v>2631</v>
      </c>
    </row>
    <row r="677" spans="2:14" x14ac:dyDescent="0.25">
      <c r="B677">
        <v>149.01</v>
      </c>
      <c r="C677" s="2" t="s">
        <v>460</v>
      </c>
      <c r="D677" t="s">
        <v>100</v>
      </c>
      <c r="E677" t="s">
        <v>459</v>
      </c>
      <c r="F677" t="s">
        <v>461</v>
      </c>
      <c r="G677">
        <v>1</v>
      </c>
      <c r="H677" t="s">
        <v>462</v>
      </c>
      <c r="I677" t="s">
        <v>463</v>
      </c>
      <c r="J677" t="s">
        <v>445</v>
      </c>
      <c r="K677" t="s">
        <v>2635</v>
      </c>
      <c r="L677" t="s">
        <v>2630</v>
      </c>
      <c r="M677" t="s">
        <v>2630</v>
      </c>
      <c r="N677" t="s">
        <v>2631</v>
      </c>
    </row>
    <row r="678" spans="2:14" x14ac:dyDescent="0.25">
      <c r="B678">
        <v>150.01</v>
      </c>
      <c r="C678" s="2" t="s">
        <v>465</v>
      </c>
      <c r="D678" t="s">
        <v>100</v>
      </c>
      <c r="E678" t="s">
        <v>464</v>
      </c>
      <c r="F678" t="s">
        <v>466</v>
      </c>
      <c r="G678">
        <v>5</v>
      </c>
      <c r="H678" t="s">
        <v>467</v>
      </c>
      <c r="I678" t="s">
        <v>468</v>
      </c>
      <c r="J678" t="s">
        <v>469</v>
      </c>
      <c r="K678" t="s">
        <v>2636</v>
      </c>
      <c r="L678" t="s">
        <v>2630</v>
      </c>
      <c r="M678" t="s">
        <v>2630</v>
      </c>
      <c r="N678" t="s">
        <v>2631</v>
      </c>
    </row>
    <row r="679" spans="2:14" x14ac:dyDescent="0.25">
      <c r="B679">
        <v>151</v>
      </c>
      <c r="C679" s="2" t="s">
        <v>472</v>
      </c>
      <c r="D679" t="s">
        <v>470</v>
      </c>
      <c r="E679" t="s">
        <v>471</v>
      </c>
      <c r="F679" t="s">
        <v>2637</v>
      </c>
      <c r="G679">
        <v>1</v>
      </c>
      <c r="H679" t="s">
        <v>2638</v>
      </c>
      <c r="I679" t="s">
        <v>475</v>
      </c>
      <c r="J679" t="s">
        <v>476</v>
      </c>
      <c r="K679" t="s">
        <v>477</v>
      </c>
      <c r="L679" t="s">
        <v>2639</v>
      </c>
      <c r="M679" t="s">
        <v>2640</v>
      </c>
      <c r="N679" t="s">
        <v>2641</v>
      </c>
    </row>
    <row r="680" spans="2:14" x14ac:dyDescent="0.25">
      <c r="B680">
        <v>151.01</v>
      </c>
      <c r="C680" s="2" t="s">
        <v>472</v>
      </c>
      <c r="D680" t="s">
        <v>470</v>
      </c>
      <c r="E680" t="s">
        <v>471</v>
      </c>
      <c r="F680" t="s">
        <v>473</v>
      </c>
      <c r="G680">
        <v>1</v>
      </c>
      <c r="H680" t="s">
        <v>474</v>
      </c>
      <c r="I680" t="s">
        <v>475</v>
      </c>
      <c r="J680" t="s">
        <v>476</v>
      </c>
      <c r="K680" t="s">
        <v>477</v>
      </c>
      <c r="L680" t="s">
        <v>2639</v>
      </c>
      <c r="M680" t="s">
        <v>2640</v>
      </c>
      <c r="N680" t="s">
        <v>2641</v>
      </c>
    </row>
    <row r="681" spans="2:14" x14ac:dyDescent="0.25">
      <c r="B681">
        <v>151.02000000000001</v>
      </c>
      <c r="C681" s="2" t="s">
        <v>478</v>
      </c>
      <c r="D681" t="s">
        <v>470</v>
      </c>
      <c r="E681" t="s">
        <v>471</v>
      </c>
      <c r="F681" t="s">
        <v>479</v>
      </c>
      <c r="G681">
        <v>1</v>
      </c>
      <c r="H681" t="s">
        <v>480</v>
      </c>
      <c r="I681" t="s">
        <v>475</v>
      </c>
      <c r="J681" t="s">
        <v>476</v>
      </c>
      <c r="K681" t="s">
        <v>477</v>
      </c>
      <c r="L681" t="s">
        <v>2639</v>
      </c>
      <c r="M681" t="s">
        <v>2630</v>
      </c>
      <c r="N681" t="s">
        <v>2641</v>
      </c>
    </row>
    <row r="682" spans="2:14" x14ac:dyDescent="0.25">
      <c r="B682">
        <v>151.03</v>
      </c>
      <c r="C682" s="2" t="s">
        <v>481</v>
      </c>
      <c r="D682" t="s">
        <v>470</v>
      </c>
      <c r="E682" t="s">
        <v>471</v>
      </c>
      <c r="F682" t="s">
        <v>79</v>
      </c>
      <c r="G682">
        <v>1</v>
      </c>
      <c r="H682" t="s">
        <v>482</v>
      </c>
      <c r="I682" t="s">
        <v>475</v>
      </c>
      <c r="J682" t="s">
        <v>476</v>
      </c>
      <c r="K682" t="s">
        <v>477</v>
      </c>
      <c r="L682" t="s">
        <v>2639</v>
      </c>
      <c r="M682" t="s">
        <v>2630</v>
      </c>
      <c r="N682" t="s">
        <v>2641</v>
      </c>
    </row>
    <row r="683" spans="2:14" x14ac:dyDescent="0.25">
      <c r="B683">
        <v>151.04</v>
      </c>
      <c r="C683" s="2" t="s">
        <v>483</v>
      </c>
      <c r="D683" t="s">
        <v>470</v>
      </c>
      <c r="E683" t="s">
        <v>471</v>
      </c>
      <c r="F683" t="s">
        <v>413</v>
      </c>
      <c r="G683">
        <v>1</v>
      </c>
      <c r="H683" t="s">
        <v>484</v>
      </c>
      <c r="I683" t="s">
        <v>475</v>
      </c>
      <c r="J683" t="s">
        <v>476</v>
      </c>
      <c r="K683" t="s">
        <v>477</v>
      </c>
      <c r="L683" t="s">
        <v>2639</v>
      </c>
      <c r="M683" t="s">
        <v>2630</v>
      </c>
      <c r="N683" t="s">
        <v>2641</v>
      </c>
    </row>
    <row r="684" spans="2:14" x14ac:dyDescent="0.25">
      <c r="B684">
        <v>152</v>
      </c>
      <c r="C684" s="2" t="s">
        <v>2642</v>
      </c>
      <c r="D684" t="s">
        <v>485</v>
      </c>
      <c r="E684" t="s">
        <v>46</v>
      </c>
      <c r="F684" t="s">
        <v>46</v>
      </c>
      <c r="G684">
        <v>1</v>
      </c>
      <c r="H684" t="s">
        <v>2643</v>
      </c>
      <c r="I684" t="s">
        <v>487</v>
      </c>
      <c r="J684" t="s">
        <v>51</v>
      </c>
      <c r="K684" t="s">
        <v>488</v>
      </c>
      <c r="L684" t="s">
        <v>2578</v>
      </c>
      <c r="M684" t="s">
        <v>2644</v>
      </c>
      <c r="N684" t="s">
        <v>2645</v>
      </c>
    </row>
    <row r="685" spans="2:14" x14ac:dyDescent="0.25">
      <c r="B685">
        <v>152.01</v>
      </c>
      <c r="C685" s="2" t="s">
        <v>486</v>
      </c>
      <c r="D685" t="s">
        <v>485</v>
      </c>
      <c r="E685" t="s">
        <v>46</v>
      </c>
      <c r="F685" t="s">
        <v>48</v>
      </c>
      <c r="G685">
        <v>1</v>
      </c>
      <c r="H685" t="s">
        <v>49</v>
      </c>
      <c r="I685" t="s">
        <v>487</v>
      </c>
      <c r="J685" t="s">
        <v>51</v>
      </c>
      <c r="K685" t="s">
        <v>488</v>
      </c>
      <c r="L685" t="s">
        <v>2578</v>
      </c>
      <c r="M685" t="s">
        <v>2644</v>
      </c>
      <c r="N685" t="s">
        <v>2645</v>
      </c>
    </row>
    <row r="686" spans="2:14" x14ac:dyDescent="0.25">
      <c r="B686">
        <v>152.02000000000001</v>
      </c>
      <c r="C686" s="2" t="s">
        <v>489</v>
      </c>
      <c r="D686" t="s">
        <v>485</v>
      </c>
      <c r="E686" t="s">
        <v>46</v>
      </c>
      <c r="F686" t="s">
        <v>53</v>
      </c>
      <c r="G686">
        <v>1</v>
      </c>
      <c r="H686" t="s">
        <v>54</v>
      </c>
      <c r="I686" t="s">
        <v>487</v>
      </c>
      <c r="J686" t="s">
        <v>51</v>
      </c>
      <c r="K686" t="s">
        <v>488</v>
      </c>
      <c r="L686" t="s">
        <v>2578</v>
      </c>
      <c r="M686" t="s">
        <v>2644</v>
      </c>
      <c r="N686" t="s">
        <v>2645</v>
      </c>
    </row>
    <row r="687" spans="2:14" x14ac:dyDescent="0.25">
      <c r="B687">
        <v>152.03</v>
      </c>
      <c r="C687" s="2" t="s">
        <v>490</v>
      </c>
      <c r="D687" t="s">
        <v>485</v>
      </c>
      <c r="E687" t="s">
        <v>46</v>
      </c>
      <c r="F687" t="s">
        <v>56</v>
      </c>
      <c r="G687">
        <v>1</v>
      </c>
      <c r="H687" t="s">
        <v>57</v>
      </c>
      <c r="I687" t="s">
        <v>487</v>
      </c>
      <c r="J687" t="s">
        <v>51</v>
      </c>
      <c r="K687" t="s">
        <v>488</v>
      </c>
      <c r="L687" t="s">
        <v>2578</v>
      </c>
      <c r="M687" t="s">
        <v>2644</v>
      </c>
      <c r="N687" t="s">
        <v>2645</v>
      </c>
    </row>
    <row r="688" spans="2:14" x14ac:dyDescent="0.25">
      <c r="B688">
        <v>152.04</v>
      </c>
      <c r="C688" s="2" t="s">
        <v>491</v>
      </c>
      <c r="D688" t="s">
        <v>485</v>
      </c>
      <c r="E688" t="s">
        <v>46</v>
      </c>
      <c r="F688" t="s">
        <v>59</v>
      </c>
      <c r="G688">
        <v>1</v>
      </c>
      <c r="H688" t="s">
        <v>60</v>
      </c>
      <c r="I688" t="s">
        <v>487</v>
      </c>
      <c r="J688" t="s">
        <v>51</v>
      </c>
      <c r="K688" t="s">
        <v>488</v>
      </c>
      <c r="L688" t="s">
        <v>2578</v>
      </c>
      <c r="M688" t="s">
        <v>2644</v>
      </c>
      <c r="N688" t="s">
        <v>2645</v>
      </c>
    </row>
    <row r="689" spans="2:14" x14ac:dyDescent="0.25">
      <c r="B689">
        <v>152.05000000000001</v>
      </c>
      <c r="C689" s="2" t="s">
        <v>492</v>
      </c>
      <c r="D689" t="s">
        <v>485</v>
      </c>
      <c r="E689" t="s">
        <v>46</v>
      </c>
      <c r="F689" t="s">
        <v>62</v>
      </c>
      <c r="G689">
        <v>1</v>
      </c>
      <c r="H689" t="s">
        <v>62</v>
      </c>
      <c r="I689" t="s">
        <v>487</v>
      </c>
      <c r="J689" t="s">
        <v>51</v>
      </c>
      <c r="K689" t="s">
        <v>488</v>
      </c>
      <c r="L689" t="s">
        <v>2578</v>
      </c>
      <c r="M689" t="s">
        <v>2644</v>
      </c>
      <c r="N689" t="s">
        <v>2645</v>
      </c>
    </row>
    <row r="690" spans="2:14" x14ac:dyDescent="0.25">
      <c r="B690">
        <v>152.06</v>
      </c>
      <c r="C690" s="2" t="s">
        <v>493</v>
      </c>
      <c r="D690" t="s">
        <v>485</v>
      </c>
      <c r="E690" t="s">
        <v>46</v>
      </c>
      <c r="F690" t="s">
        <v>64</v>
      </c>
      <c r="G690">
        <v>1</v>
      </c>
      <c r="H690" t="s">
        <v>65</v>
      </c>
      <c r="I690" t="s">
        <v>487</v>
      </c>
      <c r="J690" t="s">
        <v>51</v>
      </c>
      <c r="K690" t="s">
        <v>488</v>
      </c>
      <c r="L690" t="s">
        <v>2578</v>
      </c>
      <c r="M690" t="s">
        <v>2644</v>
      </c>
      <c r="N690" t="s">
        <v>2645</v>
      </c>
    </row>
    <row r="691" spans="2:14" x14ac:dyDescent="0.25">
      <c r="B691">
        <v>152.07</v>
      </c>
      <c r="C691" s="2" t="s">
        <v>494</v>
      </c>
      <c r="D691" t="s">
        <v>485</v>
      </c>
      <c r="E691" t="s">
        <v>46</v>
      </c>
      <c r="F691" t="s">
        <v>67</v>
      </c>
      <c r="G691">
        <v>1</v>
      </c>
      <c r="H691" t="s">
        <v>68</v>
      </c>
      <c r="I691" t="s">
        <v>487</v>
      </c>
      <c r="J691" t="s">
        <v>51</v>
      </c>
      <c r="K691" t="s">
        <v>488</v>
      </c>
      <c r="L691" t="s">
        <v>2578</v>
      </c>
      <c r="M691" t="s">
        <v>2644</v>
      </c>
      <c r="N691" t="s">
        <v>2645</v>
      </c>
    </row>
    <row r="692" spans="2:14" x14ac:dyDescent="0.25">
      <c r="B692">
        <v>152.08000000000001</v>
      </c>
      <c r="C692" s="2" t="s">
        <v>495</v>
      </c>
      <c r="D692" t="s">
        <v>485</v>
      </c>
      <c r="E692" t="s">
        <v>46</v>
      </c>
      <c r="F692" t="s">
        <v>70</v>
      </c>
      <c r="G692">
        <v>1</v>
      </c>
      <c r="H692" t="s">
        <v>71</v>
      </c>
      <c r="I692" t="s">
        <v>487</v>
      </c>
      <c r="J692" t="s">
        <v>51</v>
      </c>
      <c r="K692" t="s">
        <v>488</v>
      </c>
      <c r="L692" t="s">
        <v>2578</v>
      </c>
      <c r="M692" t="s">
        <v>2644</v>
      </c>
      <c r="N692" t="s">
        <v>2645</v>
      </c>
    </row>
    <row r="693" spans="2:14" x14ac:dyDescent="0.25">
      <c r="B693">
        <v>152.09</v>
      </c>
      <c r="C693" s="2" t="s">
        <v>496</v>
      </c>
      <c r="D693" t="s">
        <v>485</v>
      </c>
      <c r="E693" t="s">
        <v>46</v>
      </c>
      <c r="F693" t="s">
        <v>73</v>
      </c>
      <c r="G693">
        <v>1</v>
      </c>
      <c r="H693" t="s">
        <v>74</v>
      </c>
      <c r="I693" t="s">
        <v>487</v>
      </c>
      <c r="J693" t="s">
        <v>51</v>
      </c>
      <c r="K693" t="s">
        <v>488</v>
      </c>
      <c r="L693" t="s">
        <v>2578</v>
      </c>
      <c r="M693" t="s">
        <v>2644</v>
      </c>
      <c r="N693" t="s">
        <v>2645</v>
      </c>
    </row>
    <row r="694" spans="2:14" x14ac:dyDescent="0.25">
      <c r="B694">
        <v>152.1</v>
      </c>
      <c r="C694" s="2" t="s">
        <v>497</v>
      </c>
      <c r="D694" t="s">
        <v>485</v>
      </c>
      <c r="E694" t="s">
        <v>46</v>
      </c>
      <c r="F694" t="s">
        <v>76</v>
      </c>
      <c r="G694">
        <v>1</v>
      </c>
      <c r="H694" t="s">
        <v>77</v>
      </c>
      <c r="I694" t="s">
        <v>487</v>
      </c>
      <c r="J694" t="s">
        <v>51</v>
      </c>
      <c r="K694" t="s">
        <v>488</v>
      </c>
      <c r="L694" t="s">
        <v>2578</v>
      </c>
      <c r="M694" t="s">
        <v>2644</v>
      </c>
      <c r="N694" t="s">
        <v>2645</v>
      </c>
    </row>
    <row r="695" spans="2:14" x14ac:dyDescent="0.25">
      <c r="B695">
        <v>152.11000000000001</v>
      </c>
      <c r="C695" s="2" t="s">
        <v>498</v>
      </c>
      <c r="D695" t="s">
        <v>485</v>
      </c>
      <c r="E695" t="s">
        <v>46</v>
      </c>
      <c r="F695" t="s">
        <v>96</v>
      </c>
      <c r="G695">
        <v>1</v>
      </c>
      <c r="H695" t="s">
        <v>499</v>
      </c>
      <c r="I695" t="s">
        <v>487</v>
      </c>
      <c r="J695" t="s">
        <v>51</v>
      </c>
      <c r="K695" t="s">
        <v>488</v>
      </c>
      <c r="L695" t="s">
        <v>2578</v>
      </c>
      <c r="M695" t="s">
        <v>2644</v>
      </c>
      <c r="N695" t="s">
        <v>2645</v>
      </c>
    </row>
    <row r="696" spans="2:14" x14ac:dyDescent="0.25">
      <c r="B696">
        <v>152.12</v>
      </c>
      <c r="C696" s="2" t="s">
        <v>500</v>
      </c>
      <c r="D696" t="s">
        <v>485</v>
      </c>
      <c r="E696" t="s">
        <v>46</v>
      </c>
      <c r="F696" t="s">
        <v>79</v>
      </c>
      <c r="G696">
        <v>1</v>
      </c>
      <c r="H696" t="s">
        <v>501</v>
      </c>
      <c r="I696" t="s">
        <v>487</v>
      </c>
      <c r="J696" t="s">
        <v>51</v>
      </c>
      <c r="K696" t="s">
        <v>488</v>
      </c>
      <c r="L696" t="s">
        <v>2578</v>
      </c>
      <c r="M696" t="s">
        <v>2644</v>
      </c>
      <c r="N696" t="s">
        <v>2645</v>
      </c>
    </row>
    <row r="697" spans="2:14" x14ac:dyDescent="0.25">
      <c r="B697">
        <v>153.01</v>
      </c>
      <c r="C697" s="2" t="s">
        <v>504</v>
      </c>
      <c r="D697" t="s">
        <v>502</v>
      </c>
      <c r="E697" t="s">
        <v>503</v>
      </c>
      <c r="F697" t="s">
        <v>505</v>
      </c>
      <c r="G697">
        <v>1</v>
      </c>
      <c r="H697" t="s">
        <v>506</v>
      </c>
      <c r="I697" t="s">
        <v>507</v>
      </c>
      <c r="J697" t="s">
        <v>118</v>
      </c>
      <c r="K697" t="s">
        <v>508</v>
      </c>
      <c r="L697" t="s">
        <v>2646</v>
      </c>
      <c r="M697" t="s">
        <v>2647</v>
      </c>
      <c r="N697" t="s">
        <v>2648</v>
      </c>
    </row>
    <row r="698" spans="2:14" x14ac:dyDescent="0.25">
      <c r="B698">
        <v>154</v>
      </c>
      <c r="C698" s="2" t="s">
        <v>2607</v>
      </c>
      <c r="D698" t="s">
        <v>287</v>
      </c>
      <c r="E698" t="s">
        <v>2649</v>
      </c>
      <c r="F698" t="s">
        <v>2649</v>
      </c>
      <c r="G698">
        <v>1</v>
      </c>
      <c r="H698" t="s">
        <v>2650</v>
      </c>
      <c r="I698" t="s">
        <v>510</v>
      </c>
      <c r="J698" t="s">
        <v>511</v>
      </c>
      <c r="K698" t="s">
        <v>84</v>
      </c>
      <c r="M698" t="s">
        <v>2651</v>
      </c>
      <c r="N698" t="s">
        <v>2652</v>
      </c>
    </row>
    <row r="699" spans="2:14" x14ac:dyDescent="0.25">
      <c r="B699">
        <v>154.01</v>
      </c>
      <c r="C699" s="2" t="s">
        <v>407</v>
      </c>
      <c r="D699" t="s">
        <v>287</v>
      </c>
      <c r="E699" t="s">
        <v>2649</v>
      </c>
      <c r="F699" t="s">
        <v>509</v>
      </c>
      <c r="G699">
        <v>1</v>
      </c>
      <c r="H699" t="s">
        <v>2653</v>
      </c>
      <c r="I699" t="s">
        <v>510</v>
      </c>
      <c r="J699" t="s">
        <v>511</v>
      </c>
      <c r="K699" t="s">
        <v>84</v>
      </c>
      <c r="M699" t="s">
        <v>2651</v>
      </c>
      <c r="N699" t="s">
        <v>2652</v>
      </c>
    </row>
    <row r="700" spans="2:14" x14ac:dyDescent="0.25">
      <c r="B700">
        <v>154.02000000000001</v>
      </c>
      <c r="C700" s="2" t="s">
        <v>412</v>
      </c>
      <c r="D700" t="s">
        <v>287</v>
      </c>
      <c r="E700" t="s">
        <v>2649</v>
      </c>
      <c r="F700" t="s">
        <v>512</v>
      </c>
      <c r="G700">
        <v>2</v>
      </c>
      <c r="H700" t="s">
        <v>513</v>
      </c>
      <c r="I700" t="s">
        <v>510</v>
      </c>
      <c r="J700" t="s">
        <v>511</v>
      </c>
      <c r="K700" t="s">
        <v>84</v>
      </c>
      <c r="M700" t="s">
        <v>2651</v>
      </c>
      <c r="N700" t="s">
        <v>2652</v>
      </c>
    </row>
    <row r="701" spans="2:14" x14ac:dyDescent="0.25">
      <c r="B701">
        <v>154.03</v>
      </c>
      <c r="C701" s="2" t="s">
        <v>514</v>
      </c>
      <c r="D701" t="s">
        <v>287</v>
      </c>
      <c r="E701" t="s">
        <v>2649</v>
      </c>
      <c r="F701" t="s">
        <v>515</v>
      </c>
      <c r="G701">
        <v>1</v>
      </c>
      <c r="H701" t="s">
        <v>516</v>
      </c>
      <c r="I701" t="s">
        <v>510</v>
      </c>
      <c r="J701" t="s">
        <v>511</v>
      </c>
      <c r="K701" t="s">
        <v>84</v>
      </c>
      <c r="M701" t="s">
        <v>2651</v>
      </c>
      <c r="N701" t="s">
        <v>2652</v>
      </c>
    </row>
    <row r="702" spans="2:14" x14ac:dyDescent="0.25">
      <c r="B702">
        <v>154.04</v>
      </c>
      <c r="C702" s="2" t="s">
        <v>517</v>
      </c>
      <c r="D702" t="s">
        <v>287</v>
      </c>
      <c r="E702" t="s">
        <v>2649</v>
      </c>
      <c r="F702" t="s">
        <v>2654</v>
      </c>
      <c r="G702">
        <v>1</v>
      </c>
      <c r="H702" t="s">
        <v>518</v>
      </c>
      <c r="I702" t="s">
        <v>510</v>
      </c>
      <c r="J702" t="s">
        <v>511</v>
      </c>
      <c r="K702" t="s">
        <v>84</v>
      </c>
      <c r="M702" t="s">
        <v>2651</v>
      </c>
      <c r="N702" t="s">
        <v>2652</v>
      </c>
    </row>
    <row r="703" spans="2:14" x14ac:dyDescent="0.25">
      <c r="B703">
        <v>154.05000000000001</v>
      </c>
      <c r="C703" s="2" t="s">
        <v>519</v>
      </c>
      <c r="D703" t="s">
        <v>287</v>
      </c>
      <c r="E703" t="s">
        <v>2649</v>
      </c>
      <c r="F703" t="s">
        <v>520</v>
      </c>
      <c r="G703">
        <v>1</v>
      </c>
      <c r="H703" t="s">
        <v>521</v>
      </c>
      <c r="I703" t="s">
        <v>510</v>
      </c>
      <c r="J703" t="s">
        <v>511</v>
      </c>
      <c r="K703" t="s">
        <v>84</v>
      </c>
      <c r="M703" t="s">
        <v>2651</v>
      </c>
      <c r="N703" t="s">
        <v>2652</v>
      </c>
    </row>
    <row r="704" spans="2:14" x14ac:dyDescent="0.25">
      <c r="B704">
        <v>154.06</v>
      </c>
      <c r="C704" s="2" t="s">
        <v>522</v>
      </c>
      <c r="D704" t="s">
        <v>287</v>
      </c>
      <c r="E704" t="s">
        <v>2649</v>
      </c>
      <c r="F704" t="s">
        <v>523</v>
      </c>
      <c r="G704">
        <v>1</v>
      </c>
      <c r="H704" t="s">
        <v>524</v>
      </c>
      <c r="I704" t="s">
        <v>510</v>
      </c>
      <c r="J704" t="s">
        <v>511</v>
      </c>
      <c r="K704" t="s">
        <v>84</v>
      </c>
      <c r="M704" t="s">
        <v>2651</v>
      </c>
      <c r="N704" t="s">
        <v>2652</v>
      </c>
    </row>
    <row r="705" spans="2:14" x14ac:dyDescent="0.25">
      <c r="B705">
        <v>154.07</v>
      </c>
      <c r="C705" s="2" t="s">
        <v>525</v>
      </c>
      <c r="D705" t="s">
        <v>287</v>
      </c>
      <c r="E705" t="s">
        <v>2649</v>
      </c>
      <c r="F705" t="s">
        <v>526</v>
      </c>
      <c r="G705">
        <v>1</v>
      </c>
      <c r="H705" t="s">
        <v>527</v>
      </c>
      <c r="I705" t="s">
        <v>510</v>
      </c>
      <c r="J705" t="s">
        <v>511</v>
      </c>
      <c r="K705" t="s">
        <v>84</v>
      </c>
      <c r="M705" t="s">
        <v>2651</v>
      </c>
      <c r="N705" t="s">
        <v>2652</v>
      </c>
    </row>
    <row r="706" spans="2:14" x14ac:dyDescent="0.25">
      <c r="B706">
        <v>154.08000000000001</v>
      </c>
      <c r="C706" s="2" t="s">
        <v>528</v>
      </c>
      <c r="D706" t="s">
        <v>287</v>
      </c>
      <c r="E706" t="s">
        <v>2649</v>
      </c>
      <c r="F706" t="s">
        <v>79</v>
      </c>
      <c r="G706">
        <v>1</v>
      </c>
      <c r="H706" t="s">
        <v>529</v>
      </c>
      <c r="I706" t="s">
        <v>510</v>
      </c>
      <c r="J706" t="s">
        <v>511</v>
      </c>
      <c r="K706" t="s">
        <v>84</v>
      </c>
      <c r="M706" t="s">
        <v>2651</v>
      </c>
      <c r="N706" t="s">
        <v>2652</v>
      </c>
    </row>
    <row r="707" spans="2:14" x14ac:dyDescent="0.25">
      <c r="B707">
        <v>154.09</v>
      </c>
      <c r="C707" s="2" t="s">
        <v>530</v>
      </c>
      <c r="D707" t="s">
        <v>287</v>
      </c>
      <c r="E707" t="s">
        <v>2649</v>
      </c>
      <c r="F707" t="s">
        <v>96</v>
      </c>
      <c r="G707">
        <v>1</v>
      </c>
      <c r="H707" t="s">
        <v>531</v>
      </c>
      <c r="I707" t="s">
        <v>510</v>
      </c>
      <c r="J707" t="s">
        <v>511</v>
      </c>
      <c r="K707" t="s">
        <v>84</v>
      </c>
      <c r="M707" t="s">
        <v>2655</v>
      </c>
      <c r="N707" t="s">
        <v>2652</v>
      </c>
    </row>
    <row r="708" spans="2:14" x14ac:dyDescent="0.25">
      <c r="B708">
        <v>155</v>
      </c>
      <c r="C708" s="2" t="s">
        <v>2656</v>
      </c>
      <c r="D708" t="s">
        <v>532</v>
      </c>
      <c r="E708" t="s">
        <v>533</v>
      </c>
      <c r="F708" t="s">
        <v>2657</v>
      </c>
      <c r="G708">
        <v>1</v>
      </c>
      <c r="H708" t="s">
        <v>2658</v>
      </c>
      <c r="I708" t="s">
        <v>537</v>
      </c>
      <c r="J708" t="s">
        <v>538</v>
      </c>
      <c r="K708" t="s">
        <v>539</v>
      </c>
      <c r="L708" t="s">
        <v>2659</v>
      </c>
      <c r="M708" t="s">
        <v>2660</v>
      </c>
      <c r="N708" t="s">
        <v>2661</v>
      </c>
    </row>
    <row r="709" spans="2:14" x14ac:dyDescent="0.25">
      <c r="B709">
        <v>155.01</v>
      </c>
      <c r="C709" s="2" t="s">
        <v>534</v>
      </c>
      <c r="D709" t="s">
        <v>532</v>
      </c>
      <c r="E709" t="s">
        <v>533</v>
      </c>
      <c r="F709" t="s">
        <v>535</v>
      </c>
      <c r="G709">
        <v>3</v>
      </c>
      <c r="H709" t="s">
        <v>536</v>
      </c>
      <c r="I709" t="s">
        <v>537</v>
      </c>
      <c r="J709" t="s">
        <v>538</v>
      </c>
      <c r="K709" t="s">
        <v>539</v>
      </c>
      <c r="L709" t="s">
        <v>2659</v>
      </c>
      <c r="M709" t="s">
        <v>2660</v>
      </c>
      <c r="N709" t="s">
        <v>2661</v>
      </c>
    </row>
    <row r="710" spans="2:14" x14ac:dyDescent="0.25">
      <c r="B710">
        <v>155.02000000000001</v>
      </c>
      <c r="C710" s="2" t="s">
        <v>540</v>
      </c>
      <c r="D710" t="s">
        <v>532</v>
      </c>
      <c r="E710" t="s">
        <v>533</v>
      </c>
      <c r="F710" t="s">
        <v>541</v>
      </c>
      <c r="G710">
        <v>3</v>
      </c>
      <c r="H710" t="s">
        <v>542</v>
      </c>
      <c r="I710" t="s">
        <v>537</v>
      </c>
      <c r="J710" t="s">
        <v>538</v>
      </c>
      <c r="K710" t="s">
        <v>539</v>
      </c>
      <c r="L710" t="s">
        <v>2659</v>
      </c>
      <c r="M710" t="s">
        <v>2660</v>
      </c>
      <c r="N710" t="s">
        <v>2661</v>
      </c>
    </row>
    <row r="711" spans="2:14" x14ac:dyDescent="0.25">
      <c r="B711">
        <v>155.03</v>
      </c>
      <c r="C711" s="2" t="s">
        <v>543</v>
      </c>
      <c r="D711" t="s">
        <v>532</v>
      </c>
      <c r="E711" t="s">
        <v>533</v>
      </c>
      <c r="F711" t="s">
        <v>544</v>
      </c>
      <c r="G711">
        <v>1</v>
      </c>
      <c r="H711" t="s">
        <v>545</v>
      </c>
      <c r="I711" t="s">
        <v>537</v>
      </c>
      <c r="J711" t="s">
        <v>538</v>
      </c>
      <c r="K711" t="s">
        <v>539</v>
      </c>
      <c r="L711" t="s">
        <v>2659</v>
      </c>
      <c r="M711" t="s">
        <v>2660</v>
      </c>
      <c r="N711" t="s">
        <v>2661</v>
      </c>
    </row>
    <row r="712" spans="2:14" x14ac:dyDescent="0.25">
      <c r="B712">
        <v>155.04</v>
      </c>
      <c r="C712" s="2" t="s">
        <v>546</v>
      </c>
      <c r="D712" t="s">
        <v>532</v>
      </c>
      <c r="E712" t="s">
        <v>533</v>
      </c>
      <c r="F712" t="s">
        <v>547</v>
      </c>
      <c r="G712">
        <v>1</v>
      </c>
      <c r="H712" t="s">
        <v>548</v>
      </c>
      <c r="I712" t="s">
        <v>537</v>
      </c>
      <c r="J712" t="s">
        <v>538</v>
      </c>
      <c r="K712" t="s">
        <v>539</v>
      </c>
      <c r="L712" t="s">
        <v>2659</v>
      </c>
      <c r="M712" t="s">
        <v>2660</v>
      </c>
      <c r="N712" t="s">
        <v>2661</v>
      </c>
    </row>
    <row r="713" spans="2:14" x14ac:dyDescent="0.25">
      <c r="B713">
        <v>155.05000000000001</v>
      </c>
      <c r="C713" s="2" t="s">
        <v>549</v>
      </c>
      <c r="D713" t="s">
        <v>532</v>
      </c>
      <c r="E713" t="s">
        <v>533</v>
      </c>
      <c r="F713" t="s">
        <v>96</v>
      </c>
      <c r="G713">
        <v>1</v>
      </c>
      <c r="H713" t="s">
        <v>550</v>
      </c>
      <c r="I713" t="s">
        <v>537</v>
      </c>
      <c r="J713" t="s">
        <v>538</v>
      </c>
      <c r="K713" t="s">
        <v>539</v>
      </c>
      <c r="L713" t="s">
        <v>2659</v>
      </c>
      <c r="M713" t="s">
        <v>2660</v>
      </c>
      <c r="N713" t="s">
        <v>2661</v>
      </c>
    </row>
    <row r="714" spans="2:14" x14ac:dyDescent="0.25">
      <c r="B714">
        <v>156.01</v>
      </c>
      <c r="C714" s="2" t="s">
        <v>2662</v>
      </c>
      <c r="D714" t="s">
        <v>551</v>
      </c>
      <c r="E714" t="s">
        <v>552</v>
      </c>
      <c r="F714" t="s">
        <v>553</v>
      </c>
      <c r="G714">
        <v>2</v>
      </c>
      <c r="H714" t="s">
        <v>554</v>
      </c>
      <c r="I714" t="s">
        <v>555</v>
      </c>
      <c r="J714" t="s">
        <v>556</v>
      </c>
      <c r="K714" t="s">
        <v>2663</v>
      </c>
      <c r="L714" t="s">
        <v>2645</v>
      </c>
      <c r="M714" t="s">
        <v>2645</v>
      </c>
      <c r="N714" t="s">
        <v>2664</v>
      </c>
    </row>
    <row r="715" spans="2:14" x14ac:dyDescent="0.25">
      <c r="B715">
        <v>157.01</v>
      </c>
      <c r="D715" t="s">
        <v>551</v>
      </c>
      <c r="E715" t="s">
        <v>2665</v>
      </c>
      <c r="F715" t="s">
        <v>2665</v>
      </c>
      <c r="G715">
        <v>1</v>
      </c>
      <c r="H715" t="s">
        <v>2666</v>
      </c>
      <c r="I715" t="s">
        <v>2667</v>
      </c>
      <c r="J715" t="s">
        <v>556</v>
      </c>
      <c r="K715" t="s">
        <v>2668</v>
      </c>
      <c r="L715" t="s">
        <v>2669</v>
      </c>
      <c r="M715" t="s">
        <v>2670</v>
      </c>
      <c r="N715" t="s">
        <v>2671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y H n P U g u t C q y n A A A A + Q A A A B I A H A B D b 2 5 m a W c v U G F j a 2 F n Z S 5 4 b W w g o h g A K K A U A A A A A A A A A A A A A A A A A A A A A A A A A A A A h Y + 9 D o I w G E V f h X S n P 4 j G k I 8 y G D d J S E y M a 1 M q N E I x t F j e z c F H 8 h U k U Q y b 4 z 0 5 w 7 m v x x O y s W 2 C u + q t 7 k y K G K Y o U E Z 2 p T Z V i g Z 3 C b c o 4 1 A I e R W V C i b Z 2 G S 0 Z Y p q 5 2 4 J I d 5 7 7 F e 4 6 y s S U c r I O T 8 c Z a 1 a g X 6 y / i + H 2 l g n j F S I w + k T w y M c x T i m m z V m M W V A Z g 6 5 N g t n S s Y U y A L C b m j c 0 C u u b F j s g c w T y P c G f w N Q S w M E F A A C A A g A y H n P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5 z 1 I o i k e 4 D g A A A B E A A A A T A B w A R m 9 y b X V s Y X M v U 2 V j d G l v b j E u b S C i G A A o o B Q A A A A A A A A A A A A A A A A A A A A A A A A A A A A r T k 0 u y c z P U w i G 0 I b W A F B L A Q I t A B Q A A g A I A M h 5 z 1 I L r Q q s p w A A A P k A A A A S A A A A A A A A A A A A A A A A A A A A A A B D b 2 5 m a W c v U G F j a 2 F n Z S 5 4 b W x Q S w E C L Q A U A A I A C A D I e c 9 S D 8 r p q 6 Q A A A D p A A A A E w A A A A A A A A A A A A A A A A D z A A A A W 0 N v b n R l b n R f V H l w Z X N d L n h t b F B L A Q I t A B Q A A g A I A M h 5 z 1 I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V + 6 T 3 h S c E S q 2 w J R u q m 8 X g A A A A A C A A A A A A A Q Z g A A A A E A A C A A A A D T n w O 7 Q v 7 E 1 a 6 V 9 X 5 o k P 2 t J I B 7 l 8 + B d F m G Z 3 B x / 3 p B I Q A A A A A O g A A A A A I A A C A A A A C R U p t K 5 B H 6 j V k g Q 6 F z h J 6 G M l K u z M m a 9 b Y B M 8 9 e a x v K l F A A A A D J M L k R B v m E H I 4 n c / N m e q / j Z 0 M t s q b X 6 y + p V j S I j f x 6 t U + 7 z z 8 p h v M d 6 p / D R x x o u Q B y d n b D Q K E 7 6 5 o e a / Q x M 0 x j D H 2 R C D U p q m z q x 4 o K E T j O u k A A A A D D t b / x 8 i t E i a / r 8 S y R H + Y 2 A g Y 5 3 4 3 r P 4 z i 1 6 V r S N A 1 O W l p N d 1 F K 0 1 p d 2 S F P M a Q Y K K C B f Z h N 7 W L u s g B m D L k f k T 9 < / D a t a M a s h u p > 
</file>

<file path=customXml/itemProps1.xml><?xml version="1.0" encoding="utf-8"?>
<ds:datastoreItem xmlns:ds="http://schemas.openxmlformats.org/officeDocument/2006/customXml" ds:itemID="{D9FC2EA5-40A6-46D2-A6A7-EE65B8ECCE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 Planos</vt:lpstr>
      <vt:lpstr>CECOS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Jessica</cp:lastModifiedBy>
  <dcterms:created xsi:type="dcterms:W3CDTF">2015-06-05T18:17:20Z</dcterms:created>
  <dcterms:modified xsi:type="dcterms:W3CDTF">2021-06-15T21:53:03Z</dcterms:modified>
</cp:coreProperties>
</file>