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989" visibility="visible"/>
  </bookViews>
  <sheets>
    <sheet name="BALANCES" sheetId="1" r:id="rId4"/>
    <sheet name="RESULTADOS" sheetId="2" r:id="rId5"/>
    <sheet name="FLUJO EFECTIVO" sheetId="3" r:id="rId6"/>
    <sheet name="IVA" sheetId="4" state="hidden" r:id="rId7"/>
    <sheet name="Proyeccione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<sst xmlns="http://schemas.openxmlformats.org/spreadsheetml/2006/main" uniqueCount="613">
  <si>
    <t>ACTIVOS</t>
  </si>
  <si>
    <t>ACTIVOS CORRIENTES</t>
  </si>
  <si>
    <t>CAJA</t>
  </si>
  <si>
    <t>+</t>
  </si>
  <si>
    <t>BANCOS</t>
  </si>
  <si>
    <t>LOCALES</t>
  </si>
  <si>
    <t>DEL EXTERIOR</t>
  </si>
  <si>
    <t>CUENTAS Y DOCUMENTOS POR COBRAR CORRIENTES</t>
  </si>
  <si>
    <t>CUENTAS Y DOCUMENTOS POR COBRAR COMERCIALES CORRIENTES</t>
  </si>
  <si>
    <t>RELACIONADAS</t>
  </si>
  <si>
    <t>NO 
RELACIONADAS</t>
  </si>
  <si>
    <t>(-) DETERIORO ACUMULADO DEL VALOR DE CUENTAS Y DOCUMENTOS POR COBRAR COMERCIALES POR INCOBRABILIDAD (PROVISIONES PARA CRÉDITOS INCOBRABLES)</t>
  </si>
  <si>
    <t>-</t>
  </si>
  <si>
    <t>OTRAS CUENTAS Y DOCUMENTOS POR COBRAR CORRIENTES</t>
  </si>
  <si>
    <t>A ACCIONISTAS, SOCIOS, PARTÍCIPES, BENEFICIARIOS U OTROS TITULARES DE DERECHOS REPRESENTATIVOS DE CAPITAL</t>
  </si>
  <si>
    <t>DIVIDENDOS POR COBRAR</t>
  </si>
  <si>
    <t>EN EFECTIVO</t>
  </si>
  <si>
    <t>EN ACTIVOS DIFERENTES DEL EFECTIVO</t>
  </si>
  <si>
    <t>OTRAS RELACIONADAS</t>
  </si>
  <si>
    <t>OTRAS NO 
RELACIONADAS</t>
  </si>
  <si>
    <t>(-) DETERIORO ACUMULADO DEL VALOR DE OTRAS CUENTAS Y DOCUMENTOS POR COBRAR POR INCOBRABILIDAD (PROVISIONES PARA CRÉDITOS INCOBRABLES)</t>
  </si>
  <si>
    <t xml:space="preserve">OTROS ACTIVOS FINANCIEROS CORRIENTES </t>
  </si>
  <si>
    <t>A COSTO AMORTIZADO</t>
  </si>
  <si>
    <t>(-) DETERIORO ACUMULADO DEL VALOR  DE OTROS ACTIVOS FINANCIEROS CORRIENTES MEDIDOS A COSTO AMORTIZADO  (PROVISIONES PARA CRÉDITOS INCOBRABLES)</t>
  </si>
  <si>
    <t>A VALOR RAZONABLE</t>
  </si>
  <si>
    <t>PORCIÓN CORRIENTE DE ARRENDAMIENTOS FINANCIEROS POR COBRAR</t>
  </si>
  <si>
    <t xml:space="preserve">IMPORTE BRUTO ADEUDADO POR LOS CLIENTES POR EL TRABAJO EJECUTADO EN CONTRATOS DE CONSTRUCCIÓN </t>
  </si>
  <si>
    <t>ACTIVOS POR IMPUESTOS CORRIENTES</t>
  </si>
  <si>
    <t>CRÉDITO TRIBUTARIO A FAVOR DEL SUJETO PASIVO (ISD)</t>
  </si>
  <si>
    <t>CRÉDITO TRIBUTARIO A FAVOR DEL SUJETO PASIVO (IVA)</t>
  </si>
  <si>
    <t xml:space="preserve">CRÉDITO TRIBUTARIO A FAVOR DEL SUJETO PASIVO (IMPUESTO A LA RENTA) </t>
  </si>
  <si>
    <t>OTROS</t>
  </si>
  <si>
    <t>INVENTARIOS</t>
  </si>
  <si>
    <t>MERCADERÍAS EN TRÁNSITO</t>
  </si>
  <si>
    <t>INVENTARIO DE MATERIA PRIMA (NO PARA LA CONSTRUCCIÓN)</t>
  </si>
  <si>
    <t>INVENTARIO DE PRODUCTOS EN PROCESO (EXCLUYENDO OBRAS/INMUEBLES EN CONSTRUCCIÓN PARA LA VENTA)</t>
  </si>
  <si>
    <t>INVENTARIO DE PROD. TERM. Y MERCAD. EN ALMACÉN (EXCLUYENDO OBRAS/INMUEBLES  TERMINADOS PARA LA VENTA)</t>
  </si>
  <si>
    <t>INVENTARIO DE SUMINISTROS, HERRAMIENTAS, REPUESTOS Y MATERIALES (NO PARA LA CONSTRUCCIÓN)</t>
  </si>
  <si>
    <t>INVENTARIO DE MATERIA PRIMA, SUMINISTROS Y MATERIALES PARA LA CONSTRUCCIÓN</t>
  </si>
  <si>
    <t>INVENTARIO DE OBRAS/INMUEBLES EN CONSTRUCCIÓN PARA LA VENTA</t>
  </si>
  <si>
    <t>INVENTARIO DE OBRAS/INMUEBLES TERMINADOS PARA LA VENTA</t>
  </si>
  <si>
    <t>(-) DETERIORO ACUMULADO DEL VALOR DE INVENTARIOS POR AJUSTE AL VALOR NETO REALIZABLE</t>
  </si>
  <si>
    <t>ACTIVOS NO CORRIENTES MANTENIDOS PARA LA VENTA</t>
  </si>
  <si>
    <t>COSTO</t>
  </si>
  <si>
    <t>(-) DETERIORO ACUMULADO DEL VALOR DE ACTIVOS NO CORRIENTES MANTENIDOS PARA LA VENTA</t>
  </si>
  <si>
    <t>ACTIVOS BIOLÓGICOS</t>
  </si>
  <si>
    <t>PLANTAS VIVAS Y FRUTOS EN CRECIMIENTO</t>
  </si>
  <si>
    <t>A COSTO</t>
  </si>
  <si>
    <t>(-) DETERIORO ACUMULADO DEL VALOR DE ACTIVOS BIOLÓGICOS MEDIDOS A COSTO</t>
  </si>
  <si>
    <t>A VALOR RAZONABLE MENOS LOS COSTOS DE VENTA</t>
  </si>
  <si>
    <t>ANIMALES VIVOS</t>
  </si>
  <si>
    <t>GASTOS PAGADOS POR ANTICIPADO (PREPAGADOS)</t>
  </si>
  <si>
    <t>PROPAGANDA Y PUBLICIDAD PREPAGADA</t>
  </si>
  <si>
    <t>ARRENDAMIENTOS OPERATIVOS PAGADOS POR ANTICIPADO</t>
  </si>
  <si>
    <t>PRIMAS DE SEGURO PAGADAS POR ANTICIPADO</t>
  </si>
  <si>
    <t>OTROS ACTIVOS CORRIENTES</t>
  </si>
  <si>
    <t>TOTAL ACTIVOS CORRIENTES</t>
  </si>
  <si>
    <t>=</t>
  </si>
  <si>
    <t>ACTIVOS NO CORRIENTES</t>
  </si>
  <si>
    <t>PROPIEDADES, PLANTA Y EQUIPO</t>
  </si>
  <si>
    <t>TERRENOS</t>
  </si>
  <si>
    <t>COSTO HISTÓRICO ANTES DE REEXPRESIONES O REVALUACIONES</t>
  </si>
  <si>
    <t>AJUSTE ACUMULADO POR REEXPRESIONES O REVALUACIONES</t>
  </si>
  <si>
    <t>EDIFICIOS Y OTROS INMUEBLES (EXCEPTO TERRENOS)</t>
  </si>
  <si>
    <t xml:space="preserve">COSTO HISTÓRICO ANTES DE REEXPRESIONES O REVALUACIONES </t>
  </si>
  <si>
    <t>NAVES, AERONAVES, BARCAZAS Y SIMILARES</t>
  </si>
  <si>
    <t>MAQUINARIA, EQUIPO,  INSTALACIONES y ADECUACIONES</t>
  </si>
  <si>
    <t>PLANTAS PRODUCTORAS (AGRICULTURA)</t>
  </si>
  <si>
    <t>CONSTRUCCIONES EN CURSO Y OTROS ACTIVOS EN TRÁNSITO</t>
  </si>
  <si>
    <t>MUEBLES Y ENSERES</t>
  </si>
  <si>
    <t>EQUIPO DE COMPUTACIÓN</t>
  </si>
  <si>
    <t>VEHÍCULOS, EQUIPO DE TRANSPORTE Y CAMINERO MÓVIL</t>
  </si>
  <si>
    <t xml:space="preserve">PROPIEDADES, PLANTA Y EQUIPO POR CONTRATOS DE ARRENDAMIENTO FINANCIERO </t>
  </si>
  <si>
    <t>MAQUINARIA, EQUIPO, INSTALACIONES Y ADECUACIONES</t>
  </si>
  <si>
    <t>OTRAS PROPIEDADES, PLANTA Y EQUIPO</t>
  </si>
  <si>
    <t>(-) DEPRECIACIÓN ACUMULADA DE PROPIEDADES, PLANTA Y EQUIPO</t>
  </si>
  <si>
    <t>DEL COSTO HISTÓRICO ANTES DE REEXPRESIONES O REVALUACIONES</t>
  </si>
  <si>
    <t>DEL AJUSTE ACUMULADO POR REEXPRESIONES O REVALUACIONES</t>
  </si>
  <si>
    <t>(-) DETERIORO ACUMULADO DEL VALOR DE PROPIEDADES, PLANTA Y EQUIPO</t>
  </si>
  <si>
    <t>ACTIVOS INTANGIBLES</t>
  </si>
  <si>
    <t>PLUSVALÍA O GOODWILL (DERECHO DE LLAVE)</t>
  </si>
  <si>
    <t>MARCAS, PATENTES, LICENCIAS Y OTROS SIMILARES</t>
  </si>
  <si>
    <t>ADECUACIONES Y MEJORAS EN BIENES ARRENDADOS MEDIANTE ARRENDAMIENTO OPERATIVO</t>
  </si>
  <si>
    <t>DERECHOS EN ACUERDOS DE CONCESIÓN</t>
  </si>
  <si>
    <t>(-) AMORTIZACIÓN ACUMULADA DE ACTIVOS INTANGIBLES</t>
  </si>
  <si>
    <t>(-) DETERIORO ACUMULADO DE ACTIVOS INTANGIBLES</t>
  </si>
  <si>
    <t>PROPIEDADES DE INVERSIÓN</t>
  </si>
  <si>
    <t>EDIFICIOS</t>
  </si>
  <si>
    <t>(-) DEPRECIACIÓN ACUMULADA DE PROPIEDADES DE INVERSIÓN</t>
  </si>
  <si>
    <t>(-) DETERIORO ACUMULADO DEL VALOR DE PROPIEDADES DE INVERSIÓN</t>
  </si>
  <si>
    <t>(-) DEPRECIACIÓN ACUMULADA DE ACTIVOS BIOLÓGICOS MEDIDOS A COSTO</t>
  </si>
  <si>
    <t>ACTIVOS PARA EXPLORACIÓN Y EVALUACIÓN DE RECURSOS MINERALES</t>
  </si>
  <si>
    <t>TANGIBLES</t>
  </si>
  <si>
    <t>INTANGIBLES</t>
  </si>
  <si>
    <t>(-) DEPRECIACIÓN / AMORTIZACIÓN ACUMULADA DE ACTIVOS PARA EXPLORACIÓN Y EVALUACIÓN</t>
  </si>
  <si>
    <t>(-) DETERIORO ACUMULADO DEL VALOR DE ACTIVOS PARA EXPLORACIÓN Y EVALUACIÓN</t>
  </si>
  <si>
    <t>INVERSIONES   NO CORRIENTES</t>
  </si>
  <si>
    <t>EN SUBSIDIARIAS</t>
  </si>
  <si>
    <t>AJUSTE ACUMULADO POR APLICACIÓN DEL MÉTODO DE LA PARTICIPACIÓN (VALOR PATRIMONIAL PROPORCIONAL)</t>
  </si>
  <si>
    <t xml:space="preserve"> + / -</t>
  </si>
  <si>
    <t>EN ASOCIADAS</t>
  </si>
  <si>
    <t>EN NEGOCIOS CONJUNTOS</t>
  </si>
  <si>
    <t>OTROS DERECHOS REPRESENTATIVOS DE CAPITAL  EN  SOCIEDADES QUE NO SON SUBSIDIARIAS, NI ASOCIADAS, NI NEGOCIOS CONJUNTOS</t>
  </si>
  <si>
    <t>(-) DETERIORO ACUMULADO DEL VALOR DE INVERSIONES NO CORRIENTES</t>
  </si>
  <si>
    <t>CUENTAS Y DOCUMENTOS POR COBRAR NO CORRIENTES</t>
  </si>
  <si>
    <t>CUENTAS Y DOCUMENTOS POR COBRAR COMERCIALES NO CORRIENTES</t>
  </si>
  <si>
    <t>OTRAS CUENTAS Y DOCUMENTOS POR COBRAR NO CORRIENTES</t>
  </si>
  <si>
    <t xml:space="preserve">OTROS ACTIVOS FINANCIEROS NO CORRIENTES </t>
  </si>
  <si>
    <t>(-) DETERIORO ACUMULADO DEL VALOR  DE OTROS ACTIVOS FINANCIEROS NO CORRIENTES MEDIDOS A COSTO AMORTIZADO (PROVISIONES PARA CRÉDITOS INCOBRABLES)</t>
  </si>
  <si>
    <t>PORCIÓN NO CORRIENTE DE ARRENDAMIENTOS FINANCIEROS POR COBRAR</t>
  </si>
  <si>
    <t>ACTIVOS POR IMPUESTOS DIFERIDOS</t>
  </si>
  <si>
    <t>POR DIFERENCIAS TEMPORARIAS</t>
  </si>
  <si>
    <t>POR PÉRDIDAS TRIBUTARIAS SUJETAS A AMORTIZACIÓN EN PERIODOS SIGUIENTES</t>
  </si>
  <si>
    <t>POR CRÉDITOS FISCALES NO UTILIZADOS</t>
  </si>
  <si>
    <t>OTROS ACTIVOS NO CORRIENTES</t>
  </si>
  <si>
    <t>TOTAL ACTIVOS NO CORRIENTES</t>
  </si>
  <si>
    <t>TOTAL ACTIVOS</t>
  </si>
  <si>
    <t>PASIVO</t>
  </si>
  <si>
    <t>PASIVOS CORRIENTES</t>
  </si>
  <si>
    <t>CUENTAS Y DOCUMENTOS POR PAGAR CORRIENTES</t>
  </si>
  <si>
    <t>CUENTAS Y DOCUMENTOS POR PAGAR COMERCIALES CORRIENTES</t>
  </si>
  <si>
    <t>OTRAS CUENTAS Y DOCUMENTOS POR PAGAR CORRIENTES</t>
  </si>
  <si>
    <t>DIVIDENDOS POR PAGAR</t>
  </si>
  <si>
    <t>OBLIGACIONES CON INSTITUCIONES
FINANCIERAS - CORRIENTES</t>
  </si>
  <si>
    <t>NO RELACIONADAS</t>
  </si>
  <si>
    <t xml:space="preserve">CRÉDITO A MUTUO </t>
  </si>
  <si>
    <t>PORCIÓN CORRIENTE DE OBLIGACIONES EMITIDAS</t>
  </si>
  <si>
    <t>OTROS PASIVOS FINANCIEROS</t>
  </si>
  <si>
    <t>PORCIÓN CORRIENTE DE ARRENDAMIENTOS FINANCIEROS POR PAGAR</t>
  </si>
  <si>
    <t>IMPORTE BRUTO ADEUDADO A LOS CLIENTES POR EL TRABAJO EJECUTADO EN CONTRATOS DE CONSTRUCCIÓN</t>
  </si>
  <si>
    <t>IMPUESTO A LA RENTA POR PAGAR DEL EJERCICIO</t>
  </si>
  <si>
    <t>PASIVOS CORRIENTES POR BENEFICIOS A LOS EMPLEADOS</t>
  </si>
  <si>
    <t>PARTICIPACIÓN TRABAJADORES POR PAGAR DEL EJERCICIO</t>
  </si>
  <si>
    <t>OBLIGACIONES CON EL IESS</t>
  </si>
  <si>
    <t>JUBILACIÓN PATRONAL</t>
  </si>
  <si>
    <t>OTROS PASIVOS CORRIENTES POR BENEFICIOS A EMPLEADOS</t>
  </si>
  <si>
    <t xml:space="preserve">PROVISIONES CORRIENTES </t>
  </si>
  <si>
    <t>POR GARANTÍAS</t>
  </si>
  <si>
    <t>POR DESMANTELAMIENTO</t>
  </si>
  <si>
    <t>POR CONTRATOS ONEROSOS</t>
  </si>
  <si>
    <t>POR REESTRUCTURACIONES DE NEGOCIOS</t>
  </si>
  <si>
    <t>POR REEMBOLSOS A CLIENTES</t>
  </si>
  <si>
    <t>POR LITIGIOS</t>
  </si>
  <si>
    <t>POR PASIVOS CONTINGENTES ASUMIDOS EN UNA COMBINACIÓN DE NEGOCIOS</t>
  </si>
  <si>
    <t>OTRAS</t>
  </si>
  <si>
    <t>PASIVOS POR INGRESOS DIFERIDOS</t>
  </si>
  <si>
    <t>ANTICIPOS DE CLIENTES</t>
  </si>
  <si>
    <t>SUBVENCIONES DEL GOBIERNO</t>
  </si>
  <si>
    <t>OTROS PASIVOS CORRIENTES</t>
  </si>
  <si>
    <t xml:space="preserve">TRANSFERENCIAS CASA MATRIZ Y SUCURSALES (del exterior) </t>
  </si>
  <si>
    <t>TOTAL PASIVOS CORRIENTES</t>
  </si>
  <si>
    <t>PASIVOS NO CORRIENTES</t>
  </si>
  <si>
    <t>CUENTAS Y DOCUMENTOS POR PAGAR NO CORRIENTES</t>
  </si>
  <si>
    <t>CUENTAS Y DOCUMENTOS POR PAGAR COMERCIALES NO CORRIENTES</t>
  </si>
  <si>
    <t>OTRAS CUENTAS Y DOCUMENTOS POR PAGAR NO CORRIENTES</t>
  </si>
  <si>
    <t>OBLIGACIONES CON INSTITUCIONES
FINANCIERAS - NO CORRIENTES</t>
  </si>
  <si>
    <t>PORCIÓN NO CORRIENTE DE OBLIGACIONES EMITIDAS</t>
  </si>
  <si>
    <t>OTROS PASIVOS FINANCIEROS NO CORRIENTES</t>
  </si>
  <si>
    <t>PORCIÓN NO CORRIENTE DE ARRENDAMIENTOS FINANCIEROS POR PAGAR</t>
  </si>
  <si>
    <t>PASIVO POR IMPUESTO A LA RENTA DIFERIDO</t>
  </si>
  <si>
    <t>PASIVOS NO CORRIENTES POR BENEFICIOS A LOS EMPLEADOS</t>
  </si>
  <si>
    <t>DESAHUCIO</t>
  </si>
  <si>
    <t>OTROS PASIVOS NO CORRIENTES POR BENEFICIOS A EMPLEADOS</t>
  </si>
  <si>
    <t>PROVISIONES NO CORRIENTES</t>
  </si>
  <si>
    <t xml:space="preserve">OTROS PASIVOS NO CORRIENTES </t>
  </si>
  <si>
    <t>TOTAL PASIVOS NO CORRIENTES</t>
  </si>
  <si>
    <t>TOTAL PASIVO</t>
  </si>
  <si>
    <t>PATRIMONIO</t>
  </si>
  <si>
    <t>CAPITAL SUSCRITO Y/O ASIGNADO</t>
  </si>
  <si>
    <t>(-) CAP.SUSC. NO PAGADO, ACCIONES  EN TESORERÍA</t>
  </si>
  <si>
    <t>APORTES DE SOCIOS, ACCIONISTAS, PARTÍCIPES, FUNDADORES, CONSTITUYENTES, BENEFICIARIOS U OTROS TITULARES DE DERECHOS REPRESENTATIVOS DE CAPITAL PARA FUTURA CAPITALIZACIÓN</t>
  </si>
  <si>
    <t>RESERVAS</t>
  </si>
  <si>
    <t>RESERVA LEGAL</t>
  </si>
  <si>
    <t>RESERVA FACULTATIVA</t>
  </si>
  <si>
    <t>RESULTADOS ACUMULADOS</t>
  </si>
  <si>
    <t>RESERVA DE CAPITAL</t>
  </si>
  <si>
    <t>RESERVA POR DONACIONES</t>
  </si>
  <si>
    <t>RESERVA POR VALUACIÓN (PROCEDENTE DE LA APLICACIÓN DE NORMAS ECUATORIANAS DE CONTABILIDAD - NEC)</t>
  </si>
  <si>
    <t>SUPERÁVIT POR REVALUACIÓN DE INVERSIONES (PROCEDENTE DE LA APLICACIÓN DE NORMAS ECUATORIANAS DE CONTABILIDAD - NEC)</t>
  </si>
  <si>
    <t>UTILIDADES ACUMULADAS DE EJERCICIOS ANTERIORES</t>
  </si>
  <si>
    <t>(-) PÉRDIDAS ACUMULADAS DE EJERCICIOS ANTERIORES</t>
  </si>
  <si>
    <t>RESULTADOS ACUMULADOS POR ADOPCIÓN POR PRIMERA VEZ DE LAS NIIF</t>
  </si>
  <si>
    <t>+/-</t>
  </si>
  <si>
    <t>UTILIDAD DEL EJERCICIO</t>
  </si>
  <si>
    <t>(-)PÉRDIDA DEL EJERCICIO</t>
  </si>
  <si>
    <t>OTROS RESULTADOS INTEGRALES ACUMULADOS</t>
  </si>
  <si>
    <t>SUPERÁVIT DE REVALUACIÓN ACUMULADO</t>
  </si>
  <si>
    <t>GANANCIAS Y PÉRDIDAS ACUMULADAS POR INVERSIONES EN INSTRUMENTOS DE PATRIMONIO MEDIDOS A VALOR RAZONABLE CON CAMBIOS EN OTRO RESULTADO INTEGRAL</t>
  </si>
  <si>
    <t>GANANCIAS Y PÉRDIDAS ACUMULADAS POR LA CONVERSIÓN DE ESTADOS FINANCIEROS DE UN NEGOCIO EN EL EXTRANJERO</t>
  </si>
  <si>
    <t>GANANCIAS Y PÉRDIDAS ACTUARIALES ACUMULADAS</t>
  </si>
  <si>
    <t>LA PARTE EFECTIVA DE LAS GANANCIAS Y PÉRDIDAS DE LOS INSTRUMENTOS DE COBERTURA EN UNA COBERTURA DE FLUJOS DE EFECTIVO</t>
  </si>
  <si>
    <t>TOTAL PATRIMONIO</t>
  </si>
  <si>
    <t>TOTAL PASIVO Y PATRIMONIO</t>
  </si>
  <si>
    <t>INGRESOS</t>
  </si>
  <si>
    <t>INGRESOS DE ACTIVIDADES ORDINARIAS</t>
  </si>
  <si>
    <t>VENTAS NETAS DE BIENES</t>
  </si>
  <si>
    <t>EXPORTACIONES</t>
  </si>
  <si>
    <t>PRESTACIONES DE SERVICIOS</t>
  </si>
  <si>
    <t>POR PRESTACIÓN DE SERVICIOS DE CONSTRUCCIÓN</t>
  </si>
  <si>
    <t>OBTENIDOS BAJO LA MODALIDAD DE COMISIONES O SIMILARES (RELACIONES DE AGENCIA)</t>
  </si>
  <si>
    <t>OBTENIDOS POR ARRENDAMIENTOS OPERATIVOS</t>
  </si>
  <si>
    <t>OTROS INGRESOS</t>
  </si>
  <si>
    <t>POR REGALÍAS Y OTRAS CESIONES DE DERECHOS</t>
  </si>
  <si>
    <t xml:space="preserve">A RESIDENTES O ESTABLECIDAS EN ECUADOR </t>
  </si>
  <si>
    <t xml:space="preserve">A NO RESIDENTES NI ESTABLECIDAS EN ECUADOR </t>
  </si>
  <si>
    <t>POR DIVIDENDOS</t>
  </si>
  <si>
    <t xml:space="preserve">PROCEDENTES DE SOCIEDADES RESIDENTES O ESTABLECIDAS EN ECUADOR </t>
  </si>
  <si>
    <t xml:space="preserve">PROCEDENTES DE SOCIEDADES NO RESIDENTES NI ESTABLECIDAS EN ECUADOR </t>
  </si>
  <si>
    <t>GANANCIAS NETAS POR MEDICIONES DE ACTIVOS BIOLÓGICOS A VALOR RAZONABLE MENOS COSTOS DE VENTA</t>
  </si>
  <si>
    <t>GANANCIAS NETAS POR MEDICIÓN DE PROPIEDADES DE INVERSIÓN A VALOR RAZONABLE</t>
  </si>
  <si>
    <t>GANANCIAS NETAS POR MEDICIÓN DE INSTRUMENTOS FINANCIEROS A VALOR RAZONABLE</t>
  </si>
  <si>
    <t>GANANCIAS NETAS POR DIFERENCIAS DE CAMBIOS</t>
  </si>
  <si>
    <t>UTILIDAD EN VENTA DE PROPIEDADES, PLANTA Y EQUIPO</t>
  </si>
  <si>
    <t>UTILIDAD EN LA ENAJENACIÓN DE DERECHOS REPRESENTATIVOS DE CAPITAL</t>
  </si>
  <si>
    <t>INGRESOS DEVENGADOS POR SUBVENCIONES DEL GOBIERNO Y OTRAS AYUDAS GUBERNAMENTALES</t>
  </si>
  <si>
    <t>GANANCIAS NETAS POR REVERSIONES DE DETERIORO EN EL VALOR</t>
  </si>
  <si>
    <t>DE ACTIVOS FINANCIEROS (REVERSIÓN DE PROVISIONES PARA CRÉDITOS INCOBRABLES)</t>
  </si>
  <si>
    <t>DE INVENTARIOS</t>
  </si>
  <si>
    <t>DE ACTIVOS NO CORRIENTES MANTENIDOS PARA LA VENTA</t>
  </si>
  <si>
    <t>DE ACTIVOS BIOLÓGICOS</t>
  </si>
  <si>
    <t>DE PROPIEDADES, PLANTA Y EQUIPO</t>
  </si>
  <si>
    <t>DE ACTIVOS INTANGIBLES</t>
  </si>
  <si>
    <t>DE PROPIEDADES DE INVERSIÓN</t>
  </si>
  <si>
    <t>DE ACTIVOS DE EXPLORACIÓN Y EVALUACIÓN DE RECURSOS MINERALES</t>
  </si>
  <si>
    <t>DE INVERSIONES NO CORRIENTES</t>
  </si>
  <si>
    <t>GANANCIAS NETAS POR REVERSIONES DE PROVISIONES</t>
  </si>
  <si>
    <t>POR DESMANTELAMIENTOS</t>
  </si>
  <si>
    <t>GANANCIAS NETAS POR REVERSIONES DE PASIVOS POR BENEFICIOS A LOS EMPLEADOS</t>
  </si>
  <si>
    <t>JUBILACIÓN PATRONAL Y DESAHUCIO</t>
  </si>
  <si>
    <t>RENTAS EXENTAS PROVENIENTES DE DONACIONES Y APORTACIONES (PARA USO DE INSTITUCIONES DE CARÁCTER PRIVADO SIN FINES DE LUCRO)</t>
  </si>
  <si>
    <t>DE RECURSOS PÚBLICOS</t>
  </si>
  <si>
    <t>DE OTRAS LOCALES</t>
  </si>
  <si>
    <t>POR REEMBOLSOS DE SEGUROS</t>
  </si>
  <si>
    <t>POR LUCRO CESANTE</t>
  </si>
  <si>
    <t>PROVENIENTES DEL EXTERIOR</t>
  </si>
  <si>
    <t>INGRESOS FINANCIEROS  Y OTROS NO OPERACIONALES</t>
  </si>
  <si>
    <t>INGRESOS FINANCIEROS</t>
  </si>
  <si>
    <t xml:space="preserve">ARRENDAMIENTO MERCANTIL </t>
  </si>
  <si>
    <t>LOCAL</t>
  </si>
  <si>
    <t xml:space="preserve"> COSTOS DE TRANSACCIÓN (COMISIONES BANCARIAS, HONORARIOS, TASAS, ENTRE OTROS)</t>
  </si>
  <si>
    <t>INTERESES CON INSTITUCIONES FINANCIERAS</t>
  </si>
  <si>
    <t>INTERESES DEVENGADOS CON TERCEROS</t>
  </si>
  <si>
    <t>INTERESES IMPLÍCITOS DEVENGADOS POR ACUERDOS QUE CONSTITUYEN EFECTIVAMENTE UNA TRANSACCIÓN FINANCIERA O COBRO DIFERIDO</t>
  </si>
  <si>
    <t>GANANCIAS POR MEDICIÓN DE INVERSIONES EN ASOCIADAS Y NEGOCIOS CONJUNTOS AL MÉTODO DE LA PARTICIPACIÓN (VALOR PATRIMONIAL PROPORCIONAL)</t>
  </si>
  <si>
    <t>GANANCIAS NETAS PROCEDENTES DE ACTIVIDADES DISCONTINUADAS</t>
  </si>
  <si>
    <t xml:space="preserve">TOTAL INGRESOS </t>
  </si>
  <si>
    <t>COSTOS</t>
  </si>
  <si>
    <t>COSTO DE VENTAS</t>
  </si>
  <si>
    <t>INVENTARIO INICIAL DE BIENES NO PRODUCIDOS POR EL SUJETO PASIVO</t>
  </si>
  <si>
    <t>COMPRAS NETAS DE BIENES NO PRODUCIDOS POR EL SUJETO PASIVO (MERCADERÍAS)</t>
  </si>
  <si>
    <t>IMPORTACIONES</t>
  </si>
  <si>
    <t>(-) INVENTARIO FINAL DE BIENES NO PRODUCIDOS POR EL SUJETO PASIVO</t>
  </si>
  <si>
    <t>INVENTARIO INICIAL DE MATERIA PRIMA</t>
  </si>
  <si>
    <t>COMPRAS NETAS DE MATERIA PRIMA</t>
  </si>
  <si>
    <t>(-) INVENTARIO FINAL DE MATERIA PRIMA</t>
  </si>
  <si>
    <t>INVENTARIO INICIAL DE PRODUCTOS EN PROCESO</t>
  </si>
  <si>
    <t>(-) INVENTARIO FINAL DE PRODUCTOS EN PROCESO</t>
  </si>
  <si>
    <t>INVENTARIO INICIAL PRODUCTOS TERMINADOS</t>
  </si>
  <si>
    <t>(-) INVENTARIO FINAL DE PRODUCTOS TERMINADOS</t>
  </si>
  <si>
    <t>(+ / -) AJUSTES</t>
  </si>
  <si>
    <t>GASTOS POR BENEFICIOS A LOS EMPLEADOS</t>
  </si>
  <si>
    <t>SUELDOS, SALARIOS Y DEMÁS REMUNERACIONES QUE CONSTITUYEN MATERIA GRAVADA DEL IESS</t>
  </si>
  <si>
    <t>BENEFICIOS SOCIALES, INDEMNIZACIONES Y OTRAS REMUNERACIONES QUE NO CONSTITUYEN MATERIA GRAVADA DEL IESS</t>
  </si>
  <si>
    <t>APORTE A LA SEGURIDAD SOCIAL (INCLUYE FONDO DE RESERVA)</t>
  </si>
  <si>
    <t>HONORARIOS PROFESIONALES Y DIETAS</t>
  </si>
  <si>
    <t>HONORARIOS Y OTROS PAGOS A NO RESIDENTES POR SERVICIOS OCASIONALES</t>
  </si>
  <si>
    <t>GASTOS POR DEPRECIACIONES</t>
  </si>
  <si>
    <t>DEL COSTO HISTÓRICO DE PROPIEDADES, PLANTA Y EQUIPO</t>
  </si>
  <si>
    <t>ACELERADA</t>
  </si>
  <si>
    <t>NO ACELERADA</t>
  </si>
  <si>
    <t>DEL COSTO HISTÓRICO DE PROPIEDADES DE INVERSIÓN</t>
  </si>
  <si>
    <t>DEL COSTO HISTÓRICO DE ACTIVOS PARA EXPLORACIÓN Y EVALUACIÓN DE RECURSOS MINERALES</t>
  </si>
  <si>
    <t>OTRAS DEPRECIACIONES</t>
  </si>
  <si>
    <t>GASTOS POR AMORTIZACIONES</t>
  </si>
  <si>
    <t>DEL COSTO HISTÓRICO DE ACTIVOS INTANGIBLES</t>
  </si>
  <si>
    <t>OTRAS AMORTIZACIONES</t>
  </si>
  <si>
    <t>PÉRDIDAS NETAS POR DETERIORO EN EL VALOR</t>
  </si>
  <si>
    <t>GASTOS DE PROVISIONES</t>
  </si>
  <si>
    <t>PÉRDIDA EN VENTA DE ACTIVOS</t>
  </si>
  <si>
    <t>OTROS GASTOS</t>
  </si>
  <si>
    <t>SUMINISTROS, HERRAMIENTAS, MATERIALES Y REPUESTOS</t>
  </si>
  <si>
    <t xml:space="preserve"> MANTENIMIENTO Y REPARACIONES</t>
  </si>
  <si>
    <t>MERMAS</t>
  </si>
  <si>
    <t xml:space="preserve">SEGUROS Y REASEGUROS (PRIMAS Y CESIONES) </t>
  </si>
  <si>
    <t>GASTOS INDIRECTOS ASIGNADOS DESDE EL EXTERIOR POR PARTES RELACIONADAS</t>
  </si>
  <si>
    <t>IMPUESTOS, CONTRIBUCIONES Y OTROS</t>
  </si>
  <si>
    <t>COMISIONES Y SIMILARES  (DIFERENTES DE LAS COMISIONES POR OPERACIONES FINANCIERAS)</t>
  </si>
  <si>
    <t>OPERACIONES DE REGALÍAS, SERVICIOS TÉCNICOS, ADMINISTRATIVOS, DE CONSULTORÍA Y SIMILARES</t>
  </si>
  <si>
    <t>INSTALACIÓN, ORGANIZACIÓN Y SIMILARES</t>
  </si>
  <si>
    <t>IVA QUE SE CARGA AL COSTO O GASTO</t>
  </si>
  <si>
    <t>SERVICIOS PÚBLICOS</t>
  </si>
  <si>
    <t>TOTAL COSTOS</t>
  </si>
  <si>
    <t>GASTOS</t>
  </si>
  <si>
    <t>DE ACTIVOS FINANCIEROS (DE PROVISIONES PARA CRÉDITOS INCOBRABLES)</t>
  </si>
  <si>
    <t>PROMOCIÓN Y PUBLICIDAD</t>
  </si>
  <si>
    <t>TRANSPORTE</t>
  </si>
  <si>
    <t>CONSUMO DE COMBUSTIBLES Y LUBRICANTES</t>
  </si>
  <si>
    <t>GASTOS DE VIAJE</t>
  </si>
  <si>
    <t>GASTOS DE GESTIÓN</t>
  </si>
  <si>
    <t>ARRENDAMIENTOS OPERATIVOS</t>
  </si>
  <si>
    <t>PÉRDIDA EN LA ENAJENACIÓN DE DERECHOS REPRESENTATIVOS DE CAPITAL</t>
  </si>
  <si>
    <t>MANTENIMIENTO Y REPARACIONES</t>
  </si>
  <si>
    <t>PÉRDIDAS POR SINIESTROS</t>
  </si>
  <si>
    <t>GASTOS FINANCIEROS Y OTROS  NO OPERACIONALES</t>
  </si>
  <si>
    <t>GASTOS FINANCIEROS</t>
  </si>
  <si>
    <t>INTERESES PAGADOS A TERCEROS</t>
  </si>
  <si>
    <t>REVERSIONES DEL DESCUENTO DE PROVISIONES QUE FUERON RECONOCIDAS A SU VALOR PRESENTE</t>
  </si>
  <si>
    <t>INTERESES IMPLÍCITOS DEVENGADOS POR ACUERDOS QUE CONSTITUYEN EFECTIVAMENTE UNA TRANSACCIÓN FINANCIERA O PAGO DIFERIDO</t>
  </si>
  <si>
    <t>PÉRDIDAS POR MEDICIÓN DE INVERSIONES EN ASOCIADAS Y NEGOCIOS CONJUNTOS AL MÉTODO DE LA PARTICIPACIÓN (VALOR PATRIMONIAL PROPORCIONAL)</t>
  </si>
  <si>
    <t>PÉRDIDAS NETAS PROCEDENTES DE ACTIVIDADES DISCONTINUADAS</t>
  </si>
  <si>
    <t>TOTAL GASTOS</t>
  </si>
  <si>
    <t>UTILIDAD O PÉRDIDA DEL EJERCICIO</t>
  </si>
  <si>
    <t>PARTICIPACIÓN A TRABAJADORES</t>
  </si>
  <si>
    <t>IMPUESTO A LA RENTA CAUSADO DEL PERIODO</t>
  </si>
  <si>
    <t>ESTADO DE FLUJOS DE EFECTIVO</t>
  </si>
  <si>
    <t>INCREMENTO NETO (DISMINUCIÓN) EN EL EFECTIVO Y EQUIVALENTES AL EFECTIVO, ANTES DEL EFECTO DE LOS CAMBIOS</t>
  </si>
  <si>
    <t>FLUJOS DE EFECTIVO PROCEDENTES DE (UTILIZADOS EN) ACTIVIDADES DE OPERACIÓN</t>
  </si>
  <si>
    <t>CLASES DE COBROS POR ACTIVIDADES DE OPERACIÓN</t>
  </si>
  <si>
    <t>COBROS PROCEDENTES DE LAS VENTAS DE BIENES Y PRESTACIÓN DE SERVICIOS</t>
  </si>
  <si>
    <t>COBROS PROCEDENTES DE REGALÍAS, CUOTAS, COMISIONES Y OTROS INGRESOS DE ACTIVIDADES ORDINARIAS</t>
  </si>
  <si>
    <t>COBROS PROCEDENTES DE CONTRATOS MANTENIDOS CON PROPÓSITOS DE INTERMEDIACIÓN O PARA NEGOCIAR</t>
  </si>
  <si>
    <t>COBROS PROCEDENTES DE PRIMAS Y PRESTACIONES, ANUALIDADES Y OTROS BENEFICIOS DE PÓLIZAS SUSCRITAS</t>
  </si>
  <si>
    <t>OTROS COBROS POR ACTIVIDADES DE OPERACIÓN</t>
  </si>
  <si>
    <t>CLASES DE PAGOS POR ACTVIDADES DE OPERACIÓN</t>
  </si>
  <si>
    <t>PAGOS A PROVEEDORES POR EL SUMINISTRO DE BIENES Y SERVICIOS</t>
  </si>
  <si>
    <t>PAGOS PROCEDENTES DE CONTRATOS MANTENIDOS PARA INTERMEDIACIÓN O PARA NEGOCIAR</t>
  </si>
  <si>
    <t>PAGOS A Y POR CUENTA DE LOS EMPLEADOS</t>
  </si>
  <si>
    <t>PAGOS POR PRIMAS Y PRESTACIONES, ANUALIDADES Y OTRAS OBLIGACIONES DERIVADAS DE LAS PÓLIZAS SUSCRITAS</t>
  </si>
  <si>
    <t>OTROS PAGOS POR ACTIVIDADES DE OPERACIÓN</t>
  </si>
  <si>
    <t>DIVIDENDOS PAGADOS</t>
  </si>
  <si>
    <t>DIVIDENDOS RECIBIDOS</t>
  </si>
  <si>
    <t>INTERESES PAGADOS</t>
  </si>
  <si>
    <t>INTERESES RECIBIDOS</t>
  </si>
  <si>
    <t xml:space="preserve">IMPUESTOS A LAS GANANCIAS PAGADOS </t>
  </si>
  <si>
    <t>OTRAS ENTRADAS (SALIDAS) DE EFECTIVO</t>
  </si>
  <si>
    <t>FLUJOS DE EFECTIVO PROCEDENTES DE (UTILIZADOS EN) ACTIVIDADES DE INVERSIÓN</t>
  </si>
  <si>
    <t xml:space="preserve">EFECTIVO PROCEDENTES DE LA VENTA DE ACCIONES EN SUBSIDIARIAS U OTROS NEGOCIOS </t>
  </si>
  <si>
    <t xml:space="preserve">EFECTIVO UTILIZADO PARA ADQUIRIR ACCIONES EN SUBSIDIARIAS U OTROS NEGOCIOS PARA TENER EL CONTROL </t>
  </si>
  <si>
    <t xml:space="preserve">EFECTIVO UTILIZADO EN LA COMPRA DE PARTICIPACIONES NO CONTROLADORAS </t>
  </si>
  <si>
    <t xml:space="preserve">OTROS COBROS POR LA VENTA DE ACCIONES O INSTRUMENTOS DE DEUDA DE OTRAS ENTIDADES </t>
  </si>
  <si>
    <t xml:space="preserve">OTROS PAGOS PARA ADQUIRIR ACCIONES O INSTRUMENTOS DE DEUDA DE OTRAS ENTIDADES </t>
  </si>
  <si>
    <t xml:space="preserve">OTROS COBROS POR LA VENTA DE PARTICIPACIONES EN NEGOCIOS CONJUNTOS </t>
  </si>
  <si>
    <t xml:space="preserve">OTROS PAGOS PARA ADQUIRIR PARTICIPACIONES EN NEGOCIOS CONJUNTOS </t>
  </si>
  <si>
    <t xml:space="preserve">IMPORTES PROCEDENTES POR LA VENTA DE PROPIEDADES, PLANTA Y EQUIPO </t>
  </si>
  <si>
    <t>ADQUISICIONES DE PROPIEDADES, PLANTA Y EQUIPO</t>
  </si>
  <si>
    <t>IMPORTES PROCEDENTES DE VENTAS DE ACTIVOS INTANGIBLES</t>
  </si>
  <si>
    <t xml:space="preserve">COMPRAS DE ACTIVOS INTANGIBLES </t>
  </si>
  <si>
    <t xml:space="preserve">IMPORTES PROCEDENTES DE OTROS ACTIVOS A LARGO PLAZO </t>
  </si>
  <si>
    <t xml:space="preserve">COMPRAS DE OTROS ACTIVOS A LARGO PLAZO </t>
  </si>
  <si>
    <t xml:space="preserve">IMPORTES PROCEDENTES DE SUBVENCIONES DEL GOBIERNO </t>
  </si>
  <si>
    <t xml:space="preserve">ANTICIPOS DE EFECTIVO EFECTUADOS A TERCEROS </t>
  </si>
  <si>
    <t xml:space="preserve">COBROS PROCEDENTES DEL REEMBOLSO DE ANTICIPOS Y PRÉSTAMOS CONCEDIDOS A TERCEROS </t>
  </si>
  <si>
    <t xml:space="preserve">PAGOS DERIVADOS DE CONTRATOS DE FUTURO, A TÉRMINO, DE OPCIONES Y DE PERMUTA FINANCIERA </t>
  </si>
  <si>
    <t xml:space="preserve">COBROS PROCEDENTES DE CONTRATOS DE FUTURO, A TÉRMINO, DE OPCIONES Y DE PERMUTA FINANCIERA </t>
  </si>
  <si>
    <t xml:space="preserve">INTERESES RECIBIDOS </t>
  </si>
  <si>
    <t xml:space="preserve">OTRAS ENTRADAS (SALIDAS) DE EFECTIVO </t>
  </si>
  <si>
    <t>FLUJOS DE EFECTIVO PROCEDENTES DE (UTILIZADOS EN) ACTIVIDADES DE FINANCIACIÓN</t>
  </si>
  <si>
    <t>APORTE EN EFECTIVO POR AUMENTO DE CAPITAL</t>
  </si>
  <si>
    <t>FINANCIAMIENTO POR EMISIÓN DE TÍTULOS VALORES</t>
  </si>
  <si>
    <t>PAGOS POR ADQUIRIR O RESCATAR LAS ACCIONES DE LA ENTIDAD</t>
  </si>
  <si>
    <t>FINANCIACIÓN POR PRÉSTAMOS A LARGO PLAZO</t>
  </si>
  <si>
    <t>PAGOS DE PRÉSTAMOS</t>
  </si>
  <si>
    <t>PAGOS DE PASIVOS POR ARRENDAMIENTOS FINANCIEROS</t>
  </si>
  <si>
    <t>IMPORTES PROCEDENTES DE SUBVENCIONES DEL GOBIERNO</t>
  </si>
  <si>
    <t>EFECTOS DE LA VARIACION EN LA TASA DE CAMBIO SOBRE EL EFECTIVO Y EQUIVALENTES AL EFECTIVO</t>
  </si>
  <si>
    <t xml:space="preserve">EFECTOS DE LA VARIACIÓN EN LA TASA DE CAMBIO SOBRE EL EFECTIVO Y EQUIVALENTES AL EFECTIVO </t>
  </si>
  <si>
    <t xml:space="preserve">INCREMENTO (DISMINUCIÓN) NETO DE EFECTIVO Y EQUIVALENTES AL EFECTIVO </t>
  </si>
  <si>
    <t xml:space="preserve">EFECTIVO Y EQUIVALENTES AL EFECTIVO AL PRINCIPIO DEL PERIODO </t>
  </si>
  <si>
    <t>EFECTIVO Y EQUIVALENTES AL EFECTIVO AL FINAL DEL PERIODO</t>
  </si>
  <si>
    <t>REGISTRO IVA VENTAS TARIFA DIFERENTE DE CERO FORMULARIO 104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</si>
  <si>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</si>
  <si>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</si>
  <si>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</si>
  <si>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</si>
  <si>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</si>
  <si>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</si>
  <si>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</si>
  <si>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</si>
  <si>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</si>
  <si>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</si>
  <si>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</si>
  <si>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</si>
  <si>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REGISTRO IVA VENTAS TARIFA CERO FORMULARIO 104</t>
  </si>
  <si>
    <t>amazon</t>
  </si>
  <si>
    <t>ESTADO DE RESULTADOS INTEGRALES</t>
  </si>
  <si>
    <t>Ingresos</t>
  </si>
  <si>
    <t>Ventas Locales</t>
  </si>
  <si>
    <t>Expotaciones</t>
  </si>
  <si>
    <t>Ventas y Exportaciones a relacionados</t>
  </si>
  <si>
    <t>Otros Ingresos</t>
  </si>
  <si>
    <t>Rendimientos Financieros</t>
  </si>
  <si>
    <t>Total Ingresos</t>
  </si>
  <si>
    <t>Costo de Ventas</t>
  </si>
  <si>
    <t>Inventario Inicial</t>
  </si>
  <si>
    <t>Compras locales de mercaderías</t>
  </si>
  <si>
    <t>Importaciones de mercaderías</t>
  </si>
  <si>
    <t>Compras e Importaciones a relacionados</t>
  </si>
  <si>
    <t>Inventario Final</t>
  </si>
  <si>
    <t>Costos de Ventas mercaderías</t>
  </si>
  <si>
    <t>Costos de Ventas bienes fabricados</t>
  </si>
  <si>
    <t>Total Costo de Ventas</t>
  </si>
  <si>
    <t>Utilidad Bruta</t>
  </si>
  <si>
    <t>Gastos Generales</t>
  </si>
  <si>
    <t>Sueldos, Beneficios y Aportes</t>
  </si>
  <si>
    <t>Honorarios Profesionales</t>
  </si>
  <si>
    <t>promoción y publicidad</t>
  </si>
  <si>
    <t>transporte</t>
  </si>
  <si>
    <t>consumo de combustibles y lubricantes</t>
  </si>
  <si>
    <t>gastos de viaje</t>
  </si>
  <si>
    <t>gastos de gestión</t>
  </si>
  <si>
    <t>arrendamientos operativos</t>
  </si>
  <si>
    <t>suministros, herramientas, materiales y repuestos</t>
  </si>
  <si>
    <t>mantenimiento y reparaciones</t>
  </si>
  <si>
    <t>mermas</t>
  </si>
  <si>
    <t>seguros y reaseguros (primas y cesiones)</t>
  </si>
  <si>
    <t>gastos indirectos asignados desde el exterior por partes relacionadas</t>
  </si>
  <si>
    <t>impuestos, contribuciones y otros</t>
  </si>
  <si>
    <t>comisiones y similares</t>
  </si>
  <si>
    <t>regalias, servicios técnicos, consultorias</t>
  </si>
  <si>
    <t>instalación, organización y similares</t>
  </si>
  <si>
    <t>iva que se carga al costo o gasto</t>
  </si>
  <si>
    <t>servicios públicos</t>
  </si>
  <si>
    <t>pérdidas por siniestros</t>
  </si>
  <si>
    <t>otros</t>
  </si>
  <si>
    <t>Total Gastos Generales</t>
  </si>
  <si>
    <t>Utilidad Operativa (EBITDA)</t>
  </si>
  <si>
    <t>Gastos no efectivos</t>
  </si>
  <si>
    <t>Provisiones créditos incobrables</t>
  </si>
  <si>
    <t>Depreciaciones</t>
  </si>
  <si>
    <t>Amortizaciones</t>
  </si>
  <si>
    <t>Deterioro</t>
  </si>
  <si>
    <t>Provisiones varias</t>
  </si>
  <si>
    <t>Pérdida en enajenación de acciones y otros</t>
  </si>
  <si>
    <t>Otros</t>
  </si>
  <si>
    <t>Total Gastos no Efectivos</t>
  </si>
  <si>
    <t>Utilidad Operativa(EBIT)</t>
  </si>
  <si>
    <t>Gastos Financieros</t>
  </si>
  <si>
    <t>Utilidad antes de Impuestos</t>
  </si>
  <si>
    <t>Impuestos</t>
  </si>
  <si>
    <t>Utilidad Neta</t>
  </si>
  <si>
    <t>Dividendos Declarados</t>
  </si>
  <si>
    <t>Utilidad a Reinvertir</t>
  </si>
  <si>
    <t>Ratios para análisis/proyección</t>
  </si>
  <si>
    <t>Tasa de inversiones Temporales</t>
  </si>
  <si>
    <t>Margen Bruto</t>
  </si>
  <si>
    <t>Margen Operativo</t>
  </si>
  <si>
    <t>Tasa Provisión Incobrables</t>
  </si>
  <si>
    <t>Tasa Depreciación</t>
  </si>
  <si>
    <t>Tasa Interés Deudas</t>
  </si>
  <si>
    <t>Tasa Efectiva de impuestos</t>
  </si>
  <si>
    <t>Tasa Reparto Dividendos</t>
  </si>
  <si>
    <t>ESTADO DE COSTOS DE PRODUCCION</t>
  </si>
  <si>
    <t>Materia Prima</t>
  </si>
  <si>
    <t>Inventario Inicial de Materia Prima</t>
  </si>
  <si>
    <t>Compras Locales</t>
  </si>
  <si>
    <t>Importaciones</t>
  </si>
  <si>
    <t>-Inventario Final de Materia Prima</t>
  </si>
  <si>
    <t>Total Materia Prima Consumida</t>
  </si>
  <si>
    <t>Sueldos y Salarios</t>
  </si>
  <si>
    <t>Beneficios Sociales</t>
  </si>
  <si>
    <t>Aportes al IESS</t>
  </si>
  <si>
    <t>Total Mano de Obra Directa</t>
  </si>
  <si>
    <t>CIF Desembolsables</t>
  </si>
  <si>
    <t>CIF No Desembolsables</t>
  </si>
  <si>
    <t>Total Costos Indirectos de Fabricación</t>
  </si>
  <si>
    <t>Producción total de la empresa</t>
  </si>
  <si>
    <t>Inventario Inicial Productos Proceso</t>
  </si>
  <si>
    <t>Inventario Final Productos Proceso</t>
  </si>
  <si>
    <t>Total Costo Productos Procesados</t>
  </si>
  <si>
    <t>Inventario Inicial Productos Terminados</t>
  </si>
  <si>
    <t>Inventario Final Productos Terminados</t>
  </si>
  <si>
    <t>Total Costo de Ventas bienes fabricados</t>
  </si>
  <si>
    <t>Proporción MPC/Costo Producción</t>
  </si>
  <si>
    <t>Proporción MOD/Costo Producción</t>
  </si>
  <si>
    <t>Proporción CIF/Costo Producción</t>
  </si>
  <si>
    <t>Proporción Sueldos/MOD</t>
  </si>
  <si>
    <t>Proporción Beneficios/MOD</t>
  </si>
  <si>
    <t>Proporción Aportes/MOD</t>
  </si>
  <si>
    <t>Días Rotación Materia Prima</t>
  </si>
  <si>
    <t>Días Rotación Productos en Proceso</t>
  </si>
  <si>
    <t>Días Rotación Productos Terminados</t>
  </si>
  <si>
    <t>ESTADO DE SITUACION FINANCIERA</t>
  </si>
  <si>
    <t>Activos Corrientes</t>
  </si>
  <si>
    <t>Caja</t>
  </si>
  <si>
    <t>Bancos</t>
  </si>
  <si>
    <t>Inversiones Temporales</t>
  </si>
  <si>
    <t>Cuentas por Cobrar Clientes</t>
  </si>
  <si>
    <t>Exportaciones</t>
  </si>
  <si>
    <t>Relacionados</t>
  </si>
  <si>
    <t>Otras Cuentas por Cobrar</t>
  </si>
  <si>
    <t>No Relacionados</t>
  </si>
  <si>
    <t>-Provisión CxC</t>
  </si>
  <si>
    <t>Inventarios</t>
  </si>
  <si>
    <t>Productos Proceso</t>
  </si>
  <si>
    <t>Productos Terminados</t>
  </si>
  <si>
    <t>Mercadería Tránsito</t>
  </si>
  <si>
    <t>Suministros, respuestos y otros</t>
  </si>
  <si>
    <t>-Provisión Inventarios</t>
  </si>
  <si>
    <t>Créditos Tributarios</t>
  </si>
  <si>
    <t>Activos Biológicos</t>
  </si>
  <si>
    <t>ANCMV</t>
  </si>
  <si>
    <t>Otros Activos</t>
  </si>
  <si>
    <t>Total Activos Corrientes</t>
  </si>
  <si>
    <t>Activos no corrientes</t>
  </si>
  <si>
    <t>Inversiones financieras LP</t>
  </si>
  <si>
    <t>Inversiones en acciones</t>
  </si>
  <si>
    <t>Terrenos</t>
  </si>
  <si>
    <t>Construcciones en Proceso</t>
  </si>
  <si>
    <t>PPE depreciable, bruto</t>
  </si>
  <si>
    <t>-Depreciación Acumulada</t>
  </si>
  <si>
    <t>-Deterioro Acumulado</t>
  </si>
  <si>
    <t>PPE depreciable, neto</t>
  </si>
  <si>
    <t>Activos Intangibles</t>
  </si>
  <si>
    <t>Propiedades de Inversión</t>
  </si>
  <si>
    <t>Cuentas por Cobrar LP</t>
  </si>
  <si>
    <t>PPE por arrendamiento financiero</t>
  </si>
  <si>
    <t>Otros Activos No Corrientes</t>
  </si>
  <si>
    <t>Total Activos no corrientes</t>
  </si>
  <si>
    <t>Total Activos</t>
  </si>
  <si>
    <t>Pasivos Corto Plazo</t>
  </si>
  <si>
    <t>Cuentas por Pagar Proveedores</t>
  </si>
  <si>
    <t>Otras Cuentas por Pagar</t>
  </si>
  <si>
    <t>Anticipos de Clientes</t>
  </si>
  <si>
    <t>Beneficios Sociales y Aportes IESS</t>
  </si>
  <si>
    <t>Impuestos Directos (PTU e IR)</t>
  </si>
  <si>
    <t>Provisiones</t>
  </si>
  <si>
    <t>Otros pasivos Corrientes</t>
  </si>
  <si>
    <t>Deudas a Corto Plazo</t>
  </si>
  <si>
    <t>Total Pasivo Corto Plazo</t>
  </si>
  <si>
    <t>Pasivo Largo Plazo</t>
  </si>
  <si>
    <t>Obligaciones con Bancos</t>
  </si>
  <si>
    <t>Emisión de Obligaciones</t>
  </si>
  <si>
    <t>Otros pasivos financieros</t>
  </si>
  <si>
    <t>Préstamos de Accionistas</t>
  </si>
  <si>
    <t>Pasivos Laborales</t>
  </si>
  <si>
    <t>Otros pasivos no corrientes</t>
  </si>
  <si>
    <t>Total Pasivo Largo Plazo</t>
  </si>
  <si>
    <t>Total Pasivos</t>
  </si>
  <si>
    <t>Patrimonio</t>
  </si>
  <si>
    <t>Capital Social</t>
  </si>
  <si>
    <t>Aportes futuras capitalizaciones</t>
  </si>
  <si>
    <t>Reservas</t>
  </si>
  <si>
    <t>Resultados adopción NIIF</t>
  </si>
  <si>
    <t>Otro resultado integral</t>
  </si>
  <si>
    <t>Resultados del ejercicio</t>
  </si>
  <si>
    <t>Resultados acumulados</t>
  </si>
  <si>
    <t>Total Patrimonio</t>
  </si>
  <si>
    <t>Total Pasivo y Patrimonio</t>
  </si>
  <si>
    <t>Efectivo mínimo en caja</t>
  </si>
  <si>
    <t>Proporción de efectivo para bancos</t>
  </si>
  <si>
    <t>Proporción de efectivo para inversiones</t>
  </si>
  <si>
    <t>Días de Cobro Venta Nacional</t>
  </si>
  <si>
    <t>Días de Inventario Mercaderías</t>
  </si>
  <si>
    <t>Proporción de Créditos Tributarios</t>
  </si>
  <si>
    <t>Días de Pago Proveedores locales</t>
  </si>
  <si>
    <t>Proporción Beneficios y Aportes por pagar</t>
  </si>
  <si>
    <t>Proporción Jubiliación/Desahucio</t>
  </si>
  <si>
    <t>CICLO CONVERSIÓN EFECTIVO</t>
  </si>
  <si>
    <t>ESTADO DE SITUACION FINANCIERA RESUMIDOS</t>
  </si>
  <si>
    <t>Activos</t>
  </si>
  <si>
    <t>Excedentes de Caja</t>
  </si>
  <si>
    <t>Necesidades Operativas de Fondos (NOF)</t>
  </si>
  <si>
    <t>Activos No corrientes</t>
  </si>
  <si>
    <t>Financiamiento</t>
  </si>
  <si>
    <t>Deuda Corto Plazo</t>
  </si>
  <si>
    <t>Deuda Largo Plazo</t>
  </si>
  <si>
    <t>Total Financiamiento</t>
  </si>
  <si>
    <t>Fondo de Maniobra</t>
  </si>
  <si>
    <t>NOF sobre Ventas</t>
  </si>
  <si>
    <t>Ciclo de Conversión Efectivo</t>
  </si>
  <si>
    <t>Retorno sobre ventas (ROS)</t>
  </si>
  <si>
    <t>Retorno sobre activos (ROA)</t>
  </si>
  <si>
    <t>Retorno sobre patrimonio (ROE)</t>
  </si>
  <si>
    <t>Estructura de Capital (D/A)</t>
  </si>
  <si>
    <t>Apalancamiento (A/P)</t>
  </si>
  <si>
    <t>Grado Apalancamiento Financiero (GAF)</t>
  </si>
  <si>
    <t>ESTADOS DE FLUJOS DE EFECTIVO</t>
  </si>
  <si>
    <t>ACTIVIDADES DE OPERACIÓN</t>
  </si>
  <si>
    <t>Ingresos Operativos</t>
  </si>
  <si>
    <t>Cobros por Ventas y Exportaciones</t>
  </si>
  <si>
    <t>Cobros varios</t>
  </si>
  <si>
    <t>Cobros por Rendimientos Financieros</t>
  </si>
  <si>
    <t>Total Ingresos Operativos</t>
  </si>
  <si>
    <t>Egresos Operativos</t>
  </si>
  <si>
    <t>Pagos a proveedores de materias primas y mercaderías</t>
  </si>
  <si>
    <t>Pagos a empleados por sueldos beneficios aportes</t>
  </si>
  <si>
    <t>Pagos por costos indirectos fabricación</t>
  </si>
  <si>
    <t>Pagos por gastos operativos</t>
  </si>
  <si>
    <t>Pagos por impuestos directos</t>
  </si>
  <si>
    <t>Pagos varios</t>
  </si>
  <si>
    <t>Total Egresos Operativos</t>
  </si>
  <si>
    <t>FLUJO DE ACTIVIDADES OPERACIÓN</t>
  </si>
  <si>
    <t>ACTIVIDADES DE INVERSION</t>
  </si>
  <si>
    <t>Ingresos por venta de activos no corrientes e inversiones</t>
  </si>
  <si>
    <t>Egresos por compra de activos no corrientes</t>
  </si>
  <si>
    <t>FLUJO DE ACTIVIDADES DE INVERSION</t>
  </si>
  <si>
    <t>FLUJO DE EFECTIVO DEL ACTIVO</t>
  </si>
  <si>
    <t>ACTIVIDADES DE FINANCIACION</t>
  </si>
  <si>
    <t>Deudas Financieras</t>
  </si>
  <si>
    <t>Ingresos por contratación deudas</t>
  </si>
  <si>
    <t>Egresos por amortización deudas</t>
  </si>
  <si>
    <t>Egresos por pago de intereses</t>
  </si>
  <si>
    <t>Total Flujo de Deudas</t>
  </si>
  <si>
    <t>Ingresos por aportes de capital</t>
  </si>
  <si>
    <t>Egresos por retiros de capital</t>
  </si>
  <si>
    <t>Egresos por pagos de dividendos</t>
  </si>
  <si>
    <t>Total Flujo de Patrimonio</t>
  </si>
  <si>
    <t>FLUJO DE ACTIVIDADES DE FINANCIACION</t>
  </si>
  <si>
    <t>Flujo de Efectivo Neto</t>
  </si>
  <si>
    <t>FLUJO DE EFECTIVO ACUMULADO</t>
  </si>
  <si>
    <t>SECTOR ECONOMICO</t>
  </si>
  <si>
    <t>Costo de Capital</t>
  </si>
  <si>
    <t>Retail (Special Lines)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</si>
</sst>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\-??_);_(@_)"/>
  </numFmts>
  <fonts count="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0"/>
      <color rgb="FF000000"/>
      <name val="Arial"/>
    </font>
    <font>
      <b val="1"/>
      <i val="0"/>
      <strike val="0"/>
      <u val="none"/>
      <sz val="12"/>
      <color rgb="FF161617"/>
      <name val="Verdana"/>
    </font>
    <font>
      <b val="1"/>
      <i val="0"/>
      <strike val="0"/>
      <u val="none"/>
      <sz val="10"/>
      <color rgb="FF161617"/>
      <name val="Verdana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rgb="FF808080"/>
        <bgColor rgb="FF7F7F7F"/>
      </patternFill>
    </fill>
    <fill>
      <patternFill patternType="solid">
        <fgColor rgb="FF7F7F7F"/>
        <bgColor rgb="FF808080"/>
      </patternFill>
    </fill>
    <fill>
      <gradientFill type="linear" degree="0">
        <stop position="0">
          <color rgb="EEECE1"/>
        </stop>
        <stop position="1">
          <color rgb="EEECE1"/>
        </stop>
      </gradientFill>
    </fill>
    <fill>
      <gradientFill type="linear" degree="0">
        <stop position="0">
          <color rgb="B7DEE8"/>
        </stop>
        <stop position="1">
          <color rgb="B7DEE8"/>
        </stop>
      </gradient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left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49" fillId="2" borderId="3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49" fillId="2" borderId="2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2" numFmtId="49" fillId="3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general" vertical="center" textRotation="0" wrapText="false" shrinkToFit="false"/>
      <protection locked="true" hidden="false"/>
    </xf>
    <xf xfId="0" fontId="2" numFmtId="4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left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2" numFmtId="49" fillId="3" borderId="1" applyFont="1" applyNumberFormat="1" applyFill="1" applyBorder="1" applyAlignment="1" applyProtection="true">
      <alignment horizontal="left" vertical="center" textRotation="0" wrapText="true" shrinkToFit="false"/>
      <protection locked="true" hidden="false"/>
    </xf>
    <xf xfId="0" fontId="0" numFmtId="0" fillId="3" borderId="1" applyFont="0" applyNumberFormat="0" applyFill="1" applyBorder="1" applyAlignment="1" applyProtection="true">
      <alignment horizontal="general" vertical="center" textRotation="0" wrapText="false" shrinkToFit="false"/>
      <protection locked="true" hidden="false"/>
    </xf>
    <xf xfId="0" fontId="2" numFmtId="164" fillId="3" borderId="1" applyFont="1" applyNumberFormat="1" applyFill="1" applyBorder="1" applyAlignment="1" applyProtection="true">
      <alignment horizontal="general" vertical="center" textRotation="0" wrapText="false" shrinkToFit="false"/>
      <protection locked="true" hidden="false"/>
    </xf>
    <xf xfId="0" fontId="1" numFmtId="49" fillId="3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0" numFmtId="0" fillId="2" borderId="4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49" fillId="3" borderId="1" applyFont="1" applyNumberFormat="1" applyFill="1" applyBorder="1" applyAlignment="1" applyProtection="true">
      <alignment horizontal="left" vertical="center" textRotation="0" wrapText="false" shrinkToFit="false"/>
      <protection locked="true" hidden="false"/>
    </xf>
    <xf xfId="0" fontId="0" numFmtId="49" fillId="2" borderId="0" applyFont="0" applyNumberFormat="1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49" fillId="3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1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5" applyFont="0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general" vertical="center" textRotation="0" wrapText="true" shrinkToFit="false"/>
      <protection locked="true" hidden="false"/>
    </xf>
    <xf xfId="0" fontId="1" numFmtId="49" fillId="3" borderId="1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center" vertical="center" textRotation="0" wrapText="true" shrinkToFit="tru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164" fillId="2" borderId="0" applyFont="0" applyNumberFormat="1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0" fillId="2" borderId="5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3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1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4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5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6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5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0" fillId="7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0" fillId="8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62"/>
  <sheetViews>
    <sheetView tabSelected="0" workbookViewId="0" zoomScale="75" zoomScaleNormal="75" showGridLines="true" showRowColHeaders="1">
      <selection activeCell="I251" sqref="I251"/>
    </sheetView>
  </sheetViews>
  <sheetFormatPr defaultRowHeight="14.4" outlineLevelRow="0" outlineLevelCol="0"/>
  <cols>
    <col min="1" max="1" width="4.7244897959184" customWidth="true" style="1"/>
    <col min="2" max="2" width="20.65306122449" customWidth="true" style="1"/>
    <col min="3" max="3" width="27.132653061224" customWidth="true" style="1"/>
    <col min="4" max="4" width="45.489795918367" customWidth="true" style="1"/>
    <col min="5" max="5" width="42.117346938775" customWidth="true" style="1"/>
    <col min="6" max="6" width="7.6938775510204" customWidth="true" style="2"/>
    <col min="7" max="7" width="14.173469387755" customWidth="true" style="1"/>
    <col min="8" max="8" width="14.173469387755" customWidth="true" style="1"/>
    <col min="9" max="9" width="14.173469387755" customWidth="true" style="1"/>
    <col min="10" max="10" width="14.173469387755" customWidth="true" style="1"/>
    <col min="11" max="11" width="14.173469387755" customWidth="true" style="1"/>
    <col min="12" max="12" width="4.7244897959184" customWidth="true" style="1"/>
    <col min="13" max="13" width="4.7244897959184" customWidth="true" style="1"/>
    <col min="14" max="14" width="0" hidden="true" customWidth="true" style="1"/>
    <col min="15" max="15" width="0" hidden="true" customWidth="true" style="1"/>
    <col min="16" max="16" width="0" hidden="true" customWidth="true" style="1"/>
    <col min="17" max="17" width="0" hidden="true" customWidth="true" style="1"/>
    <col min="18" max="18" width="0" hidden="true" customWidth="true" style="1"/>
    <col min="19" max="19" width="0" hidden="true" customWidth="true" style="1"/>
    <col min="20" max="20" width="0" hidden="true" customWidth="true" style="1"/>
    <col min="21" max="21" width="0" hidden="true" customWidth="true" style="1"/>
    <col min="22" max="22" width="0" hidden="true" customWidth="true" style="1"/>
    <col min="23" max="23" width="0" hidden="true" customWidth="true" style="1"/>
    <col min="24" max="24" width="0" hidden="true" customWidth="true" style="1"/>
    <col min="25" max="25" width="0" hidden="true" customWidth="true" style="1"/>
    <col min="26" max="26" width="0" hidden="true" customWidth="true" style="1"/>
    <col min="27" max="27" width="0" hidden="true" customWidth="true" style="1"/>
    <col min="28" max="28" width="0" hidden="true" customWidth="true" style="1"/>
    <col min="29" max="29" width="0" hidden="true" customWidth="true" style="1"/>
    <col min="30" max="30" width="0" hidden="true" customWidth="true" style="1"/>
    <col min="31" max="31" width="0" hidden="true" customWidth="true" style="1"/>
    <col min="32" max="32" width="0" hidden="true" customWidth="true" style="1"/>
    <col min="33" max="33" width="0" hidden="true" customWidth="true" style="1"/>
    <col min="34" max="34" width="0" hidden="true" customWidth="true" style="1"/>
    <col min="35" max="35" width="0" hidden="true" customWidth="true" style="1"/>
    <col min="36" max="36" width="0" hidden="true" customWidth="true" style="1"/>
    <col min="37" max="37" width="0" hidden="true" customWidth="true" style="1"/>
    <col min="38" max="38" width="0" hidden="true" customWidth="true" style="1"/>
    <col min="39" max="39" width="0" hidden="true" customWidth="true" style="1"/>
    <col min="40" max="40" width="0" hidden="true" customWidth="true" style="1"/>
    <col min="41" max="41" width="0" hidden="true" customWidth="true" style="1"/>
    <col min="42" max="42" width="0" hidden="true" customWidth="true" style="1"/>
    <col min="43" max="43" width="0" hidden="true" customWidth="true" style="1"/>
    <col min="44" max="44" width="0" hidden="true" customWidth="true" style="1"/>
    <col min="45" max="45" width="0" hidden="true" customWidth="true" style="1"/>
    <col min="46" max="46" width="0" hidden="true" customWidth="true" style="1"/>
    <col min="47" max="47" width="0" hidden="true" customWidth="true" style="1"/>
    <col min="48" max="48" width="0" hidden="true" customWidth="true" style="1"/>
    <col min="49" max="49" width="0" hidden="true" customWidth="true" style="1"/>
    <col min="50" max="50" width="0" hidden="true" customWidth="true" style="1"/>
    <col min="51" max="51" width="0" hidden="true" customWidth="true" style="1"/>
    <col min="52" max="52" width="0" hidden="true" customWidth="true" style="1"/>
    <col min="53" max="53" width="0" hidden="true" customWidth="true" style="1"/>
    <col min="54" max="54" width="0" hidden="true" customWidth="true" style="1"/>
    <col min="55" max="55" width="0" hidden="true" customWidth="true" style="1"/>
    <col min="56" max="56" width="0" hidden="true" customWidth="true" style="1"/>
    <col min="57" max="57" width="0" hidden="true" customWidth="true" style="1"/>
    <col min="58" max="58" width="0" hidden="true" customWidth="true" style="1"/>
    <col min="59" max="59" width="0" hidden="true" customWidth="true" style="1"/>
    <col min="60" max="60" width="0" hidden="true" customWidth="true" style="1"/>
    <col min="61" max="61" width="0" hidden="true" customWidth="true" style="1"/>
    <col min="62" max="62" width="0" hidden="true" customWidth="true" style="1"/>
    <col min="63" max="63" width="0" hidden="true" customWidth="true" style="1"/>
    <col min="64" max="64" width="0" hidden="true" customWidth="true" style="1"/>
    <col min="65" max="65" width="0" hidden="true" customWidth="true" style="1"/>
    <col min="66" max="66" width="0" hidden="true" customWidth="true" style="1"/>
    <col min="67" max="67" width="0" hidden="true" customWidth="true" style="1"/>
    <col min="68" max="68" width="0" hidden="true" customWidth="true" style="1"/>
    <col min="69" max="69" width="0" hidden="true" customWidth="true" style="1"/>
    <col min="70" max="70" width="0" hidden="true" customWidth="true" style="1"/>
    <col min="71" max="71" width="0" hidden="true" customWidth="true" style="1"/>
    <col min="72" max="72" width="0" hidden="true" customWidth="true" style="1"/>
    <col min="73" max="73" width="0" hidden="true" customWidth="true" style="1"/>
    <col min="74" max="74" width="0" hidden="true" customWidth="true" style="1"/>
    <col min="75" max="75" width="0" hidden="true" customWidth="true" style="1"/>
    <col min="76" max="76" width="0" hidden="true" customWidth="true" style="1"/>
    <col min="77" max="77" width="0" hidden="true" customWidth="true" style="1"/>
    <col min="78" max="78" width="0" hidden="true" customWidth="true" style="1"/>
    <col min="79" max="79" width="0" hidden="true" customWidth="true" style="1"/>
    <col min="80" max="80" width="0" hidden="true" customWidth="true" style="1"/>
    <col min="81" max="81" width="0" hidden="true" customWidth="true" style="1"/>
    <col min="82" max="82" width="0" hidden="true" customWidth="true" style="1"/>
    <col min="83" max="83" width="0" hidden="true" customWidth="true" style="1"/>
    <col min="84" max="84" width="0" hidden="true" customWidth="true" style="1"/>
    <col min="85" max="85" width="0" hidden="true" customWidth="true" style="1"/>
    <col min="86" max="86" width="0" hidden="true" customWidth="true" style="1"/>
    <col min="87" max="87" width="0" hidden="true" customWidth="true" style="1"/>
    <col min="88" max="88" width="0" hidden="true" customWidth="true" style="1"/>
    <col min="89" max="89" width="0" hidden="true" customWidth="true" style="1"/>
    <col min="90" max="90" width="0" hidden="true" customWidth="true" style="1"/>
    <col min="91" max="91" width="0" hidden="true" customWidth="true" style="1"/>
    <col min="92" max="92" width="0" hidden="true" customWidth="true" style="1"/>
    <col min="93" max="93" width="0" hidden="true" customWidth="true" style="1"/>
    <col min="94" max="94" width="0" hidden="true" customWidth="true" style="1"/>
    <col min="95" max="95" width="0" hidden="true" customWidth="true" style="1"/>
    <col min="96" max="96" width="0" hidden="true" customWidth="true" style="1"/>
    <col min="97" max="97" width="0" hidden="true" customWidth="true" style="1"/>
    <col min="98" max="98" width="0" hidden="true" customWidth="true" style="1"/>
    <col min="99" max="99" width="0" hidden="true" customWidth="true" style="1"/>
    <col min="100" max="100" width="0" hidden="true" customWidth="true" style="1"/>
    <col min="101" max="101" width="0" hidden="true" customWidth="true" style="1"/>
    <col min="102" max="102" width="0" hidden="true" customWidth="true" style="1"/>
    <col min="103" max="103" width="0" hidden="true" customWidth="true" style="1"/>
    <col min="104" max="104" width="0" hidden="true" customWidth="true" style="1"/>
    <col min="105" max="105" width="0" hidden="true" customWidth="true" style="1"/>
    <col min="106" max="106" width="0" hidden="true" customWidth="true" style="1"/>
    <col min="107" max="107" width="0" hidden="true" customWidth="true" style="1"/>
    <col min="108" max="108" width="0" hidden="true" customWidth="true" style="1"/>
    <col min="109" max="109" width="0" hidden="true" customWidth="true" style="1"/>
    <col min="110" max="110" width="0" hidden="true" customWidth="true" style="1"/>
    <col min="111" max="111" width="0" hidden="true" customWidth="true" style="1"/>
    <col min="112" max="112" width="0" hidden="true" customWidth="true" style="1"/>
    <col min="113" max="113" width="0" hidden="true" customWidth="true" style="1"/>
    <col min="114" max="114" width="0" hidden="true" customWidth="true" style="1"/>
    <col min="115" max="115" width="0" hidden="true" customWidth="true" style="1"/>
    <col min="116" max="116" width="0" hidden="true" customWidth="true" style="1"/>
    <col min="117" max="117" width="0" hidden="true" customWidth="true" style="1"/>
    <col min="118" max="118" width="0" hidden="true" customWidth="true" style="1"/>
    <col min="119" max="119" width="0" hidden="true" customWidth="true" style="1"/>
    <col min="120" max="120" width="0" hidden="true" customWidth="true" style="1"/>
    <col min="121" max="121" width="0" hidden="true" customWidth="true" style="1"/>
    <col min="122" max="122" width="0" hidden="true" customWidth="true" style="1"/>
    <col min="123" max="123" width="0" hidden="true" customWidth="true" style="1"/>
    <col min="124" max="124" width="0" hidden="true" customWidth="true" style="1"/>
    <col min="125" max="125" width="0" hidden="true" customWidth="true" style="1"/>
    <col min="126" max="126" width="0" hidden="true" customWidth="true" style="1"/>
    <col min="127" max="127" width="0" hidden="true" customWidth="true" style="1"/>
    <col min="128" max="128" width="0" hidden="true" customWidth="true" style="1"/>
    <col min="129" max="129" width="0" hidden="true" customWidth="true" style="1"/>
    <col min="130" max="130" width="0" hidden="true" customWidth="true" style="1"/>
    <col min="131" max="131" width="0" hidden="true" customWidth="true" style="1"/>
    <col min="132" max="132" width="0" hidden="true" customWidth="true" style="1"/>
    <col min="133" max="133" width="0" hidden="true" customWidth="true" style="1"/>
    <col min="134" max="134" width="0" hidden="true" customWidth="true" style="1"/>
    <col min="135" max="135" width="0" hidden="true" customWidth="true" style="1"/>
    <col min="136" max="136" width="0" hidden="true" customWidth="true" style="1"/>
    <col min="137" max="137" width="0" hidden="true" customWidth="true" style="1"/>
    <col min="138" max="138" width="0" hidden="true" customWidth="true" style="1"/>
    <col min="139" max="139" width="0" hidden="true" customWidth="true" style="1"/>
    <col min="140" max="140" width="0" hidden="true" customWidth="true" style="1"/>
    <col min="141" max="141" width="0" hidden="true" customWidth="true" style="1"/>
    <col min="142" max="142" width="0" hidden="true" customWidth="true" style="1"/>
    <col min="143" max="143" width="0" hidden="true" customWidth="true" style="1"/>
    <col min="144" max="144" width="0" hidden="true" customWidth="true" style="1"/>
    <col min="145" max="145" width="0" hidden="true" customWidth="true" style="1"/>
    <col min="146" max="146" width="0" hidden="true" customWidth="true" style="1"/>
    <col min="147" max="147" width="0" hidden="true" customWidth="true" style="1"/>
    <col min="148" max="148" width="0" hidden="true" customWidth="true" style="1"/>
    <col min="149" max="149" width="0" hidden="true" customWidth="true" style="1"/>
    <col min="150" max="150" width="0" hidden="true" customWidth="true" style="1"/>
    <col min="151" max="151" width="0" hidden="true" customWidth="true" style="1"/>
    <col min="152" max="152" width="0" hidden="true" customWidth="true" style="1"/>
    <col min="153" max="153" width="0" hidden="true" customWidth="true" style="1"/>
    <col min="154" max="154" width="0" hidden="true" customWidth="true" style="1"/>
    <col min="155" max="155" width="0" hidden="true" customWidth="true" style="1"/>
    <col min="156" max="156" width="0" hidden="true" customWidth="true" style="1"/>
    <col min="157" max="157" width="0" hidden="true" customWidth="true" style="1"/>
    <col min="158" max="158" width="0" hidden="true" customWidth="true" style="1"/>
    <col min="159" max="159" width="0" hidden="true" customWidth="true" style="1"/>
    <col min="160" max="160" width="0" hidden="true" customWidth="true" style="1"/>
    <col min="161" max="161" width="0" hidden="true" customWidth="true" style="1"/>
    <col min="162" max="162" width="0" hidden="true" customWidth="true" style="1"/>
    <col min="163" max="163" width="0" hidden="true" customWidth="true" style="1"/>
    <col min="164" max="164" width="0" hidden="true" customWidth="true" style="1"/>
    <col min="165" max="165" width="0" hidden="true" customWidth="true" style="1"/>
    <col min="166" max="166" width="0" hidden="true" customWidth="true" style="1"/>
    <col min="167" max="167" width="0" hidden="true" customWidth="true" style="1"/>
    <col min="168" max="168" width="0" hidden="true" customWidth="true" style="1"/>
    <col min="169" max="169" width="0" hidden="true" customWidth="true" style="1"/>
    <col min="170" max="170" width="0" hidden="true" customWidth="true" style="1"/>
    <col min="171" max="171" width="0" hidden="true" customWidth="true" style="1"/>
    <col min="172" max="172" width="0" hidden="true" customWidth="true" style="1"/>
    <col min="173" max="173" width="0" hidden="true" customWidth="true" style="1"/>
    <col min="174" max="174" width="0" hidden="true" customWidth="true" style="1"/>
    <col min="175" max="175" width="0" hidden="true" customWidth="true" style="1"/>
    <col min="176" max="176" width="0" hidden="true" customWidth="true" style="1"/>
    <col min="177" max="177" width="0" hidden="true" customWidth="true" style="1"/>
    <col min="178" max="178" width="0" hidden="true" customWidth="true" style="1"/>
    <col min="179" max="179" width="0" hidden="true" customWidth="true" style="1"/>
    <col min="180" max="180" width="0" hidden="true" customWidth="true" style="1"/>
    <col min="181" max="181" width="0" hidden="true" customWidth="true" style="1"/>
    <col min="182" max="182" width="0" hidden="true" customWidth="true" style="1"/>
    <col min="183" max="183" width="0" hidden="true" customWidth="true" style="1"/>
    <col min="184" max="184" width="0" hidden="true" customWidth="true" style="1"/>
    <col min="185" max="185" width="0" hidden="true" customWidth="true" style="1"/>
    <col min="186" max="186" width="0" hidden="true" customWidth="true" style="1"/>
    <col min="187" max="187" width="0" hidden="true" customWidth="true" style="1"/>
    <col min="188" max="188" width="0" hidden="true" customWidth="true" style="1"/>
    <col min="189" max="189" width="0" hidden="true" customWidth="true" style="1"/>
    <col min="190" max="190" width="0" hidden="true" customWidth="true" style="1"/>
    <col min="191" max="191" width="0" hidden="true" customWidth="true" style="1"/>
    <col min="192" max="192" width="0" hidden="true" customWidth="true" style="1"/>
    <col min="193" max="193" width="0" hidden="true" customWidth="true" style="1"/>
    <col min="194" max="194" width="0" hidden="true" customWidth="true" style="1"/>
    <col min="195" max="195" width="0" hidden="true" customWidth="true" style="1"/>
    <col min="196" max="196" width="0" hidden="true" customWidth="true" style="1"/>
    <col min="197" max="197" width="0" hidden="true" customWidth="true" style="1"/>
    <col min="198" max="198" width="0" hidden="true" customWidth="true" style="1"/>
    <col min="199" max="199" width="0" hidden="true" customWidth="true" style="1"/>
    <col min="200" max="200" width="0" hidden="true" customWidth="true" style="1"/>
    <col min="201" max="201" width="0" hidden="true" customWidth="true" style="1"/>
    <col min="202" max="202" width="0" hidden="true" customWidth="true" style="1"/>
    <col min="203" max="203" width="0" hidden="true" customWidth="true" style="1"/>
    <col min="204" max="204" width="0" hidden="true" customWidth="true" style="1"/>
    <col min="205" max="205" width="0" hidden="true" customWidth="true" style="1"/>
    <col min="206" max="206" width="0" hidden="true" customWidth="true" style="1"/>
    <col min="207" max="207" width="0" hidden="true" customWidth="true" style="1"/>
    <col min="208" max="208" width="0" hidden="true" customWidth="true" style="1"/>
    <col min="209" max="209" width="0" hidden="true" customWidth="true" style="1"/>
    <col min="210" max="210" width="0" hidden="true" customWidth="true" style="1"/>
    <col min="211" max="211" width="0" hidden="true" customWidth="true" style="1"/>
    <col min="212" max="212" width="0" hidden="true" customWidth="true" style="1"/>
    <col min="213" max="213" width="0" hidden="true" customWidth="true" style="1"/>
    <col min="214" max="214" width="0" hidden="true" customWidth="true" style="1"/>
    <col min="215" max="215" width="0" hidden="true" customWidth="true" style="1"/>
    <col min="216" max="216" width="0" hidden="true" customWidth="true" style="1"/>
    <col min="217" max="217" width="0" hidden="true" customWidth="true" style="1"/>
    <col min="218" max="218" width="0" hidden="true" customWidth="true" style="1"/>
    <col min="219" max="219" width="0" hidden="true" customWidth="true" style="1"/>
    <col min="220" max="220" width="0" hidden="true" customWidth="true" style="1"/>
    <col min="221" max="221" width="0" hidden="true" customWidth="true" style="1"/>
    <col min="222" max="222" width="0" hidden="true" customWidth="true" style="1"/>
    <col min="223" max="223" width="0" hidden="true" customWidth="true" style="1"/>
    <col min="224" max="224" width="0" hidden="true" customWidth="true" style="1"/>
    <col min="225" max="225" width="0" hidden="true" customWidth="true" style="1"/>
    <col min="226" max="226" width="0" hidden="true" customWidth="true" style="1"/>
    <col min="227" max="227" width="0" hidden="true" customWidth="true" style="1"/>
    <col min="228" max="228" width="0" hidden="true" customWidth="true" style="1"/>
    <col min="229" max="229" width="0" hidden="true" customWidth="true" style="1"/>
    <col min="230" max="230" width="0" hidden="true" customWidth="true" style="1"/>
    <col min="231" max="231" width="0" hidden="true" customWidth="true" style="1"/>
    <col min="232" max="232" width="0" hidden="true" customWidth="true" style="1"/>
    <col min="233" max="233" width="0" hidden="true" customWidth="true" style="1"/>
    <col min="234" max="234" width="0" hidden="true" customWidth="true" style="1"/>
    <col min="235" max="235" width="0" hidden="true" customWidth="true" style="1"/>
    <col min="236" max="236" width="0" hidden="true" customWidth="true" style="1"/>
    <col min="237" max="237" width="0" hidden="true" customWidth="true" style="1"/>
    <col min="238" max="238" width="0" hidden="true" customWidth="true" style="1"/>
    <col min="239" max="239" width="0" hidden="true" customWidth="true" style="1"/>
    <col min="240" max="240" width="0" hidden="true" customWidth="true" style="1"/>
    <col min="241" max="241" width="0" hidden="true" customWidth="true" style="1"/>
    <col min="242" max="242" width="0" hidden="true" customWidth="true" style="1"/>
    <col min="243" max="243" width="0" hidden="true" customWidth="true" style="1"/>
    <col min="244" max="244" width="0" hidden="true" customWidth="true" style="1"/>
    <col min="245" max="245" width="0" hidden="true" customWidth="true" style="1"/>
    <col min="246" max="246" width="0" hidden="true" customWidth="true" style="1"/>
    <col min="247" max="247" width="0" hidden="true" customWidth="true" style="1"/>
    <col min="248" max="248" width="0" hidden="true" customWidth="true" style="1"/>
    <col min="249" max="249" width="0" hidden="true" customWidth="true" style="1"/>
    <col min="250" max="250" width="0" hidden="true" customWidth="true" style="1"/>
    <col min="251" max="251" width="0" hidden="true" customWidth="true" style="1"/>
    <col min="252" max="252" width="0" hidden="true" customWidth="true" style="1"/>
    <col min="253" max="253" width="0" hidden="true" customWidth="true" style="1"/>
    <col min="254" max="254" width="0" hidden="true" customWidth="true" style="1"/>
    <col min="255" max="255" width="0" hidden="true" customWidth="true" style="1"/>
    <col min="256" max="256" width="0" hidden="true" customWidth="true" style="1"/>
    <col min="257" max="257" width="0" hidden="true" customWidth="true" style="1"/>
    <col min="258" max="258" width="0" hidden="true" customWidth="true" style="1"/>
    <col min="259" max="259" width="0" hidden="true" customWidth="true" style="1"/>
    <col min="260" max="260" width="0" hidden="true" customWidth="true" style="1"/>
    <col min="261" max="261" width="0" hidden="true" customWidth="true" style="1"/>
    <col min="262" max="262" width="0" hidden="true" customWidth="true" style="1"/>
    <col min="263" max="263" width="0" hidden="true" customWidth="true" style="1"/>
    <col min="264" max="264" width="0" hidden="true" customWidth="true" style="1"/>
    <col min="265" max="265" width="0" hidden="true" customWidth="true" style="1"/>
    <col min="266" max="266" width="0" hidden="true" customWidth="true" style="1"/>
    <col min="267" max="267" width="0" hidden="true" customWidth="true" style="1"/>
    <col min="268" max="268" width="0" hidden="true" customWidth="true" style="1"/>
    <col min="269" max="269" width="0" hidden="true" customWidth="true" style="1"/>
    <col min="270" max="270" width="0" hidden="true" customWidth="true" style="1"/>
    <col min="271" max="271" width="0" hidden="true" customWidth="true" style="1"/>
    <col min="272" max="272" width="0" hidden="true" customWidth="true" style="1"/>
    <col min="273" max="273" width="0" hidden="true" customWidth="true" style="1"/>
    <col min="274" max="274" width="0" hidden="true" customWidth="true" style="1"/>
    <col min="275" max="275" width="0" hidden="true" customWidth="true" style="1"/>
    <col min="276" max="276" width="0" hidden="true" customWidth="true" style="1"/>
    <col min="277" max="277" width="0" hidden="true" customWidth="true" style="1"/>
    <col min="278" max="278" width="0" hidden="true" customWidth="true" style="1"/>
    <col min="279" max="279" width="0" hidden="true" customWidth="true" style="1"/>
    <col min="280" max="280" width="0" hidden="true" customWidth="true" style="1"/>
    <col min="281" max="281" width="0" hidden="true" customWidth="true" style="1"/>
    <col min="282" max="282" width="0" hidden="true" customWidth="true" style="1"/>
    <col min="283" max="283" width="0" hidden="true" customWidth="true" style="1"/>
    <col min="284" max="284" width="0" hidden="true" customWidth="true" style="1"/>
    <col min="285" max="285" width="0" hidden="true" customWidth="true" style="1"/>
    <col min="286" max="286" width="0" hidden="true" customWidth="true" style="1"/>
    <col min="287" max="287" width="0" hidden="true" customWidth="true" style="1"/>
    <col min="288" max="288" width="0" hidden="true" customWidth="true" style="1"/>
    <col min="289" max="289" width="0" hidden="true" customWidth="true" style="1"/>
    <col min="290" max="290" width="0" hidden="true" customWidth="true" style="1"/>
    <col min="291" max="291" width="0" hidden="true" customWidth="true" style="1"/>
    <col min="292" max="292" width="0" hidden="true" customWidth="true" style="1"/>
    <col min="293" max="293" width="0" hidden="true" customWidth="true" style="1"/>
    <col min="294" max="294" width="0" hidden="true" customWidth="true" style="1"/>
    <col min="295" max="295" width="0" hidden="true" customWidth="true" style="1"/>
    <col min="296" max="296" width="0" hidden="true" customWidth="true" style="1"/>
    <col min="297" max="297" width="0" hidden="true" customWidth="true" style="1"/>
    <col min="298" max="298" width="0" hidden="true" customWidth="true" style="1"/>
    <col min="299" max="299" width="0" hidden="true" customWidth="true" style="1"/>
    <col min="300" max="300" width="0" hidden="true" customWidth="true" style="1"/>
    <col min="301" max="301" width="0" hidden="true" customWidth="true" style="1"/>
    <col min="302" max="302" width="0" hidden="true" customWidth="true" style="1"/>
    <col min="303" max="303" width="0" hidden="true" customWidth="true" style="1"/>
    <col min="304" max="304" width="0" hidden="true" customWidth="true" style="1"/>
    <col min="305" max="305" width="0" hidden="true" customWidth="true" style="1"/>
    <col min="306" max="306" width="0" hidden="true" customWidth="true" style="1"/>
    <col min="307" max="307" width="0" hidden="true" customWidth="true" style="1"/>
    <col min="308" max="308" width="0" hidden="true" customWidth="true" style="1"/>
    <col min="309" max="309" width="0" hidden="true" customWidth="true" style="1"/>
    <col min="310" max="310" width="0" hidden="true" customWidth="true" style="1"/>
    <col min="311" max="311" width="0" hidden="true" customWidth="true" style="1"/>
    <col min="312" max="312" width="0" hidden="true" customWidth="true" style="1"/>
    <col min="313" max="313" width="0" hidden="true" customWidth="true" style="1"/>
    <col min="314" max="314" width="0" hidden="true" customWidth="true" style="1"/>
    <col min="315" max="315" width="0" hidden="true" customWidth="true" style="1"/>
    <col min="316" max="316" width="0" hidden="true" customWidth="true" style="1"/>
    <col min="317" max="317" width="0" hidden="true" customWidth="true" style="1"/>
    <col min="318" max="318" width="0" hidden="true" customWidth="true" style="1"/>
    <col min="319" max="319" width="0" hidden="true" customWidth="true" style="1"/>
    <col min="320" max="320" width="0" hidden="true" customWidth="true" style="1"/>
    <col min="321" max="321" width="0" hidden="true" customWidth="true" style="1"/>
    <col min="322" max="322" width="0" hidden="true" customWidth="true" style="1"/>
    <col min="323" max="323" width="0" hidden="true" customWidth="true" style="1"/>
    <col min="324" max="324" width="0" hidden="true" customWidth="true" style="1"/>
    <col min="325" max="325" width="0" hidden="true" customWidth="true" style="1"/>
    <col min="326" max="326" width="0" hidden="true" customWidth="true" style="1"/>
    <col min="327" max="327" width="0" hidden="true" customWidth="true" style="1"/>
    <col min="328" max="328" width="0" hidden="true" customWidth="true" style="1"/>
    <col min="329" max="329" width="0" hidden="true" customWidth="true" style="1"/>
    <col min="330" max="330" width="0" hidden="true" customWidth="true" style="1"/>
    <col min="331" max="331" width="0" hidden="true" customWidth="true" style="1"/>
    <col min="332" max="332" width="0" hidden="true" customWidth="true" style="1"/>
    <col min="333" max="333" width="0" hidden="true" customWidth="true" style="1"/>
    <col min="334" max="334" width="0" hidden="true" customWidth="true" style="1"/>
    <col min="335" max="335" width="0" hidden="true" customWidth="true" style="1"/>
    <col min="336" max="336" width="0" hidden="true" customWidth="true" style="1"/>
    <col min="337" max="337" width="0" hidden="true" customWidth="true" style="1"/>
    <col min="338" max="338" width="0" hidden="true" customWidth="true" style="1"/>
    <col min="339" max="339" width="0" hidden="true" customWidth="true" style="1"/>
    <col min="340" max="340" width="0" hidden="true" customWidth="true" style="1"/>
    <col min="341" max="341" width="0" hidden="true" customWidth="true" style="1"/>
    <col min="342" max="342" width="0" hidden="true" customWidth="true" style="1"/>
    <col min="343" max="343" width="0" hidden="true" customWidth="true" style="1"/>
    <col min="344" max="344" width="0" hidden="true" customWidth="true" style="1"/>
    <col min="345" max="345" width="0" hidden="true" customWidth="true" style="1"/>
    <col min="346" max="346" width="0" hidden="true" customWidth="true" style="1"/>
    <col min="347" max="347" width="0" hidden="true" customWidth="true" style="1"/>
    <col min="348" max="348" width="0" hidden="true" customWidth="true" style="1"/>
    <col min="349" max="349" width="0" hidden="true" customWidth="true" style="1"/>
    <col min="350" max="350" width="0" hidden="true" customWidth="true" style="1"/>
    <col min="351" max="351" width="0" hidden="true" customWidth="true" style="1"/>
    <col min="352" max="352" width="0" hidden="true" customWidth="true" style="1"/>
    <col min="353" max="353" width="0" hidden="true" customWidth="true" style="1"/>
    <col min="354" max="354" width="0" hidden="true" customWidth="true" style="1"/>
    <col min="355" max="355" width="0" hidden="true" customWidth="true" style="1"/>
    <col min="356" max="356" width="0" hidden="true" customWidth="true" style="1"/>
    <col min="357" max="357" width="0" hidden="true" customWidth="true" style="1"/>
    <col min="358" max="358" width="0" hidden="true" customWidth="true" style="1"/>
    <col min="359" max="359" width="0" hidden="true" customWidth="true" style="1"/>
    <col min="360" max="360" width="0" hidden="true" customWidth="true" style="1"/>
    <col min="361" max="361" width="0" hidden="true" customWidth="true" style="1"/>
    <col min="362" max="362" width="0" hidden="true" customWidth="true" style="1"/>
    <col min="363" max="363" width="0" hidden="true" customWidth="true" style="1"/>
    <col min="364" max="364" width="0" hidden="true" customWidth="true" style="1"/>
    <col min="365" max="365" width="0" hidden="true" customWidth="true" style="1"/>
    <col min="366" max="366" width="0" hidden="true" customWidth="true" style="1"/>
    <col min="367" max="367" width="0" hidden="true" customWidth="true" style="1"/>
    <col min="368" max="368" width="0" hidden="true" customWidth="true" style="1"/>
    <col min="369" max="369" width="0" hidden="true" customWidth="true" style="1"/>
    <col min="370" max="370" width="0" hidden="true" customWidth="true" style="1"/>
    <col min="371" max="371" width="0" hidden="true" customWidth="true" style="1"/>
    <col min="372" max="372" width="0" hidden="true" customWidth="true" style="1"/>
    <col min="373" max="373" width="0" hidden="true" customWidth="true" style="1"/>
    <col min="374" max="374" width="0" hidden="true" customWidth="true" style="1"/>
    <col min="375" max="375" width="0" hidden="true" customWidth="true" style="1"/>
    <col min="376" max="376" width="0" hidden="true" customWidth="true" style="1"/>
    <col min="377" max="377" width="0" hidden="true" customWidth="true" style="1"/>
    <col min="378" max="378" width="0" hidden="true" customWidth="true" style="1"/>
    <col min="379" max="379" width="0" hidden="true" customWidth="true" style="1"/>
    <col min="380" max="380" width="0" hidden="true" customWidth="true" style="1"/>
    <col min="381" max="381" width="0" hidden="true" customWidth="true" style="1"/>
    <col min="382" max="382" width="0" hidden="true" customWidth="true" style="1"/>
    <col min="383" max="383" width="0" hidden="true" customWidth="true" style="1"/>
    <col min="384" max="384" width="0" hidden="true" customWidth="true" style="1"/>
    <col min="385" max="385" width="0" hidden="true" customWidth="true" style="1"/>
    <col min="386" max="386" width="0" hidden="true" customWidth="true" style="1"/>
    <col min="387" max="387" width="0" hidden="true" customWidth="true" style="1"/>
    <col min="388" max="388" width="0" hidden="true" customWidth="true" style="1"/>
    <col min="389" max="389" width="0" hidden="true" customWidth="true" style="1"/>
    <col min="390" max="390" width="0" hidden="true" customWidth="true" style="1"/>
    <col min="391" max="391" width="0" hidden="true" customWidth="true" style="1"/>
    <col min="392" max="392" width="0" hidden="true" customWidth="true" style="1"/>
    <col min="393" max="393" width="0" hidden="true" customWidth="true" style="1"/>
    <col min="394" max="394" width="0" hidden="true" customWidth="true" style="1"/>
    <col min="395" max="395" width="0" hidden="true" customWidth="true" style="1"/>
    <col min="396" max="396" width="0" hidden="true" customWidth="true" style="1"/>
    <col min="397" max="397" width="0" hidden="true" customWidth="true" style="1"/>
    <col min="398" max="398" width="0" hidden="true" customWidth="true" style="1"/>
    <col min="399" max="399" width="0" hidden="true" customWidth="true" style="1"/>
    <col min="400" max="400" width="0" hidden="true" customWidth="true" style="1"/>
    <col min="401" max="401" width="0" hidden="true" customWidth="true" style="1"/>
    <col min="402" max="402" width="0" hidden="true" customWidth="true" style="1"/>
    <col min="403" max="403" width="0" hidden="true" customWidth="true" style="1"/>
    <col min="404" max="404" width="0" hidden="true" customWidth="true" style="1"/>
    <col min="405" max="405" width="0" hidden="true" customWidth="true" style="1"/>
    <col min="406" max="406" width="0" hidden="true" customWidth="true" style="1"/>
    <col min="407" max="407" width="0" hidden="true" customWidth="true" style="1"/>
    <col min="408" max="408" width="0" hidden="true" customWidth="true" style="1"/>
    <col min="409" max="409" width="0" hidden="true" customWidth="true" style="1"/>
    <col min="410" max="410" width="0" hidden="true" customWidth="true" style="1"/>
    <col min="411" max="411" width="0" hidden="true" customWidth="true" style="1"/>
    <col min="412" max="412" width="0" hidden="true" customWidth="true" style="1"/>
    <col min="413" max="413" width="0" hidden="true" customWidth="true" style="1"/>
    <col min="414" max="414" width="0" hidden="true" customWidth="true" style="1"/>
    <col min="415" max="415" width="0" hidden="true" customWidth="true" style="1"/>
    <col min="416" max="416" width="0" hidden="true" customWidth="true" style="1"/>
    <col min="417" max="417" width="0" hidden="true" customWidth="true" style="1"/>
    <col min="418" max="418" width="0" hidden="true" customWidth="true" style="1"/>
    <col min="419" max="419" width="0" hidden="true" customWidth="true" style="1"/>
    <col min="420" max="420" width="0" hidden="true" customWidth="true" style="1"/>
    <col min="421" max="421" width="0" hidden="true" customWidth="true" style="1"/>
    <col min="422" max="422" width="0" hidden="true" customWidth="true" style="1"/>
    <col min="423" max="423" width="0" hidden="true" customWidth="true" style="1"/>
    <col min="424" max="424" width="0" hidden="true" customWidth="true" style="1"/>
    <col min="425" max="425" width="0" hidden="true" customWidth="true" style="1"/>
    <col min="426" max="426" width="0" hidden="true" customWidth="true" style="1"/>
    <col min="427" max="427" width="0" hidden="true" customWidth="true" style="1"/>
    <col min="428" max="428" width="0" hidden="true" customWidth="true" style="1"/>
    <col min="429" max="429" width="0" hidden="true" customWidth="true" style="1"/>
    <col min="430" max="430" width="0" hidden="true" customWidth="true" style="1"/>
    <col min="431" max="431" width="0" hidden="true" customWidth="true" style="1"/>
    <col min="432" max="432" width="0" hidden="true" customWidth="true" style="1"/>
    <col min="433" max="433" width="0" hidden="true" customWidth="true" style="1"/>
    <col min="434" max="434" width="0" hidden="true" customWidth="true" style="1"/>
    <col min="435" max="435" width="0" hidden="true" customWidth="true" style="1"/>
    <col min="436" max="436" width="0" hidden="true" customWidth="true" style="1"/>
    <col min="437" max="437" width="0" hidden="true" customWidth="true" style="1"/>
    <col min="438" max="438" width="0" hidden="true" customWidth="true" style="1"/>
    <col min="439" max="439" width="0" hidden="true" customWidth="true" style="1"/>
    <col min="440" max="440" width="0" hidden="true" customWidth="true" style="1"/>
    <col min="441" max="441" width="0" hidden="true" customWidth="true" style="1"/>
    <col min="442" max="442" width="0" hidden="true" customWidth="true" style="1"/>
    <col min="443" max="443" width="0" hidden="true" customWidth="true" style="1"/>
    <col min="444" max="444" width="0" hidden="true" customWidth="true" style="1"/>
    <col min="445" max="445" width="0" hidden="true" customWidth="true" style="1"/>
    <col min="446" max="446" width="0" hidden="true" customWidth="true" style="1"/>
    <col min="447" max="447" width="0" hidden="true" customWidth="true" style="1"/>
    <col min="448" max="448" width="0" hidden="true" customWidth="true" style="1"/>
    <col min="449" max="449" width="0" hidden="true" customWidth="true" style="1"/>
    <col min="450" max="450" width="0" hidden="true" customWidth="true" style="1"/>
    <col min="451" max="451" width="0" hidden="true" customWidth="true" style="1"/>
    <col min="452" max="452" width="0" hidden="true" customWidth="true" style="1"/>
    <col min="453" max="453" width="0" hidden="true" customWidth="true" style="1"/>
    <col min="454" max="454" width="0" hidden="true" customWidth="true" style="1"/>
    <col min="455" max="455" width="0" hidden="true" customWidth="true" style="1"/>
    <col min="456" max="456" width="0" hidden="true" customWidth="true" style="1"/>
    <col min="457" max="457" width="0" hidden="true" customWidth="true" style="1"/>
    <col min="458" max="458" width="0" hidden="true" customWidth="true" style="1"/>
    <col min="459" max="459" width="0" hidden="true" customWidth="true" style="1"/>
    <col min="460" max="460" width="0" hidden="true" customWidth="true" style="1"/>
    <col min="461" max="461" width="0" hidden="true" customWidth="true" style="1"/>
    <col min="462" max="462" width="0" hidden="true" customWidth="true" style="1"/>
    <col min="463" max="463" width="0" hidden="true" customWidth="true" style="1"/>
    <col min="464" max="464" width="0" hidden="true" customWidth="true" style="1"/>
    <col min="465" max="465" width="0" hidden="true" customWidth="true" style="1"/>
    <col min="466" max="466" width="0" hidden="true" customWidth="true" style="1"/>
    <col min="467" max="467" width="0" hidden="true" customWidth="true" style="1"/>
    <col min="468" max="468" width="0" hidden="true" customWidth="true" style="1"/>
    <col min="469" max="469" width="0" hidden="true" customWidth="true" style="1"/>
    <col min="470" max="470" width="0" hidden="true" customWidth="true" style="1"/>
    <col min="471" max="471" width="0" hidden="true" customWidth="true" style="1"/>
    <col min="472" max="472" width="0" hidden="true" customWidth="true" style="1"/>
    <col min="473" max="473" width="0" hidden="true" customWidth="true" style="1"/>
    <col min="474" max="474" width="0" hidden="true" customWidth="true" style="1"/>
    <col min="475" max="475" width="0" hidden="true" customWidth="true" style="1"/>
    <col min="476" max="476" width="0" hidden="true" customWidth="true" style="1"/>
    <col min="477" max="477" width="0" hidden="true" customWidth="true" style="1"/>
    <col min="478" max="478" width="0" hidden="true" customWidth="true" style="1"/>
    <col min="479" max="479" width="0" hidden="true" customWidth="true" style="1"/>
    <col min="480" max="480" width="0" hidden="true" customWidth="true" style="1"/>
    <col min="481" max="481" width="0" hidden="true" customWidth="true" style="1"/>
    <col min="482" max="482" width="0" hidden="true" customWidth="true" style="1"/>
    <col min="483" max="483" width="0" hidden="true" customWidth="true" style="1"/>
    <col min="484" max="484" width="0" hidden="true" customWidth="true" style="1"/>
    <col min="485" max="485" width="0" hidden="true" customWidth="true" style="1"/>
    <col min="486" max="486" width="0" hidden="true" customWidth="true" style="1"/>
    <col min="487" max="487" width="0" hidden="true" customWidth="true" style="1"/>
    <col min="488" max="488" width="0" hidden="true" customWidth="true" style="1"/>
    <col min="489" max="489" width="0" hidden="true" customWidth="true" style="1"/>
    <col min="490" max="490" width="0" hidden="true" customWidth="true" style="1"/>
    <col min="491" max="491" width="0" hidden="true" customWidth="true" style="1"/>
    <col min="492" max="492" width="0" hidden="true" customWidth="true" style="1"/>
    <col min="493" max="493" width="0" hidden="true" customWidth="true" style="1"/>
    <col min="494" max="494" width="0" hidden="true" customWidth="true" style="1"/>
    <col min="495" max="495" width="0" hidden="true" customWidth="true" style="1"/>
    <col min="496" max="496" width="0" hidden="true" customWidth="true" style="1"/>
    <col min="497" max="497" width="0" hidden="true" customWidth="true" style="1"/>
    <col min="498" max="498" width="0" hidden="true" customWidth="true" style="1"/>
    <col min="499" max="499" width="0" hidden="true" customWidth="true" style="1"/>
    <col min="500" max="500" width="0" hidden="true" customWidth="true" style="1"/>
    <col min="501" max="501" width="0" hidden="true" customWidth="true" style="1"/>
    <col min="502" max="502" width="0" hidden="true" customWidth="true" style="1"/>
    <col min="503" max="503" width="0" hidden="true" customWidth="true" style="1"/>
    <col min="504" max="504" width="0" hidden="true" customWidth="true" style="1"/>
    <col min="505" max="505" width="0" hidden="true" customWidth="true" style="1"/>
    <col min="506" max="506" width="0" hidden="true" customWidth="true" style="1"/>
    <col min="507" max="507" width="0" hidden="true" customWidth="true" style="1"/>
    <col min="508" max="508" width="0" hidden="true" customWidth="true" style="1"/>
    <col min="509" max="509" width="0" hidden="true" customWidth="true" style="1"/>
    <col min="510" max="510" width="0" hidden="true" customWidth="true" style="1"/>
    <col min="511" max="511" width="0" hidden="true" customWidth="true" style="1"/>
    <col min="512" max="512" width="0" hidden="true" customWidth="true" style="1"/>
    <col min="513" max="513" width="0" hidden="true" customWidth="true" style="1"/>
    <col min="514" max="514" width="0" hidden="true" customWidth="true" style="1"/>
    <col min="515" max="515" width="0" hidden="true" customWidth="true" style="1"/>
    <col min="516" max="516" width="0" hidden="true" customWidth="true" style="1"/>
    <col min="517" max="517" width="0" hidden="true" customWidth="true" style="1"/>
    <col min="518" max="518" width="0" hidden="true" customWidth="true" style="1"/>
    <col min="519" max="519" width="0" hidden="true" customWidth="true" style="1"/>
    <col min="520" max="520" width="0" hidden="true" customWidth="true" style="1"/>
    <col min="521" max="521" width="0" hidden="true" customWidth="true" style="1"/>
    <col min="522" max="522" width="0" hidden="true" customWidth="true" style="1"/>
    <col min="523" max="523" width="0" hidden="true" customWidth="true" style="1"/>
    <col min="524" max="524" width="0" hidden="true" customWidth="true" style="1"/>
    <col min="525" max="525" width="0" hidden="true" customWidth="true" style="1"/>
    <col min="526" max="526" width="0" hidden="true" customWidth="true" style="1"/>
    <col min="527" max="527" width="0" hidden="true" customWidth="true" style="1"/>
    <col min="528" max="528" width="0" hidden="true" customWidth="true" style="1"/>
    <col min="529" max="529" width="0" hidden="true" customWidth="true" style="1"/>
    <col min="530" max="530" width="0" hidden="true" customWidth="true" style="1"/>
    <col min="531" max="531" width="0" hidden="true" customWidth="true" style="1"/>
    <col min="532" max="532" width="0" hidden="true" customWidth="true" style="1"/>
    <col min="533" max="533" width="0" hidden="true" customWidth="true" style="1"/>
    <col min="534" max="534" width="0" hidden="true" customWidth="true" style="1"/>
    <col min="535" max="535" width="0" hidden="true" customWidth="true" style="1"/>
    <col min="536" max="536" width="0" hidden="true" customWidth="true" style="1"/>
    <col min="537" max="537" width="0" hidden="true" customWidth="true" style="1"/>
    <col min="538" max="538" width="0" hidden="true" customWidth="true" style="1"/>
    <col min="539" max="539" width="0" hidden="true" customWidth="true" style="1"/>
    <col min="540" max="540" width="0" hidden="true" customWidth="true" style="1"/>
    <col min="541" max="541" width="0" hidden="true" customWidth="true" style="1"/>
    <col min="542" max="542" width="0" hidden="true" customWidth="true" style="1"/>
    <col min="543" max="543" width="0" hidden="true" customWidth="true" style="1"/>
    <col min="544" max="544" width="0" hidden="true" customWidth="true" style="1"/>
    <col min="545" max="545" width="0" hidden="true" customWidth="true" style="1"/>
    <col min="546" max="546" width="0" hidden="true" customWidth="true" style="1"/>
    <col min="547" max="547" width="0" hidden="true" customWidth="true" style="1"/>
    <col min="548" max="548" width="0" hidden="true" customWidth="true" style="1"/>
    <col min="549" max="549" width="0" hidden="true" customWidth="true" style="1"/>
    <col min="550" max="550" width="0" hidden="true" customWidth="true" style="1"/>
    <col min="551" max="551" width="0" hidden="true" customWidth="true" style="1"/>
    <col min="552" max="552" width="0" hidden="true" customWidth="true" style="1"/>
    <col min="553" max="553" width="0" hidden="true" customWidth="true" style="1"/>
    <col min="554" max="554" width="0" hidden="true" customWidth="true" style="1"/>
    <col min="555" max="555" width="0" hidden="true" customWidth="true" style="1"/>
    <col min="556" max="556" width="0" hidden="true" customWidth="true" style="1"/>
    <col min="557" max="557" width="0" hidden="true" customWidth="true" style="1"/>
    <col min="558" max="558" width="0" hidden="true" customWidth="true" style="1"/>
    <col min="559" max="559" width="0" hidden="true" customWidth="true" style="1"/>
    <col min="560" max="560" width="0" hidden="true" customWidth="true" style="1"/>
    <col min="561" max="561" width="0" hidden="true" customWidth="true" style="1"/>
    <col min="562" max="562" width="0" hidden="true" customWidth="true" style="1"/>
    <col min="563" max="563" width="0" hidden="true" customWidth="true" style="1"/>
    <col min="564" max="564" width="0" hidden="true" customWidth="true" style="1"/>
    <col min="565" max="565" width="0" hidden="true" customWidth="true" style="1"/>
    <col min="566" max="566" width="0" hidden="true" customWidth="true" style="1"/>
    <col min="567" max="567" width="0" hidden="true" customWidth="true" style="1"/>
    <col min="568" max="568" width="0" hidden="true" customWidth="true" style="1"/>
    <col min="569" max="569" width="0" hidden="true" customWidth="true" style="1"/>
    <col min="570" max="570" width="0" hidden="true" customWidth="true" style="1"/>
    <col min="571" max="571" width="0" hidden="true" customWidth="true" style="1"/>
    <col min="572" max="572" width="0" hidden="true" customWidth="true" style="1"/>
    <col min="573" max="573" width="0" hidden="true" customWidth="true" style="1"/>
    <col min="574" max="574" width="0" hidden="true" customWidth="true" style="1"/>
    <col min="575" max="575" width="0" hidden="true" customWidth="true" style="1"/>
    <col min="576" max="576" width="0" hidden="true" customWidth="true" style="1"/>
    <col min="577" max="577" width="0" hidden="true" customWidth="true" style="1"/>
    <col min="578" max="578" width="0" hidden="true" customWidth="true" style="1"/>
    <col min="579" max="579" width="0" hidden="true" customWidth="true" style="1"/>
    <col min="580" max="580" width="0" hidden="true" customWidth="true" style="1"/>
    <col min="581" max="581" width="0" hidden="true" customWidth="true" style="1"/>
    <col min="582" max="582" width="0" hidden="true" customWidth="true" style="1"/>
    <col min="583" max="583" width="0" hidden="true" customWidth="true" style="1"/>
    <col min="584" max="584" width="0" hidden="true" customWidth="true" style="1"/>
    <col min="585" max="585" width="0" hidden="true" customWidth="true" style="1"/>
    <col min="586" max="586" width="0" hidden="true" customWidth="true" style="1"/>
    <col min="587" max="587" width="0" hidden="true" customWidth="true" style="1"/>
    <col min="588" max="588" width="0" hidden="true" customWidth="true" style="1"/>
    <col min="589" max="589" width="0" hidden="true" customWidth="true" style="1"/>
    <col min="590" max="590" width="0" hidden="true" customWidth="true" style="1"/>
    <col min="591" max="591" width="0" hidden="true" customWidth="true" style="1"/>
    <col min="592" max="592" width="0" hidden="true" customWidth="true" style="1"/>
    <col min="593" max="593" width="0" hidden="true" customWidth="true" style="1"/>
    <col min="594" max="594" width="0" hidden="true" customWidth="true" style="1"/>
    <col min="595" max="595" width="0" hidden="true" customWidth="true" style="1"/>
    <col min="596" max="596" width="0" hidden="true" customWidth="true" style="1"/>
    <col min="597" max="597" width="0" hidden="true" customWidth="true" style="1"/>
    <col min="598" max="598" width="0" hidden="true" customWidth="true" style="1"/>
    <col min="599" max="599" width="0" hidden="true" customWidth="true" style="1"/>
    <col min="600" max="600" width="0" hidden="true" customWidth="true" style="1"/>
    <col min="601" max="601" width="0" hidden="true" customWidth="true" style="1"/>
    <col min="602" max="602" width="0" hidden="true" customWidth="true" style="1"/>
    <col min="603" max="603" width="0" hidden="true" customWidth="true" style="1"/>
    <col min="604" max="604" width="0" hidden="true" customWidth="true" style="1"/>
    <col min="605" max="605" width="0" hidden="true" customWidth="true" style="1"/>
    <col min="606" max="606" width="0" hidden="true" customWidth="true" style="1"/>
    <col min="607" max="607" width="0" hidden="true" customWidth="true" style="1"/>
    <col min="608" max="608" width="0" hidden="true" customWidth="true" style="1"/>
    <col min="609" max="609" width="0" hidden="true" customWidth="true" style="1"/>
    <col min="610" max="610" width="0" hidden="true" customWidth="true" style="1"/>
    <col min="611" max="611" width="0" hidden="true" customWidth="true" style="1"/>
    <col min="612" max="612" width="0" hidden="true" customWidth="true" style="1"/>
    <col min="613" max="613" width="0" hidden="true" customWidth="true" style="1"/>
    <col min="614" max="614" width="0" hidden="true" customWidth="true" style="1"/>
    <col min="615" max="615" width="0" hidden="true" customWidth="true" style="1"/>
    <col min="616" max="616" width="0" hidden="true" customWidth="true" style="1"/>
    <col min="617" max="617" width="0" hidden="true" customWidth="true" style="1"/>
    <col min="618" max="618" width="0" hidden="true" customWidth="true" style="1"/>
    <col min="619" max="619" width="0" hidden="true" customWidth="true" style="1"/>
    <col min="620" max="620" width="0" hidden="true" customWidth="true" style="1"/>
    <col min="621" max="621" width="0" hidden="true" customWidth="true" style="1"/>
    <col min="622" max="622" width="0" hidden="true" customWidth="true" style="1"/>
    <col min="623" max="623" width="0" hidden="true" customWidth="true" style="1"/>
    <col min="624" max="624" width="0" hidden="true" customWidth="true" style="1"/>
    <col min="625" max="625" width="0" hidden="true" customWidth="true" style="1"/>
    <col min="626" max="626" width="0" hidden="true" customWidth="true" style="1"/>
    <col min="627" max="627" width="0" hidden="true" customWidth="true" style="1"/>
    <col min="628" max="628" width="0" hidden="true" customWidth="true" style="1"/>
    <col min="629" max="629" width="0" hidden="true" customWidth="true" style="1"/>
    <col min="630" max="630" width="0" hidden="true" customWidth="true" style="1"/>
    <col min="631" max="631" width="0" hidden="true" customWidth="true" style="1"/>
    <col min="632" max="632" width="0" hidden="true" customWidth="true" style="1"/>
    <col min="633" max="633" width="0" hidden="true" customWidth="true" style="1"/>
    <col min="634" max="634" width="0" hidden="true" customWidth="true" style="1"/>
    <col min="635" max="635" width="0" hidden="true" customWidth="true" style="1"/>
    <col min="636" max="636" width="0" hidden="true" customWidth="true" style="1"/>
    <col min="637" max="637" width="0" hidden="true" customWidth="true" style="1"/>
    <col min="638" max="638" width="0" hidden="true" customWidth="true" style="1"/>
    <col min="639" max="639" width="0" hidden="true" customWidth="true" style="1"/>
    <col min="640" max="640" width="0" hidden="true" customWidth="true" style="1"/>
    <col min="641" max="641" width="0" hidden="true" customWidth="true" style="1"/>
    <col min="642" max="642" width="0" hidden="true" customWidth="true" style="1"/>
    <col min="643" max="643" width="0" hidden="true" customWidth="true" style="1"/>
    <col min="644" max="644" width="0" hidden="true" customWidth="true" style="1"/>
    <col min="645" max="645" width="0" hidden="true" customWidth="true" style="1"/>
    <col min="646" max="646" width="0" hidden="true" customWidth="true" style="1"/>
    <col min="647" max="647" width="0" hidden="true" customWidth="true" style="1"/>
    <col min="648" max="648" width="0" hidden="true" customWidth="true" style="1"/>
    <col min="649" max="649" width="0" hidden="true" customWidth="true" style="1"/>
    <col min="650" max="650" width="0" hidden="true" customWidth="true" style="1"/>
    <col min="651" max="651" width="0" hidden="true" customWidth="true" style="1"/>
    <col min="652" max="652" width="0" hidden="true" customWidth="true" style="1"/>
    <col min="653" max="653" width="0" hidden="true" customWidth="true" style="1"/>
    <col min="654" max="654" width="0" hidden="true" customWidth="true" style="1"/>
    <col min="655" max="655" width="0" hidden="true" customWidth="true" style="1"/>
    <col min="656" max="656" width="0" hidden="true" customWidth="true" style="1"/>
    <col min="657" max="657" width="0" hidden="true" customWidth="true" style="1"/>
    <col min="658" max="658" width="0" hidden="true" customWidth="true" style="1"/>
    <col min="659" max="659" width="0" hidden="true" customWidth="true" style="1"/>
    <col min="660" max="660" width="0" hidden="true" customWidth="true" style="1"/>
    <col min="661" max="661" width="0" hidden="true" customWidth="true" style="1"/>
    <col min="662" max="662" width="0" hidden="true" customWidth="true" style="1"/>
    <col min="663" max="663" width="0" hidden="true" customWidth="true" style="1"/>
    <col min="664" max="664" width="0" hidden="true" customWidth="true" style="1"/>
    <col min="665" max="665" width="0" hidden="true" customWidth="true" style="1"/>
    <col min="666" max="666" width="0" hidden="true" customWidth="true" style="1"/>
    <col min="667" max="667" width="0" hidden="true" customWidth="true" style="1"/>
    <col min="668" max="668" width="0" hidden="true" customWidth="true" style="1"/>
    <col min="669" max="669" width="0" hidden="true" customWidth="true" style="1"/>
    <col min="670" max="670" width="0" hidden="true" customWidth="true" style="1"/>
    <col min="671" max="671" width="0" hidden="true" customWidth="true" style="1"/>
    <col min="672" max="672" width="0" hidden="true" customWidth="true" style="1"/>
    <col min="673" max="673" width="0" hidden="true" customWidth="true" style="1"/>
    <col min="674" max="674" width="0" hidden="true" customWidth="true" style="1"/>
    <col min="675" max="675" width="0" hidden="true" customWidth="true" style="1"/>
    <col min="676" max="676" width="0" hidden="true" customWidth="true" style="1"/>
    <col min="677" max="677" width="0" hidden="true" customWidth="true" style="1"/>
    <col min="678" max="678" width="0" hidden="true" customWidth="true" style="1"/>
    <col min="679" max="679" width="0" hidden="true" customWidth="true" style="1"/>
    <col min="680" max="680" width="0" hidden="true" customWidth="true" style="1"/>
    <col min="681" max="681" width="0" hidden="true" customWidth="true" style="1"/>
    <col min="682" max="682" width="0" hidden="true" customWidth="true" style="1"/>
    <col min="683" max="683" width="0" hidden="true" customWidth="true" style="1"/>
    <col min="684" max="684" width="0" hidden="true" customWidth="true" style="1"/>
    <col min="685" max="685" width="0" hidden="true" customWidth="true" style="1"/>
    <col min="686" max="686" width="0" hidden="true" customWidth="true" style="1"/>
    <col min="687" max="687" width="0" hidden="true" customWidth="true" style="1"/>
    <col min="688" max="688" width="0" hidden="true" customWidth="true" style="1"/>
    <col min="689" max="689" width="0" hidden="true" customWidth="true" style="1"/>
    <col min="690" max="690" width="0" hidden="true" customWidth="true" style="1"/>
    <col min="691" max="691" width="0" hidden="true" customWidth="true" style="1"/>
    <col min="692" max="692" width="0" hidden="true" customWidth="true" style="1"/>
    <col min="693" max="693" width="0" hidden="true" customWidth="true" style="1"/>
    <col min="694" max="694" width="0" hidden="true" customWidth="true" style="1"/>
    <col min="695" max="695" width="0" hidden="true" customWidth="true" style="1"/>
    <col min="696" max="696" width="0" hidden="true" customWidth="true" style="1"/>
    <col min="697" max="697" width="0" hidden="true" customWidth="true" style="1"/>
    <col min="698" max="698" width="0" hidden="true" customWidth="true" style="1"/>
    <col min="699" max="699" width="0" hidden="true" customWidth="true" style="1"/>
    <col min="700" max="700" width="0" hidden="true" customWidth="true" style="1"/>
    <col min="701" max="701" width="0" hidden="true" customWidth="true" style="1"/>
    <col min="702" max="702" width="0" hidden="true" customWidth="true" style="1"/>
    <col min="703" max="703" width="0" hidden="true" customWidth="true" style="1"/>
    <col min="704" max="704" width="0" hidden="true" customWidth="true" style="1"/>
    <col min="705" max="705" width="0" hidden="true" customWidth="true" style="1"/>
    <col min="706" max="706" width="0" hidden="true" customWidth="true" style="1"/>
    <col min="707" max="707" width="0" hidden="true" customWidth="true" style="1"/>
    <col min="708" max="708" width="0" hidden="true" customWidth="true" style="1"/>
    <col min="709" max="709" width="0" hidden="true" customWidth="true" style="1"/>
    <col min="710" max="710" width="0" hidden="true" customWidth="true" style="1"/>
    <col min="711" max="711" width="0" hidden="true" customWidth="true" style="1"/>
    <col min="712" max="712" width="0" hidden="true" customWidth="true" style="1"/>
    <col min="713" max="713" width="0" hidden="true" customWidth="true" style="1"/>
    <col min="714" max="714" width="0" hidden="true" customWidth="true" style="1"/>
    <col min="715" max="715" width="0" hidden="true" customWidth="true" style="1"/>
    <col min="716" max="716" width="0" hidden="true" customWidth="true" style="1"/>
    <col min="717" max="717" width="0" hidden="true" customWidth="true" style="1"/>
    <col min="718" max="718" width="0" hidden="true" customWidth="true" style="1"/>
    <col min="719" max="719" width="0" hidden="true" customWidth="true" style="1"/>
    <col min="720" max="720" width="0" hidden="true" customWidth="true" style="1"/>
    <col min="721" max="721" width="0" hidden="true" customWidth="true" style="1"/>
    <col min="722" max="722" width="0" hidden="true" customWidth="true" style="1"/>
    <col min="723" max="723" width="0" hidden="true" customWidth="true" style="1"/>
    <col min="724" max="724" width="0" hidden="true" customWidth="true" style="1"/>
    <col min="725" max="725" width="0" hidden="true" customWidth="true" style="1"/>
    <col min="726" max="726" width="0" hidden="true" customWidth="true" style="1"/>
    <col min="727" max="727" width="0" hidden="true" customWidth="true" style="1"/>
    <col min="728" max="728" width="0" hidden="true" customWidth="true" style="1"/>
    <col min="729" max="729" width="0" hidden="true" customWidth="true" style="1"/>
    <col min="730" max="730" width="0" hidden="true" customWidth="true" style="1"/>
    <col min="731" max="731" width="0" hidden="true" customWidth="true" style="1"/>
    <col min="732" max="732" width="0" hidden="true" customWidth="true" style="1"/>
    <col min="733" max="733" width="0" hidden="true" customWidth="true" style="1"/>
    <col min="734" max="734" width="0" hidden="true" customWidth="true" style="1"/>
    <col min="735" max="735" width="0" hidden="true" customWidth="true" style="1"/>
    <col min="736" max="736" width="0" hidden="true" customWidth="true" style="1"/>
    <col min="737" max="737" width="0" hidden="true" customWidth="true" style="1"/>
    <col min="738" max="738" width="0" hidden="true" customWidth="true" style="1"/>
    <col min="739" max="739" width="0" hidden="true" customWidth="true" style="1"/>
    <col min="740" max="740" width="0" hidden="true" customWidth="true" style="1"/>
    <col min="741" max="741" width="0" hidden="true" customWidth="true" style="1"/>
    <col min="742" max="742" width="0" hidden="true" customWidth="true" style="1"/>
    <col min="743" max="743" width="0" hidden="true" customWidth="true" style="1"/>
    <col min="744" max="744" width="0" hidden="true" customWidth="true" style="1"/>
    <col min="745" max="745" width="0" hidden="true" customWidth="true" style="1"/>
    <col min="746" max="746" width="0" hidden="true" customWidth="true" style="1"/>
    <col min="747" max="747" width="0" hidden="true" customWidth="true" style="1"/>
    <col min="748" max="748" width="0" hidden="true" customWidth="true" style="1"/>
    <col min="749" max="749" width="0" hidden="true" customWidth="true" style="1"/>
    <col min="750" max="750" width="0" hidden="true" customWidth="true" style="1"/>
    <col min="751" max="751" width="0" hidden="true" customWidth="true" style="1"/>
    <col min="752" max="752" width="0" hidden="true" customWidth="true" style="1"/>
    <col min="753" max="753" width="0" hidden="true" customWidth="true" style="1"/>
    <col min="754" max="754" width="0" hidden="true" customWidth="true" style="1"/>
    <col min="755" max="755" width="0" hidden="true" customWidth="true" style="1"/>
    <col min="756" max="756" width="0" hidden="true" customWidth="true" style="1"/>
    <col min="757" max="757" width="0" hidden="true" customWidth="true" style="1"/>
    <col min="758" max="758" width="0" hidden="true" customWidth="true" style="1"/>
    <col min="759" max="759" width="0" hidden="true" customWidth="true" style="1"/>
    <col min="760" max="760" width="0" hidden="true" customWidth="true" style="1"/>
    <col min="761" max="761" width="0" hidden="true" customWidth="true" style="1"/>
    <col min="762" max="762" width="0" hidden="true" customWidth="true" style="1"/>
    <col min="763" max="763" width="0" hidden="true" customWidth="true" style="1"/>
    <col min="764" max="764" width="0" hidden="true" customWidth="true" style="1"/>
    <col min="765" max="765" width="0" hidden="true" customWidth="true" style="1"/>
    <col min="766" max="766" width="0" hidden="true" customWidth="true" style="1"/>
    <col min="767" max="767" width="0" hidden="true" customWidth="true" style="1"/>
    <col min="768" max="768" width="0" hidden="true" customWidth="true" style="1"/>
    <col min="769" max="769" width="0" hidden="true" customWidth="true" style="1"/>
    <col min="770" max="770" width="0" hidden="true" customWidth="true" style="1"/>
    <col min="771" max="771" width="0" hidden="true" customWidth="true" style="1"/>
    <col min="772" max="772" width="0" hidden="true" customWidth="true" style="1"/>
    <col min="773" max="773" width="0" hidden="true" customWidth="true" style="1"/>
    <col min="774" max="774" width="0" hidden="true" customWidth="true" style="1"/>
    <col min="775" max="775" width="0" hidden="true" customWidth="true" style="1"/>
    <col min="776" max="776" width="0" hidden="true" customWidth="true" style="1"/>
    <col min="777" max="777" width="0" hidden="true" customWidth="true" style="1"/>
    <col min="778" max="778" width="0" hidden="true" customWidth="true" style="1"/>
    <col min="779" max="779" width="0" hidden="true" customWidth="true" style="1"/>
    <col min="780" max="780" width="0" hidden="true" customWidth="true" style="1"/>
    <col min="781" max="781" width="0" hidden="true" customWidth="true" style="1"/>
    <col min="782" max="782" width="0" hidden="true" customWidth="true" style="1"/>
    <col min="783" max="783" width="0" hidden="true" customWidth="true" style="1"/>
    <col min="784" max="784" width="0" hidden="true" customWidth="true" style="1"/>
    <col min="785" max="785" width="0" hidden="true" customWidth="true" style="1"/>
    <col min="786" max="786" width="0" hidden="true" customWidth="true" style="1"/>
    <col min="787" max="787" width="0" hidden="true" customWidth="true" style="1"/>
    <col min="788" max="788" width="0" hidden="true" customWidth="true" style="1"/>
    <col min="789" max="789" width="0" hidden="true" customWidth="true" style="1"/>
    <col min="790" max="790" width="0" hidden="true" customWidth="true" style="1"/>
    <col min="791" max="791" width="0" hidden="true" customWidth="true" style="1"/>
    <col min="792" max="792" width="0" hidden="true" customWidth="true" style="1"/>
    <col min="793" max="793" width="0" hidden="true" customWidth="true" style="1"/>
    <col min="794" max="794" width="0" hidden="true" customWidth="true" style="1"/>
    <col min="795" max="795" width="0" hidden="true" customWidth="true" style="1"/>
    <col min="796" max="796" width="0" hidden="true" customWidth="true" style="1"/>
    <col min="797" max="797" width="0" hidden="true" customWidth="true" style="1"/>
    <col min="798" max="798" width="0" hidden="true" customWidth="true" style="1"/>
    <col min="799" max="799" width="0" hidden="true" customWidth="true" style="1"/>
    <col min="800" max="800" width="0" hidden="true" customWidth="true" style="1"/>
    <col min="801" max="801" width="0" hidden="true" customWidth="true" style="1"/>
    <col min="802" max="802" width="0" hidden="true" customWidth="true" style="1"/>
    <col min="803" max="803" width="0" hidden="true" customWidth="true" style="1"/>
    <col min="804" max="804" width="0" hidden="true" customWidth="true" style="1"/>
    <col min="805" max="805" width="0" hidden="true" customWidth="true" style="1"/>
    <col min="806" max="806" width="0" hidden="true" customWidth="true" style="1"/>
    <col min="807" max="807" width="0" hidden="true" customWidth="true" style="1"/>
    <col min="808" max="808" width="0" hidden="true" customWidth="true" style="1"/>
    <col min="809" max="809" width="0" hidden="true" customWidth="true" style="1"/>
    <col min="810" max="810" width="0" hidden="true" customWidth="true" style="1"/>
    <col min="811" max="811" width="0" hidden="true" customWidth="true" style="1"/>
    <col min="812" max="812" width="0" hidden="true" customWidth="true" style="1"/>
    <col min="813" max="813" width="0" hidden="true" customWidth="true" style="1"/>
    <col min="814" max="814" width="0" hidden="true" customWidth="true" style="1"/>
    <col min="815" max="815" width="0" hidden="true" customWidth="true" style="1"/>
    <col min="816" max="816" width="0" hidden="true" customWidth="true" style="1"/>
    <col min="817" max="817" width="0" hidden="true" customWidth="true" style="1"/>
    <col min="818" max="818" width="0" hidden="true" customWidth="true" style="1"/>
    <col min="819" max="819" width="0" hidden="true" customWidth="true" style="1"/>
    <col min="820" max="820" width="0" hidden="true" customWidth="true" style="1"/>
    <col min="821" max="821" width="0" hidden="true" customWidth="true" style="1"/>
    <col min="822" max="822" width="0" hidden="true" customWidth="true" style="1"/>
    <col min="823" max="823" width="0" hidden="true" customWidth="true" style="1"/>
    <col min="824" max="824" width="0" hidden="true" customWidth="true" style="1"/>
    <col min="825" max="825" width="0" hidden="true" customWidth="true" style="1"/>
    <col min="826" max="826" width="0" hidden="true" customWidth="true" style="1"/>
    <col min="827" max="827" width="0" hidden="true" customWidth="true" style="1"/>
    <col min="828" max="828" width="0" hidden="true" customWidth="true" style="1"/>
    <col min="829" max="829" width="0" hidden="true" customWidth="true" style="1"/>
    <col min="830" max="830" width="0" hidden="true" customWidth="true" style="1"/>
    <col min="831" max="831" width="0" hidden="true" customWidth="true" style="1"/>
    <col min="832" max="832" width="0" hidden="true" customWidth="true" style="1"/>
    <col min="833" max="833" width="0" hidden="true" customWidth="true" style="1"/>
    <col min="834" max="834" width="0" hidden="true" customWidth="true" style="1"/>
    <col min="835" max="835" width="0" hidden="true" customWidth="true" style="1"/>
    <col min="836" max="836" width="0" hidden="true" customWidth="true" style="1"/>
    <col min="837" max="837" width="0" hidden="true" customWidth="true" style="1"/>
    <col min="838" max="838" width="0" hidden="true" customWidth="true" style="1"/>
    <col min="839" max="839" width="0" hidden="true" customWidth="true" style="1"/>
    <col min="840" max="840" width="0" hidden="true" customWidth="true" style="1"/>
    <col min="841" max="841" width="0" hidden="true" customWidth="true" style="1"/>
    <col min="842" max="842" width="0" hidden="true" customWidth="true" style="1"/>
    <col min="843" max="843" width="0" hidden="true" customWidth="true" style="1"/>
    <col min="844" max="844" width="0" hidden="true" customWidth="true" style="1"/>
    <col min="845" max="845" width="0" hidden="true" customWidth="true" style="1"/>
    <col min="846" max="846" width="0" hidden="true" customWidth="true" style="1"/>
    <col min="847" max="847" width="0" hidden="true" customWidth="true" style="1"/>
    <col min="848" max="848" width="0" hidden="true" customWidth="true" style="1"/>
    <col min="849" max="849" width="0" hidden="true" customWidth="true" style="1"/>
    <col min="850" max="850" width="0" hidden="true" customWidth="true" style="1"/>
    <col min="851" max="851" width="0" hidden="true" customWidth="true" style="1"/>
    <col min="852" max="852" width="0" hidden="true" customWidth="true" style="1"/>
    <col min="853" max="853" width="0" hidden="true" customWidth="true" style="1"/>
    <col min="854" max="854" width="0" hidden="true" customWidth="true" style="1"/>
    <col min="855" max="855" width="0" hidden="true" customWidth="true" style="1"/>
    <col min="856" max="856" width="0" hidden="true" customWidth="true" style="1"/>
    <col min="857" max="857" width="0" hidden="true" customWidth="true" style="1"/>
    <col min="858" max="858" width="0" hidden="true" customWidth="true" style="1"/>
    <col min="859" max="859" width="0" hidden="true" customWidth="true" style="1"/>
    <col min="860" max="860" width="0" hidden="true" customWidth="true" style="1"/>
    <col min="861" max="861" width="0" hidden="true" customWidth="true" style="1"/>
    <col min="862" max="862" width="0" hidden="true" customWidth="true" style="1"/>
    <col min="863" max="863" width="0" hidden="true" customWidth="true" style="1"/>
    <col min="864" max="864" width="0" hidden="true" customWidth="true" style="1"/>
    <col min="865" max="865" width="0" hidden="true" customWidth="true" style="1"/>
    <col min="866" max="866" width="0" hidden="true" customWidth="true" style="1"/>
    <col min="867" max="867" width="0" hidden="true" customWidth="true" style="1"/>
    <col min="868" max="868" width="0" hidden="true" customWidth="true" style="1"/>
    <col min="869" max="869" width="0" hidden="true" customWidth="true" style="1"/>
    <col min="870" max="870" width="0" hidden="true" customWidth="true" style="1"/>
    <col min="871" max="871" width="0" hidden="true" customWidth="true" style="1"/>
    <col min="872" max="872" width="0" hidden="true" customWidth="true" style="1"/>
    <col min="873" max="873" width="0" hidden="true" customWidth="true" style="1"/>
    <col min="874" max="874" width="0" hidden="true" customWidth="true" style="1"/>
    <col min="875" max="875" width="0" hidden="true" customWidth="true" style="1"/>
    <col min="876" max="876" width="0" hidden="true" customWidth="true" style="1"/>
    <col min="877" max="877" width="0" hidden="true" customWidth="true" style="1"/>
    <col min="878" max="878" width="0" hidden="true" customWidth="true" style="1"/>
    <col min="879" max="879" width="0" hidden="true" customWidth="true" style="1"/>
    <col min="880" max="880" width="0" hidden="true" customWidth="true" style="1"/>
    <col min="881" max="881" width="0" hidden="true" customWidth="true" style="1"/>
    <col min="882" max="882" width="0" hidden="true" customWidth="true" style="1"/>
    <col min="883" max="883" width="0" hidden="true" customWidth="true" style="1"/>
    <col min="884" max="884" width="0" hidden="true" customWidth="true" style="1"/>
    <col min="885" max="885" width="0" hidden="true" customWidth="true" style="1"/>
    <col min="886" max="886" width="0" hidden="true" customWidth="true" style="1"/>
    <col min="887" max="887" width="0" hidden="true" customWidth="true" style="1"/>
    <col min="888" max="888" width="0" hidden="true" customWidth="true" style="1"/>
    <col min="889" max="889" width="0" hidden="true" customWidth="true" style="1"/>
    <col min="890" max="890" width="0" hidden="true" customWidth="true" style="1"/>
    <col min="891" max="891" width="0" hidden="true" customWidth="true" style="1"/>
    <col min="892" max="892" width="0" hidden="true" customWidth="true" style="1"/>
    <col min="893" max="893" width="0" hidden="true" customWidth="true" style="1"/>
    <col min="894" max="894" width="0" hidden="true" customWidth="true" style="1"/>
    <col min="895" max="895" width="0" hidden="true" customWidth="true" style="1"/>
    <col min="896" max="896" width="0" hidden="true" customWidth="true" style="1"/>
    <col min="897" max="897" width="0" hidden="true" customWidth="true" style="1"/>
    <col min="898" max="898" width="0" hidden="true" customWidth="true" style="1"/>
    <col min="899" max="899" width="0" hidden="true" customWidth="true" style="1"/>
    <col min="900" max="900" width="0" hidden="true" customWidth="true" style="1"/>
    <col min="901" max="901" width="0" hidden="true" customWidth="true" style="1"/>
    <col min="902" max="902" width="0" hidden="true" customWidth="true" style="1"/>
    <col min="903" max="903" width="0" hidden="true" customWidth="true" style="1"/>
    <col min="904" max="904" width="0" hidden="true" customWidth="true" style="1"/>
    <col min="905" max="905" width="0" hidden="true" customWidth="true" style="1"/>
    <col min="906" max="906" width="0" hidden="true" customWidth="true" style="1"/>
    <col min="907" max="907" width="0" hidden="true" customWidth="true" style="1"/>
    <col min="908" max="908" width="0" hidden="true" customWidth="true" style="1"/>
    <col min="909" max="909" width="0" hidden="true" customWidth="true" style="1"/>
    <col min="910" max="910" width="0" hidden="true" customWidth="true" style="1"/>
    <col min="911" max="911" width="0" hidden="true" customWidth="true" style="1"/>
    <col min="912" max="912" width="0" hidden="true" customWidth="true" style="1"/>
    <col min="913" max="913" width="0" hidden="true" customWidth="true" style="1"/>
    <col min="914" max="914" width="0" hidden="true" customWidth="true" style="1"/>
    <col min="915" max="915" width="0" hidden="true" customWidth="true" style="1"/>
    <col min="916" max="916" width="0" hidden="true" customWidth="true" style="1"/>
    <col min="917" max="917" width="0" hidden="true" customWidth="true" style="1"/>
    <col min="918" max="918" width="0" hidden="true" customWidth="true" style="1"/>
    <col min="919" max="919" width="0" hidden="true" customWidth="true" style="1"/>
    <col min="920" max="920" width="0" hidden="true" customWidth="true" style="1"/>
    <col min="921" max="921" width="0" hidden="true" customWidth="true" style="1"/>
    <col min="922" max="922" width="0" hidden="true" customWidth="true" style="1"/>
    <col min="923" max="923" width="0" hidden="true" customWidth="true" style="1"/>
    <col min="924" max="924" width="0" hidden="true" customWidth="true" style="1"/>
    <col min="925" max="925" width="0" hidden="true" customWidth="true" style="1"/>
    <col min="926" max="926" width="0" hidden="true" customWidth="true" style="1"/>
    <col min="927" max="927" width="0" hidden="true" customWidth="true" style="1"/>
    <col min="928" max="928" width="0" hidden="true" customWidth="true" style="1"/>
    <col min="929" max="929" width="0" hidden="true" customWidth="true" style="1"/>
    <col min="930" max="930" width="0" hidden="true" customWidth="true" style="1"/>
    <col min="931" max="931" width="0" hidden="true" customWidth="true" style="1"/>
    <col min="932" max="932" width="0" hidden="true" customWidth="true" style="1"/>
    <col min="933" max="933" width="0" hidden="true" customWidth="true" style="1"/>
    <col min="934" max="934" width="0" hidden="true" customWidth="true" style="1"/>
    <col min="935" max="935" width="0" hidden="true" customWidth="true" style="1"/>
    <col min="936" max="936" width="0" hidden="true" customWidth="true" style="1"/>
    <col min="937" max="937" width="0" hidden="true" customWidth="true" style="1"/>
    <col min="938" max="938" width="0" hidden="true" customWidth="true" style="1"/>
    <col min="939" max="939" width="0" hidden="true" customWidth="true" style="1"/>
    <col min="940" max="940" width="0" hidden="true" customWidth="true" style="1"/>
    <col min="941" max="941" width="0" hidden="true" customWidth="true" style="1"/>
    <col min="942" max="942" width="0" hidden="true" customWidth="true" style="1"/>
    <col min="943" max="943" width="0" hidden="true" customWidth="true" style="1"/>
    <col min="944" max="944" width="0" hidden="true" customWidth="true" style="1"/>
    <col min="945" max="945" width="0" hidden="true" customWidth="true" style="1"/>
    <col min="946" max="946" width="0" hidden="true" customWidth="true" style="1"/>
    <col min="947" max="947" width="0" hidden="true" customWidth="true" style="1"/>
    <col min="948" max="948" width="0" hidden="true" customWidth="true" style="1"/>
    <col min="949" max="949" width="0" hidden="true" customWidth="true" style="1"/>
    <col min="950" max="950" width="0" hidden="true" customWidth="true" style="1"/>
    <col min="951" max="951" width="0" hidden="true" customWidth="true" style="1"/>
    <col min="952" max="952" width="0" hidden="true" customWidth="true" style="1"/>
    <col min="953" max="953" width="0" hidden="true" customWidth="true" style="1"/>
    <col min="954" max="954" width="0" hidden="true" customWidth="true" style="1"/>
    <col min="955" max="955" width="0" hidden="true" customWidth="true" style="1"/>
    <col min="956" max="956" width="0" hidden="true" customWidth="true" style="1"/>
    <col min="957" max="957" width="0" hidden="true" customWidth="true" style="1"/>
    <col min="958" max="958" width="0" hidden="true" customWidth="true" style="1"/>
    <col min="959" max="959" width="0" hidden="true" customWidth="true" style="1"/>
    <col min="960" max="960" width="0" hidden="true" customWidth="true" style="1"/>
    <col min="961" max="961" width="0" hidden="true" customWidth="true" style="1"/>
    <col min="962" max="962" width="0" hidden="true" customWidth="true" style="1"/>
    <col min="963" max="963" width="0" hidden="true" customWidth="true" style="1"/>
    <col min="964" max="964" width="0" hidden="true" customWidth="true" style="1"/>
    <col min="965" max="965" width="0" hidden="true" customWidth="true" style="1"/>
    <col min="966" max="966" width="0" hidden="true" customWidth="true" style="1"/>
    <col min="967" max="967" width="0" hidden="true" customWidth="true" style="1"/>
    <col min="968" max="968" width="0" hidden="true" customWidth="true" style="1"/>
    <col min="969" max="969" width="0" hidden="true" customWidth="true" style="1"/>
    <col min="970" max="970" width="0" hidden="true" customWidth="true" style="1"/>
    <col min="971" max="971" width="0" hidden="true" customWidth="true" style="1"/>
    <col min="972" max="972" width="0" hidden="true" customWidth="true" style="1"/>
    <col min="973" max="973" width="0" hidden="true" customWidth="true" style="1"/>
    <col min="974" max="974" width="0" hidden="true" customWidth="true" style="1"/>
    <col min="975" max="975" width="0" hidden="true" customWidth="true" style="1"/>
    <col min="976" max="976" width="0" hidden="true" customWidth="true" style="1"/>
    <col min="977" max="977" width="0" hidden="true" customWidth="true" style="1"/>
    <col min="978" max="978" width="0" hidden="true" customWidth="true" style="1"/>
    <col min="979" max="979" width="0" hidden="true" customWidth="true" style="1"/>
    <col min="980" max="980" width="0" hidden="true" customWidth="true" style="1"/>
    <col min="981" max="981" width="0" hidden="true" customWidth="true" style="1"/>
    <col min="982" max="982" width="0" hidden="true" customWidth="true" style="1"/>
    <col min="983" max="983" width="0" hidden="true" customWidth="true" style="1"/>
    <col min="984" max="984" width="0" hidden="true" customWidth="true" style="1"/>
    <col min="985" max="985" width="0" hidden="true" customWidth="true" style="1"/>
    <col min="986" max="986" width="0" hidden="true" customWidth="true" style="1"/>
    <col min="987" max="987" width="0" hidden="true" customWidth="true" style="1"/>
    <col min="988" max="988" width="0" hidden="true" customWidth="true" style="1"/>
    <col min="989" max="989" width="0" hidden="true" customWidth="true" style="1"/>
    <col min="990" max="990" width="0" hidden="true" customWidth="true" style="1"/>
    <col min="991" max="991" width="0" hidden="true" customWidth="true" style="1"/>
    <col min="992" max="992" width="0" hidden="true" customWidth="true" style="1"/>
    <col min="993" max="993" width="0" hidden="true" customWidth="true" style="1"/>
    <col min="994" max="994" width="0" hidden="true" customWidth="true" style="1"/>
    <col min="995" max="995" width="0" hidden="true" customWidth="true" style="1"/>
    <col min="996" max="996" width="0" hidden="true" customWidth="true" style="1"/>
    <col min="997" max="997" width="0" hidden="true" customWidth="true" style="1"/>
    <col min="998" max="998" width="0" hidden="true" customWidth="true" style="1"/>
    <col min="999" max="999" width="0" hidden="true" customWidth="true" style="1"/>
    <col min="1000" max="1000" width="0" hidden="true" customWidth="true" style="1"/>
    <col min="1001" max="1001" width="0" hidden="true" customWidth="true" style="1"/>
    <col min="1002" max="1002" width="0" hidden="true" customWidth="true" style="1"/>
    <col min="1003" max="1003" width="0" hidden="true" customWidth="true" style="1"/>
    <col min="1004" max="1004" width="0" hidden="true" customWidth="true" style="1"/>
    <col min="1005" max="1005" width="0" hidden="true" customWidth="true" style="1"/>
    <col min="1006" max="1006" width="0" hidden="true" customWidth="true" style="1"/>
    <col min="1007" max="1007" width="0" hidden="true" customWidth="true" style="1"/>
    <col min="1008" max="1008" width="0" hidden="true" customWidth="true" style="1"/>
    <col min="1009" max="1009" width="0" hidden="true" customWidth="true" style="1"/>
    <col min="1010" max="1010" width="0" hidden="true" customWidth="true" style="1"/>
    <col min="1011" max="1011" width="0" hidden="true" customWidth="true" style="1"/>
    <col min="1012" max="1012" width="0" hidden="true" customWidth="true" style="1"/>
    <col min="1013" max="1013" width="0" hidden="true" customWidth="true" style="1"/>
    <col min="1014" max="1014" width="0" hidden="true" customWidth="true" style="1"/>
    <col min="1015" max="1015" width="0" hidden="true" customWidth="true" style="1"/>
    <col min="1016" max="1016" width="0" hidden="true" customWidth="true" style="1"/>
    <col min="1017" max="1017" width="0" hidden="true" customWidth="true" style="1"/>
    <col min="1018" max="1018" width="0" hidden="true" customWidth="true" style="1"/>
    <col min="1019" max="1019" width="0" hidden="true" customWidth="true" style="1"/>
    <col min="1020" max="1020" width="0" hidden="true" customWidth="true" style="1"/>
    <col min="1021" max="1021" width="0" hidden="true" customWidth="true" style="1"/>
    <col min="1022" max="1022" width="0" hidden="true" customWidth="true" style="1"/>
    <col min="1023" max="1023" width="0" hidden="true" customWidth="true" style="1"/>
    <col min="1024" max="1024" width="0" hidden="true" customWidth="true" style="1"/>
    <col min="1025" max="1025" width="0" hidden="true" customWidth="true" style="1"/>
  </cols>
  <sheetData>
    <row r="1" spans="1:1025" customHeight="1" ht="12.75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3" spans="1:1025" customHeight="1" ht="18">
      <c r="A3" s="1"/>
      <c r="B3" s="3" t="s">
        <v>0</v>
      </c>
      <c r="C3" s="3"/>
      <c r="D3" s="3"/>
      <c r="E3" s="3"/>
      <c r="F3" s="3"/>
      <c r="G3" s="3">
        <v>2014</v>
      </c>
      <c r="H3" s="3">
        <v>2015</v>
      </c>
      <c r="I3" s="3">
        <v>2016</v>
      </c>
      <c r="J3" s="3">
        <v>2017</v>
      </c>
      <c r="K3" s="3">
        <v>2018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12.75">
      <c r="A4" s="1"/>
      <c r="B4" s="4" t="s">
        <v>1</v>
      </c>
      <c r="C4" s="4"/>
      <c r="D4" s="4"/>
      <c r="E4" s="4"/>
      <c r="F4" s="4"/>
      <c r="G4" s="5"/>
      <c r="H4" s="5"/>
      <c r="I4" s="5"/>
      <c r="J4" s="5"/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2.75">
      <c r="A5" s="1"/>
      <c r="B5" s="6" t="s">
        <v>2</v>
      </c>
      <c r="C5" s="6"/>
      <c r="D5" s="6"/>
      <c r="E5" s="6"/>
      <c r="F5" s="5" t="s">
        <v>3</v>
      </c>
      <c r="G5" s="7">
        <v>20</v>
      </c>
      <c r="H5" s="7">
        <v>26</v>
      </c>
      <c r="I5" s="7">
        <v>15</v>
      </c>
      <c r="J5" s="7">
        <v>28</v>
      </c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12.75">
      <c r="A6" s="1"/>
      <c r="B6" s="9" t="s">
        <v>4</v>
      </c>
      <c r="C6" s="10" t="s">
        <v>5</v>
      </c>
      <c r="D6" s="10"/>
      <c r="E6" s="11"/>
      <c r="F6" s="5" t="s">
        <v>3</v>
      </c>
      <c r="G6" s="7">
        <v>21</v>
      </c>
      <c r="H6" s="7">
        <v>27</v>
      </c>
      <c r="I6" s="7">
        <v>16</v>
      </c>
      <c r="J6" s="7">
        <v>29</v>
      </c>
      <c r="K6" s="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2.8">
      <c r="A7" s="1"/>
      <c r="B7" s="9"/>
      <c r="C7" s="10" t="s">
        <v>6</v>
      </c>
      <c r="D7" s="10"/>
      <c r="E7" s="11"/>
      <c r="F7" s="12" t="s">
        <v>3</v>
      </c>
      <c r="G7" s="7">
        <v>22</v>
      </c>
      <c r="H7" s="7">
        <v>28</v>
      </c>
      <c r="I7" s="7">
        <v>17</v>
      </c>
      <c r="J7" s="7">
        <v>30</v>
      </c>
      <c r="K7" s="1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2.75">
      <c r="A8" s="1"/>
      <c r="B8" s="14" t="s">
        <v>7</v>
      </c>
      <c r="C8" s="9" t="s">
        <v>8</v>
      </c>
      <c r="D8" s="9" t="s">
        <v>9</v>
      </c>
      <c r="E8" s="15" t="s">
        <v>5</v>
      </c>
      <c r="F8" s="12" t="s">
        <v>3</v>
      </c>
      <c r="G8" s="7">
        <v>23</v>
      </c>
      <c r="H8" s="7">
        <v>29</v>
      </c>
      <c r="I8" s="7">
        <v>18</v>
      </c>
      <c r="J8" s="7">
        <v>31</v>
      </c>
      <c r="K8" s="1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2.8">
      <c r="A9" s="1"/>
      <c r="B9" s="14"/>
      <c r="C9" s="9"/>
      <c r="D9" s="9"/>
      <c r="E9" s="15" t="s">
        <v>6</v>
      </c>
      <c r="F9" s="12" t="s">
        <v>3</v>
      </c>
      <c r="G9" s="7">
        <v>24</v>
      </c>
      <c r="H9" s="7">
        <v>30</v>
      </c>
      <c r="I9" s="7">
        <v>19</v>
      </c>
      <c r="J9" s="7">
        <v>32</v>
      </c>
      <c r="K9" s="1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12.75">
      <c r="A10" s="1"/>
      <c r="B10" s="14"/>
      <c r="C10" s="9"/>
      <c r="D10" s="9" t="s">
        <v>10</v>
      </c>
      <c r="E10" s="15" t="s">
        <v>5</v>
      </c>
      <c r="F10" s="12" t="s">
        <v>3</v>
      </c>
      <c r="G10" s="7">
        <v>25</v>
      </c>
      <c r="H10" s="7">
        <v>31</v>
      </c>
      <c r="I10" s="7">
        <v>20</v>
      </c>
      <c r="J10" s="7">
        <v>33</v>
      </c>
      <c r="K10" s="1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12.8">
      <c r="A11" s="1"/>
      <c r="B11" s="14"/>
      <c r="C11" s="9"/>
      <c r="D11" s="9"/>
      <c r="E11" s="15" t="s">
        <v>6</v>
      </c>
      <c r="F11" s="12" t="s">
        <v>3</v>
      </c>
      <c r="G11" s="7">
        <v>26</v>
      </c>
      <c r="H11" s="7">
        <v>32</v>
      </c>
      <c r="I11" s="7">
        <v>21</v>
      </c>
      <c r="J11" s="7">
        <v>34</v>
      </c>
      <c r="K11" s="1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12.75">
      <c r="A12" s="1"/>
      <c r="B12" s="14"/>
      <c r="C12" s="9"/>
      <c r="D12" s="6" t="s">
        <v>11</v>
      </c>
      <c r="E12" s="6"/>
      <c r="F12" s="12" t="s">
        <v>12</v>
      </c>
      <c r="G12" s="7">
        <v>27</v>
      </c>
      <c r="H12" s="7">
        <v>33</v>
      </c>
      <c r="I12" s="7">
        <v>22</v>
      </c>
      <c r="J12" s="7">
        <v>35</v>
      </c>
      <c r="K12" s="1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customHeight="1" ht="12.75">
      <c r="A13" s="1"/>
      <c r="B13" s="14"/>
      <c r="C13" s="9" t="s">
        <v>13</v>
      </c>
      <c r="D13" s="9" t="s">
        <v>14</v>
      </c>
      <c r="E13" s="6" t="s">
        <v>5</v>
      </c>
      <c r="F13" s="12" t="s">
        <v>3</v>
      </c>
      <c r="G13" s="7">
        <v>28</v>
      </c>
      <c r="H13" s="7">
        <v>34</v>
      </c>
      <c r="I13" s="7">
        <v>23</v>
      </c>
      <c r="J13" s="7">
        <v>36</v>
      </c>
      <c r="K13" s="1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12.8">
      <c r="A14" s="1"/>
      <c r="B14" s="14"/>
      <c r="C14" s="9"/>
      <c r="D14" s="9"/>
      <c r="E14" s="6" t="s">
        <v>6</v>
      </c>
      <c r="F14" s="12" t="s">
        <v>3</v>
      </c>
      <c r="G14" s="7">
        <v>29</v>
      </c>
      <c r="H14" s="7">
        <v>35</v>
      </c>
      <c r="I14" s="7">
        <v>24</v>
      </c>
      <c r="J14" s="7">
        <v>37</v>
      </c>
      <c r="K14" s="1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12.75">
      <c r="A15" s="1"/>
      <c r="B15" s="14"/>
      <c r="C15" s="9"/>
      <c r="D15" s="9" t="s">
        <v>15</v>
      </c>
      <c r="E15" s="15" t="s">
        <v>16</v>
      </c>
      <c r="F15" s="12" t="s">
        <v>3</v>
      </c>
      <c r="G15" s="7">
        <v>30</v>
      </c>
      <c r="H15" s="7">
        <v>36</v>
      </c>
      <c r="I15" s="7">
        <v>25</v>
      </c>
      <c r="J15" s="7">
        <v>38</v>
      </c>
      <c r="K15" s="1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2.8">
      <c r="A16" s="1"/>
      <c r="B16" s="14"/>
      <c r="C16" s="9"/>
      <c r="D16" s="9"/>
      <c r="E16" s="15" t="s">
        <v>17</v>
      </c>
      <c r="F16" s="12" t="s">
        <v>3</v>
      </c>
      <c r="G16" s="7">
        <v>31</v>
      </c>
      <c r="H16" s="7">
        <v>37</v>
      </c>
      <c r="I16" s="7">
        <v>26</v>
      </c>
      <c r="J16" s="7">
        <v>39</v>
      </c>
      <c r="K16" s="1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2.75">
      <c r="A17" s="1"/>
      <c r="B17" s="14"/>
      <c r="C17" s="9"/>
      <c r="D17" s="9" t="s">
        <v>18</v>
      </c>
      <c r="E17" s="15" t="s">
        <v>5</v>
      </c>
      <c r="F17" s="9" t="s">
        <v>3</v>
      </c>
      <c r="G17" s="7">
        <v>32</v>
      </c>
      <c r="H17" s="7">
        <v>38</v>
      </c>
      <c r="I17" s="7">
        <v>27</v>
      </c>
      <c r="J17" s="7">
        <v>40</v>
      </c>
      <c r="K17" s="1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5" customHeight="1" ht="12.8">
      <c r="A18" s="1"/>
      <c r="B18" s="14"/>
      <c r="C18" s="9"/>
      <c r="D18" s="9"/>
      <c r="E18" s="15" t="s">
        <v>6</v>
      </c>
      <c r="F18" s="9" t="s">
        <v>3</v>
      </c>
      <c r="G18" s="7">
        <v>33</v>
      </c>
      <c r="H18" s="7">
        <v>39</v>
      </c>
      <c r="I18" s="7">
        <v>28</v>
      </c>
      <c r="J18" s="7">
        <v>41</v>
      </c>
      <c r="K18" s="1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2.75">
      <c r="A19" s="1"/>
      <c r="B19" s="14"/>
      <c r="C19" s="9"/>
      <c r="D19" s="9" t="s">
        <v>19</v>
      </c>
      <c r="E19" s="15" t="s">
        <v>5</v>
      </c>
      <c r="F19" s="12" t="s">
        <v>3</v>
      </c>
      <c r="G19" s="7">
        <v>34</v>
      </c>
      <c r="H19" s="7">
        <v>40</v>
      </c>
      <c r="I19" s="7">
        <v>29</v>
      </c>
      <c r="J19" s="7">
        <v>42</v>
      </c>
      <c r="K19" s="1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2.8">
      <c r="A20" s="1"/>
      <c r="B20" s="14"/>
      <c r="C20" s="9"/>
      <c r="D20" s="9"/>
      <c r="E20" s="15" t="s">
        <v>6</v>
      </c>
      <c r="F20" s="12" t="s">
        <v>3</v>
      </c>
      <c r="G20" s="7">
        <v>35</v>
      </c>
      <c r="H20" s="7">
        <v>41</v>
      </c>
      <c r="I20" s="7">
        <v>30</v>
      </c>
      <c r="J20" s="7">
        <v>43</v>
      </c>
      <c r="K20" s="1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2.75">
      <c r="A21" s="1"/>
      <c r="B21" s="14"/>
      <c r="C21" s="9"/>
      <c r="D21" s="6" t="s">
        <v>20</v>
      </c>
      <c r="E21" s="6"/>
      <c r="F21" s="12" t="s">
        <v>12</v>
      </c>
      <c r="G21" s="7">
        <v>36</v>
      </c>
      <c r="H21" s="7">
        <v>42</v>
      </c>
      <c r="I21" s="7">
        <v>31</v>
      </c>
      <c r="J21" s="7">
        <v>44</v>
      </c>
      <c r="K21" s="1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2.75">
      <c r="A22" s="1"/>
      <c r="B22" s="9" t="s">
        <v>21</v>
      </c>
      <c r="C22" s="15" t="s">
        <v>22</v>
      </c>
      <c r="D22" s="15"/>
      <c r="E22" s="15"/>
      <c r="F22" s="12" t="s">
        <v>3</v>
      </c>
      <c r="G22" s="7">
        <v>37</v>
      </c>
      <c r="H22" s="7">
        <v>43</v>
      </c>
      <c r="I22" s="7">
        <v>32</v>
      </c>
      <c r="J22" s="7">
        <v>45</v>
      </c>
      <c r="K22" s="1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2.75">
      <c r="A23" s="1"/>
      <c r="B23" s="9"/>
      <c r="C23" s="15" t="s">
        <v>23</v>
      </c>
      <c r="D23" s="15"/>
      <c r="E23" s="15"/>
      <c r="F23" s="12" t="s">
        <v>12</v>
      </c>
      <c r="G23" s="7">
        <v>38</v>
      </c>
      <c r="H23" s="7">
        <v>44</v>
      </c>
      <c r="I23" s="7">
        <v>33</v>
      </c>
      <c r="J23" s="7">
        <v>46</v>
      </c>
      <c r="K23" s="1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2.75">
      <c r="A24" s="1"/>
      <c r="B24" s="9"/>
      <c r="C24" s="15" t="s">
        <v>24</v>
      </c>
      <c r="D24" s="15"/>
      <c r="E24" s="15"/>
      <c r="F24" s="12" t="s">
        <v>3</v>
      </c>
      <c r="G24" s="7">
        <v>39</v>
      </c>
      <c r="H24" s="7">
        <v>45</v>
      </c>
      <c r="I24" s="7">
        <v>34</v>
      </c>
      <c r="J24" s="7">
        <v>47</v>
      </c>
      <c r="K24" s="1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5" customHeight="1" ht="12.75">
      <c r="A25" s="1"/>
      <c r="B25" s="6" t="s">
        <v>25</v>
      </c>
      <c r="C25" s="6"/>
      <c r="D25" s="6"/>
      <c r="E25" s="6"/>
      <c r="F25" s="12" t="s">
        <v>3</v>
      </c>
      <c r="G25" s="7">
        <v>40</v>
      </c>
      <c r="H25" s="7">
        <v>46</v>
      </c>
      <c r="I25" s="7">
        <v>35</v>
      </c>
      <c r="J25" s="7">
        <v>48</v>
      </c>
      <c r="K25" s="1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5" customHeight="1" ht="12.75">
      <c r="A26" s="1"/>
      <c r="B26" s="6" t="s">
        <v>26</v>
      </c>
      <c r="C26" s="6"/>
      <c r="D26" s="6"/>
      <c r="E26" s="6"/>
      <c r="F26" s="12" t="s">
        <v>3</v>
      </c>
      <c r="G26" s="7">
        <v>41</v>
      </c>
      <c r="H26" s="7">
        <v>47</v>
      </c>
      <c r="I26" s="7">
        <v>36</v>
      </c>
      <c r="J26" s="7">
        <v>49</v>
      </c>
      <c r="K26" s="1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2.75">
      <c r="A27" s="1"/>
      <c r="B27" s="14" t="s">
        <v>27</v>
      </c>
      <c r="C27" s="6" t="s">
        <v>28</v>
      </c>
      <c r="D27" s="6"/>
      <c r="E27" s="6"/>
      <c r="F27" s="12" t="s">
        <v>3</v>
      </c>
      <c r="G27" s="7">
        <v>42</v>
      </c>
      <c r="H27" s="7">
        <v>48</v>
      </c>
      <c r="I27" s="7">
        <v>37</v>
      </c>
      <c r="J27" s="7">
        <v>50</v>
      </c>
      <c r="K27" s="1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2.75">
      <c r="A28" s="1"/>
      <c r="B28" s="14"/>
      <c r="C28" s="6" t="s">
        <v>29</v>
      </c>
      <c r="D28" s="6"/>
      <c r="E28" s="6"/>
      <c r="F28" s="12" t="s">
        <v>3</v>
      </c>
      <c r="G28" s="7">
        <v>43</v>
      </c>
      <c r="H28" s="7">
        <v>49</v>
      </c>
      <c r="I28" s="7">
        <v>38</v>
      </c>
      <c r="J28" s="7">
        <v>51</v>
      </c>
      <c r="K28" s="1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2.75">
      <c r="A29" s="1"/>
      <c r="B29" s="14"/>
      <c r="C29" s="6" t="s">
        <v>30</v>
      </c>
      <c r="D29" s="6"/>
      <c r="E29" s="6"/>
      <c r="F29" s="12" t="s">
        <v>3</v>
      </c>
      <c r="G29" s="7">
        <v>44</v>
      </c>
      <c r="H29" s="7">
        <v>50</v>
      </c>
      <c r="I29" s="7">
        <v>39</v>
      </c>
      <c r="J29" s="7">
        <v>52</v>
      </c>
      <c r="K29" s="1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2.75">
      <c r="A30" s="1"/>
      <c r="B30" s="14"/>
      <c r="C30" s="6" t="s">
        <v>31</v>
      </c>
      <c r="D30" s="6"/>
      <c r="E30" s="6"/>
      <c r="F30" s="12" t="s">
        <v>3</v>
      </c>
      <c r="G30" s="7">
        <v>45</v>
      </c>
      <c r="H30" s="7">
        <v>51</v>
      </c>
      <c r="I30" s="7">
        <v>40</v>
      </c>
      <c r="J30" s="7">
        <v>53</v>
      </c>
      <c r="K30" s="1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2.75">
      <c r="A31" s="1"/>
      <c r="B31" s="14" t="s">
        <v>32</v>
      </c>
      <c r="C31" s="15" t="s">
        <v>33</v>
      </c>
      <c r="D31" s="15"/>
      <c r="E31" s="15"/>
      <c r="F31" s="12" t="s">
        <v>3</v>
      </c>
      <c r="G31" s="7">
        <v>46</v>
      </c>
      <c r="H31" s="7">
        <v>52</v>
      </c>
      <c r="I31" s="7">
        <v>41</v>
      </c>
      <c r="J31" s="7">
        <v>54</v>
      </c>
      <c r="K31" s="1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2.75">
      <c r="A32" s="1"/>
      <c r="B32" s="14"/>
      <c r="C32" s="15" t="s">
        <v>34</v>
      </c>
      <c r="D32" s="15"/>
      <c r="E32" s="15"/>
      <c r="F32" s="12" t="s">
        <v>3</v>
      </c>
      <c r="G32" s="7">
        <v>47</v>
      </c>
      <c r="H32" s="7">
        <v>53</v>
      </c>
      <c r="I32" s="7">
        <v>42</v>
      </c>
      <c r="J32" s="7">
        <v>55</v>
      </c>
      <c r="K32" s="1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2.75">
      <c r="A33" s="1"/>
      <c r="B33" s="14"/>
      <c r="C33" s="15" t="s">
        <v>35</v>
      </c>
      <c r="D33" s="15"/>
      <c r="E33" s="15"/>
      <c r="F33" s="12" t="s">
        <v>3</v>
      </c>
      <c r="G33" s="7">
        <v>48</v>
      </c>
      <c r="H33" s="7">
        <v>54</v>
      </c>
      <c r="I33" s="7">
        <v>43</v>
      </c>
      <c r="J33" s="7">
        <v>56</v>
      </c>
      <c r="K33" s="1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2.75">
      <c r="A34" s="1"/>
      <c r="B34" s="14"/>
      <c r="C34" s="15" t="s">
        <v>36</v>
      </c>
      <c r="D34" s="15"/>
      <c r="E34" s="15"/>
      <c r="F34" s="12" t="s">
        <v>3</v>
      </c>
      <c r="G34" s="7">
        <v>49</v>
      </c>
      <c r="H34" s="7">
        <v>55</v>
      </c>
      <c r="I34" s="7">
        <v>44</v>
      </c>
      <c r="J34" s="7">
        <v>57</v>
      </c>
      <c r="K34" s="1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2.75">
      <c r="A35" s="1"/>
      <c r="B35" s="14"/>
      <c r="C35" s="15" t="s">
        <v>37</v>
      </c>
      <c r="D35" s="15"/>
      <c r="E35" s="15"/>
      <c r="F35" s="12" t="s">
        <v>3</v>
      </c>
      <c r="G35" s="7">
        <v>50</v>
      </c>
      <c r="H35" s="7">
        <v>56</v>
      </c>
      <c r="I35" s="7">
        <v>45</v>
      </c>
      <c r="J35" s="7">
        <v>58</v>
      </c>
      <c r="K35" s="1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12.75">
      <c r="A36" s="1"/>
      <c r="B36" s="14"/>
      <c r="C36" s="15" t="s">
        <v>38</v>
      </c>
      <c r="D36" s="15"/>
      <c r="E36" s="15"/>
      <c r="F36" s="12" t="s">
        <v>3</v>
      </c>
      <c r="G36" s="7">
        <v>51</v>
      </c>
      <c r="H36" s="7">
        <v>57</v>
      </c>
      <c r="I36" s="7">
        <v>46</v>
      </c>
      <c r="J36" s="7">
        <v>59</v>
      </c>
      <c r="K36" s="1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customHeight="1" ht="12.75">
      <c r="A37" s="1"/>
      <c r="B37" s="14"/>
      <c r="C37" s="15" t="s">
        <v>39</v>
      </c>
      <c r="D37" s="15"/>
      <c r="E37" s="15"/>
      <c r="F37" s="12" t="s">
        <v>3</v>
      </c>
      <c r="G37" s="7">
        <v>52</v>
      </c>
      <c r="H37" s="7">
        <v>58</v>
      </c>
      <c r="I37" s="7">
        <v>47</v>
      </c>
      <c r="J37" s="7">
        <v>60</v>
      </c>
      <c r="K37" s="1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customHeight="1" ht="12.75">
      <c r="A38" s="1"/>
      <c r="B38" s="14"/>
      <c r="C38" s="15" t="s">
        <v>40</v>
      </c>
      <c r="D38" s="15"/>
      <c r="E38" s="15"/>
      <c r="F38" s="12" t="s">
        <v>3</v>
      </c>
      <c r="G38" s="7">
        <v>53</v>
      </c>
      <c r="H38" s="7">
        <v>59</v>
      </c>
      <c r="I38" s="7">
        <v>48</v>
      </c>
      <c r="J38" s="7">
        <v>61</v>
      </c>
      <c r="K38" s="1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customHeight="1" ht="12.75">
      <c r="A39" s="1"/>
      <c r="B39" s="14"/>
      <c r="C39" s="15" t="s">
        <v>41</v>
      </c>
      <c r="D39" s="15"/>
      <c r="E39" s="15"/>
      <c r="F39" s="12" t="s">
        <v>12</v>
      </c>
      <c r="G39" s="7">
        <v>54</v>
      </c>
      <c r="H39" s="7">
        <v>60</v>
      </c>
      <c r="I39" s="7">
        <v>49</v>
      </c>
      <c r="J39" s="7">
        <v>62</v>
      </c>
      <c r="K39" s="1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customHeight="1" ht="12.75">
      <c r="A40" s="1"/>
      <c r="B40" s="9" t="s">
        <v>42</v>
      </c>
      <c r="C40" s="6" t="s">
        <v>43</v>
      </c>
      <c r="D40" s="6"/>
      <c r="E40" s="6"/>
      <c r="F40" s="12" t="s">
        <v>3</v>
      </c>
      <c r="G40" s="7">
        <v>55</v>
      </c>
      <c r="H40" s="7">
        <v>61</v>
      </c>
      <c r="I40" s="7">
        <v>50</v>
      </c>
      <c r="J40" s="7">
        <v>63</v>
      </c>
      <c r="K40" s="1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customHeight="1" ht="12.75">
      <c r="A41" s="1"/>
      <c r="B41" s="9"/>
      <c r="C41" s="6" t="s">
        <v>44</v>
      </c>
      <c r="D41" s="6"/>
      <c r="E41" s="6"/>
      <c r="F41" s="12" t="s">
        <v>12</v>
      </c>
      <c r="G41" s="7">
        <v>56</v>
      </c>
      <c r="H41" s="7">
        <v>62</v>
      </c>
      <c r="I41" s="7">
        <v>51</v>
      </c>
      <c r="J41" s="7">
        <v>64</v>
      </c>
      <c r="K41" s="1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customHeight="1" ht="12.75">
      <c r="A42" s="1"/>
      <c r="B42" s="9" t="s">
        <v>45</v>
      </c>
      <c r="C42" s="9" t="s">
        <v>46</v>
      </c>
      <c r="D42" s="6" t="s">
        <v>47</v>
      </c>
      <c r="E42" s="6"/>
      <c r="F42" s="12" t="s">
        <v>3</v>
      </c>
      <c r="G42" s="7">
        <v>57</v>
      </c>
      <c r="H42" s="7">
        <v>63</v>
      </c>
      <c r="I42" s="7">
        <v>52</v>
      </c>
      <c r="J42" s="7">
        <v>65</v>
      </c>
      <c r="K42" s="1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customHeight="1" ht="12.75">
      <c r="A43" s="1"/>
      <c r="B43" s="9"/>
      <c r="C43" s="9"/>
      <c r="D43" s="6" t="s">
        <v>48</v>
      </c>
      <c r="E43" s="6"/>
      <c r="F43" s="12" t="s">
        <v>12</v>
      </c>
      <c r="G43" s="7">
        <v>58</v>
      </c>
      <c r="H43" s="7">
        <v>64</v>
      </c>
      <c r="I43" s="7">
        <v>53</v>
      </c>
      <c r="J43" s="7">
        <v>66</v>
      </c>
      <c r="K43" s="1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customHeight="1" ht="12.75">
      <c r="A44" s="1"/>
      <c r="B44" s="9"/>
      <c r="C44" s="9"/>
      <c r="D44" s="6" t="s">
        <v>49</v>
      </c>
      <c r="E44" s="6"/>
      <c r="F44" s="12" t="s">
        <v>3</v>
      </c>
      <c r="G44" s="7">
        <v>59</v>
      </c>
      <c r="H44" s="7">
        <v>65</v>
      </c>
      <c r="I44" s="7">
        <v>54</v>
      </c>
      <c r="J44" s="7">
        <v>67</v>
      </c>
      <c r="K44" s="1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5" customHeight="1" ht="12.75">
      <c r="A45" s="1"/>
      <c r="B45" s="9"/>
      <c r="C45" s="9" t="s">
        <v>50</v>
      </c>
      <c r="D45" s="6" t="s">
        <v>47</v>
      </c>
      <c r="E45" s="6"/>
      <c r="F45" s="12" t="s">
        <v>3</v>
      </c>
      <c r="G45" s="7">
        <v>60</v>
      </c>
      <c r="H45" s="7">
        <v>66</v>
      </c>
      <c r="I45" s="7">
        <v>55</v>
      </c>
      <c r="J45" s="7">
        <v>68</v>
      </c>
      <c r="K45" s="1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Height="1" ht="12.75">
      <c r="A46" s="1"/>
      <c r="B46" s="9"/>
      <c r="C46" s="9"/>
      <c r="D46" s="6" t="s">
        <v>48</v>
      </c>
      <c r="E46" s="6"/>
      <c r="F46" s="12" t="s">
        <v>12</v>
      </c>
      <c r="G46" s="7">
        <v>61</v>
      </c>
      <c r="H46" s="7">
        <v>67</v>
      </c>
      <c r="I46" s="7">
        <v>56</v>
      </c>
      <c r="J46" s="7">
        <v>69</v>
      </c>
      <c r="K46" s="1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5" customHeight="1" ht="12.75">
      <c r="A47" s="1"/>
      <c r="B47" s="9"/>
      <c r="C47" s="9"/>
      <c r="D47" s="6" t="s">
        <v>49</v>
      </c>
      <c r="E47" s="6"/>
      <c r="F47" s="12" t="s">
        <v>3</v>
      </c>
      <c r="G47" s="7">
        <v>62</v>
      </c>
      <c r="H47" s="7">
        <v>68</v>
      </c>
      <c r="I47" s="7">
        <v>57</v>
      </c>
      <c r="J47" s="7">
        <v>70</v>
      </c>
      <c r="K47" s="1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Height="1" ht="12.75">
      <c r="A48" s="1"/>
      <c r="B48" s="9" t="s">
        <v>51</v>
      </c>
      <c r="C48" s="6" t="s">
        <v>52</v>
      </c>
      <c r="D48" s="6"/>
      <c r="E48" s="6"/>
      <c r="F48" s="12" t="s">
        <v>3</v>
      </c>
      <c r="G48" s="7">
        <v>63</v>
      </c>
      <c r="H48" s="7">
        <v>69</v>
      </c>
      <c r="I48" s="7">
        <v>58</v>
      </c>
      <c r="J48" s="7">
        <v>71</v>
      </c>
      <c r="K48" s="1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Height="1" ht="12.75">
      <c r="A49" s="1"/>
      <c r="B49" s="9"/>
      <c r="C49" s="6" t="s">
        <v>53</v>
      </c>
      <c r="D49" s="6"/>
      <c r="E49" s="6"/>
      <c r="F49" s="12" t="s">
        <v>3</v>
      </c>
      <c r="G49" s="7">
        <v>64</v>
      </c>
      <c r="H49" s="7">
        <v>70</v>
      </c>
      <c r="I49" s="7">
        <v>59</v>
      </c>
      <c r="J49" s="7">
        <v>72</v>
      </c>
      <c r="K49" s="1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customHeight="1" ht="12.75">
      <c r="A50" s="1"/>
      <c r="B50" s="9"/>
      <c r="C50" s="6" t="s">
        <v>54</v>
      </c>
      <c r="D50" s="6"/>
      <c r="E50" s="6"/>
      <c r="F50" s="12" t="s">
        <v>3</v>
      </c>
      <c r="G50" s="7">
        <v>65</v>
      </c>
      <c r="H50" s="7">
        <v>71</v>
      </c>
      <c r="I50" s="7">
        <v>60</v>
      </c>
      <c r="J50" s="7">
        <v>73</v>
      </c>
      <c r="K50" s="1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customHeight="1" ht="12.75">
      <c r="A51" s="1"/>
      <c r="B51" s="9"/>
      <c r="C51" s="6" t="s">
        <v>31</v>
      </c>
      <c r="D51" s="6"/>
      <c r="E51" s="6"/>
      <c r="F51" s="12" t="s">
        <v>3</v>
      </c>
      <c r="G51" s="7">
        <v>66</v>
      </c>
      <c r="H51" s="7">
        <v>72</v>
      </c>
      <c r="I51" s="7">
        <v>61</v>
      </c>
      <c r="J51" s="7">
        <v>74</v>
      </c>
      <c r="K51" s="1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customHeight="1" ht="12.75">
      <c r="A52" s="1"/>
      <c r="B52" s="6" t="s">
        <v>55</v>
      </c>
      <c r="C52" s="6"/>
      <c r="D52" s="6"/>
      <c r="E52" s="6"/>
      <c r="F52" s="12" t="s">
        <v>3</v>
      </c>
      <c r="G52" s="7">
        <v>67</v>
      </c>
      <c r="H52" s="7">
        <v>73</v>
      </c>
      <c r="I52" s="7">
        <v>62</v>
      </c>
      <c r="J52" s="7">
        <v>75</v>
      </c>
      <c r="K52" s="1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customHeight="1" ht="12.75">
      <c r="A53" s="1"/>
      <c r="B53" s="16" t="s">
        <v>56</v>
      </c>
      <c r="C53" s="16"/>
      <c r="D53" s="16"/>
      <c r="E53" s="16"/>
      <c r="F53" s="17" t="s">
        <v>57</v>
      </c>
      <c r="G53" s="18">
        <f>SUM(G7:G52)</f>
        <v>2047</v>
      </c>
      <c r="H53" s="18">
        <f>SUM(H7:H52)</f>
        <v>2323</v>
      </c>
      <c r="I53" s="18">
        <f>SUM(I7:I52)</f>
        <v>1817</v>
      </c>
      <c r="J53" s="18">
        <f>SUM(J7:J52)</f>
        <v>2415</v>
      </c>
      <c r="K53" s="18">
        <f>SUM(K7:K52)</f>
        <v>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customHeight="1" ht="12.75">
      <c r="A54" s="1"/>
      <c r="B54" s="19"/>
      <c r="C54" s="19"/>
      <c r="D54" s="19"/>
      <c r="E54" s="19"/>
      <c r="F54" s="20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Height="1" ht="12.75">
      <c r="A55" s="1"/>
      <c r="B55" s="19"/>
      <c r="C55" s="19"/>
      <c r="D55" s="19"/>
      <c r="E55" s="19"/>
      <c r="F55" s="2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customHeight="1" ht="12.75">
      <c r="A56" s="1"/>
      <c r="B56" s="4" t="s">
        <v>58</v>
      </c>
      <c r="C56" s="4"/>
      <c r="D56" s="4"/>
      <c r="E56" s="4"/>
      <c r="F56" s="4"/>
      <c r="G56" s="5"/>
      <c r="H56" s="5"/>
      <c r="I56" s="5"/>
      <c r="J56" s="5"/>
      <c r="K56" s="5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customHeight="1" ht="12.75">
      <c r="A57" s="1"/>
      <c r="B57" s="14" t="s">
        <v>59</v>
      </c>
      <c r="C57" s="9" t="s">
        <v>60</v>
      </c>
      <c r="D57" s="6" t="s">
        <v>61</v>
      </c>
      <c r="E57" s="6"/>
      <c r="F57" s="12" t="s">
        <v>3</v>
      </c>
      <c r="G57" s="7">
        <v>51</v>
      </c>
      <c r="H57" s="7">
        <v>57</v>
      </c>
      <c r="I57" s="7">
        <v>46</v>
      </c>
      <c r="J57" s="7">
        <v>59</v>
      </c>
      <c r="K57" s="1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Height="1" ht="12.75">
      <c r="A58" s="1"/>
      <c r="B58" s="14"/>
      <c r="C58" s="9"/>
      <c r="D58" s="6" t="s">
        <v>62</v>
      </c>
      <c r="E58" s="6"/>
      <c r="F58" s="12" t="s">
        <v>3</v>
      </c>
      <c r="G58" s="7">
        <v>52</v>
      </c>
      <c r="H58" s="7">
        <v>58</v>
      </c>
      <c r="I58" s="7">
        <v>47</v>
      </c>
      <c r="J58" s="7">
        <v>60</v>
      </c>
      <c r="K58" s="1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customHeight="1" ht="12.75">
      <c r="A59" s="1"/>
      <c r="B59" s="14"/>
      <c r="C59" s="9" t="s">
        <v>63</v>
      </c>
      <c r="D59" s="6" t="s">
        <v>64</v>
      </c>
      <c r="E59" s="6"/>
      <c r="F59" s="12" t="s">
        <v>3</v>
      </c>
      <c r="G59" s="7">
        <v>53</v>
      </c>
      <c r="H59" s="7">
        <v>59</v>
      </c>
      <c r="I59" s="7">
        <v>48</v>
      </c>
      <c r="J59" s="7">
        <v>61</v>
      </c>
      <c r="K59" s="1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Height="1" ht="12.75">
      <c r="A60" s="1"/>
      <c r="B60" s="14"/>
      <c r="C60" s="9"/>
      <c r="D60" s="6" t="s">
        <v>62</v>
      </c>
      <c r="E60" s="6"/>
      <c r="F60" s="12" t="s">
        <v>3</v>
      </c>
      <c r="G60" s="7">
        <v>54</v>
      </c>
      <c r="H60" s="7">
        <v>60</v>
      </c>
      <c r="I60" s="7">
        <v>49</v>
      </c>
      <c r="J60" s="7">
        <v>62</v>
      </c>
      <c r="K60" s="1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5" customHeight="1" ht="12.75">
      <c r="A61" s="1"/>
      <c r="B61" s="14"/>
      <c r="C61" s="9" t="s">
        <v>65</v>
      </c>
      <c r="D61" s="6" t="s">
        <v>61</v>
      </c>
      <c r="E61" s="6"/>
      <c r="F61" s="12" t="s">
        <v>3</v>
      </c>
      <c r="G61" s="7">
        <v>55</v>
      </c>
      <c r="H61" s="7">
        <v>61</v>
      </c>
      <c r="I61" s="7">
        <v>50</v>
      </c>
      <c r="J61" s="7">
        <v>63</v>
      </c>
      <c r="K61" s="1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Height="1" ht="12.75">
      <c r="A62" s="1"/>
      <c r="B62" s="14"/>
      <c r="C62" s="9"/>
      <c r="D62" s="6" t="s">
        <v>62</v>
      </c>
      <c r="E62" s="6"/>
      <c r="F62" s="12" t="s">
        <v>3</v>
      </c>
      <c r="G62" s="7">
        <v>56</v>
      </c>
      <c r="H62" s="7">
        <v>62</v>
      </c>
      <c r="I62" s="7">
        <v>51</v>
      </c>
      <c r="J62" s="7">
        <v>64</v>
      </c>
      <c r="K62" s="1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customHeight="1" ht="12.75">
      <c r="A63" s="1"/>
      <c r="B63" s="14"/>
      <c r="C63" s="9" t="s">
        <v>66</v>
      </c>
      <c r="D63" s="6" t="s">
        <v>64</v>
      </c>
      <c r="E63" s="6"/>
      <c r="F63" s="12" t="s">
        <v>3</v>
      </c>
      <c r="G63" s="7">
        <v>57</v>
      </c>
      <c r="H63" s="7">
        <v>63</v>
      </c>
      <c r="I63" s="7">
        <v>52</v>
      </c>
      <c r="J63" s="7">
        <v>65</v>
      </c>
      <c r="K63" s="1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customHeight="1" ht="12.75">
      <c r="A64" s="1"/>
      <c r="B64" s="14"/>
      <c r="C64" s="9"/>
      <c r="D64" s="6" t="s">
        <v>62</v>
      </c>
      <c r="E64" s="6"/>
      <c r="F64" s="12" t="s">
        <v>3</v>
      </c>
      <c r="G64" s="7">
        <v>58</v>
      </c>
      <c r="H64" s="7">
        <v>64</v>
      </c>
      <c r="I64" s="7">
        <v>53</v>
      </c>
      <c r="J64" s="7">
        <v>66</v>
      </c>
      <c r="K64" s="1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Height="1" ht="12.75">
      <c r="A65" s="1"/>
      <c r="B65" s="14"/>
      <c r="C65" s="9" t="s">
        <v>67</v>
      </c>
      <c r="D65" s="6" t="s">
        <v>61</v>
      </c>
      <c r="E65" s="6"/>
      <c r="F65" s="12" t="s">
        <v>3</v>
      </c>
      <c r="G65" s="7">
        <v>59</v>
      </c>
      <c r="H65" s="7">
        <v>65</v>
      </c>
      <c r="I65" s="7">
        <v>54</v>
      </c>
      <c r="J65" s="7">
        <v>67</v>
      </c>
      <c r="K65" s="1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Height="1" ht="12.75">
      <c r="A66" s="1"/>
      <c r="B66" s="14"/>
      <c r="C66" s="9"/>
      <c r="D66" s="6" t="s">
        <v>62</v>
      </c>
      <c r="E66" s="6"/>
      <c r="F66" s="12" t="s">
        <v>3</v>
      </c>
      <c r="G66" s="7">
        <v>60</v>
      </c>
      <c r="H66" s="7">
        <v>66</v>
      </c>
      <c r="I66" s="7">
        <v>55</v>
      </c>
      <c r="J66" s="7">
        <v>68</v>
      </c>
      <c r="K66" s="1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customHeight="1" ht="12.75">
      <c r="A67" s="1"/>
      <c r="B67" s="14"/>
      <c r="C67" s="6" t="s">
        <v>68</v>
      </c>
      <c r="D67" s="6"/>
      <c r="E67" s="6"/>
      <c r="F67" s="12" t="s">
        <v>3</v>
      </c>
      <c r="G67" s="7">
        <v>61</v>
      </c>
      <c r="H67" s="7">
        <v>67</v>
      </c>
      <c r="I67" s="7">
        <v>56</v>
      </c>
      <c r="J67" s="7">
        <v>69</v>
      </c>
      <c r="K67" s="1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customHeight="1" ht="12.75">
      <c r="A68" s="1"/>
      <c r="B68" s="14"/>
      <c r="C68" s="6" t="s">
        <v>69</v>
      </c>
      <c r="D68" s="6"/>
      <c r="E68" s="6"/>
      <c r="F68" s="12" t="s">
        <v>3</v>
      </c>
      <c r="G68" s="7">
        <v>62</v>
      </c>
      <c r="H68" s="7">
        <v>68</v>
      </c>
      <c r="I68" s="7">
        <v>57</v>
      </c>
      <c r="J68" s="7">
        <v>70</v>
      </c>
      <c r="K68" s="1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customHeight="1" ht="12.75">
      <c r="A69" s="1"/>
      <c r="B69" s="14"/>
      <c r="C69" s="6" t="s">
        <v>70</v>
      </c>
      <c r="D69" s="6"/>
      <c r="E69" s="6"/>
      <c r="F69" s="12" t="s">
        <v>3</v>
      </c>
      <c r="G69" s="7">
        <v>63</v>
      </c>
      <c r="H69" s="7">
        <v>69</v>
      </c>
      <c r="I69" s="7">
        <v>58</v>
      </c>
      <c r="J69" s="7">
        <v>71</v>
      </c>
      <c r="K69" s="1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customHeight="1" ht="12.75">
      <c r="A70" s="1"/>
      <c r="B70" s="14"/>
      <c r="C70" s="6" t="s">
        <v>71</v>
      </c>
      <c r="D70" s="6"/>
      <c r="E70" s="6"/>
      <c r="F70" s="12" t="s">
        <v>3</v>
      </c>
      <c r="G70" s="7">
        <v>64</v>
      </c>
      <c r="H70" s="7">
        <v>70</v>
      </c>
      <c r="I70" s="7">
        <v>59</v>
      </c>
      <c r="J70" s="7">
        <v>72</v>
      </c>
      <c r="K70" s="1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Height="1" ht="12.75">
      <c r="A71" s="1"/>
      <c r="B71" s="14"/>
      <c r="C71" s="9" t="s">
        <v>72</v>
      </c>
      <c r="D71" s="6" t="s">
        <v>60</v>
      </c>
      <c r="E71" s="6"/>
      <c r="F71" s="12" t="s">
        <v>3</v>
      </c>
      <c r="G71" s="7">
        <v>65</v>
      </c>
      <c r="H71" s="7">
        <v>71</v>
      </c>
      <c r="I71" s="7">
        <v>60</v>
      </c>
      <c r="J71" s="7">
        <v>73</v>
      </c>
      <c r="K71" s="1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Height="1" ht="12.75">
      <c r="A72" s="1"/>
      <c r="B72" s="14"/>
      <c r="C72" s="9"/>
      <c r="D72" s="6" t="s">
        <v>63</v>
      </c>
      <c r="E72" s="6"/>
      <c r="F72" s="12" t="s">
        <v>3</v>
      </c>
      <c r="G72" s="7">
        <v>66</v>
      </c>
      <c r="H72" s="7">
        <v>72</v>
      </c>
      <c r="I72" s="7">
        <v>61</v>
      </c>
      <c r="J72" s="7">
        <v>74</v>
      </c>
      <c r="K72" s="1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customHeight="1" ht="12.75">
      <c r="A73" s="1"/>
      <c r="B73" s="14"/>
      <c r="C73" s="9"/>
      <c r="D73" s="6" t="s">
        <v>65</v>
      </c>
      <c r="E73" s="6"/>
      <c r="F73" s="12" t="s">
        <v>3</v>
      </c>
      <c r="G73" s="7">
        <v>67</v>
      </c>
      <c r="H73" s="7">
        <v>73</v>
      </c>
      <c r="I73" s="7">
        <v>62</v>
      </c>
      <c r="J73" s="7">
        <v>75</v>
      </c>
      <c r="K73" s="1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customHeight="1" ht="12.75">
      <c r="A74" s="1"/>
      <c r="B74" s="14"/>
      <c r="C74" s="9"/>
      <c r="D74" s="6" t="s">
        <v>73</v>
      </c>
      <c r="E74" s="6"/>
      <c r="F74" s="12" t="s">
        <v>3</v>
      </c>
      <c r="G74" s="7">
        <v>68</v>
      </c>
      <c r="H74" s="7">
        <v>74</v>
      </c>
      <c r="I74" s="7">
        <v>63</v>
      </c>
      <c r="J74" s="7">
        <v>76</v>
      </c>
      <c r="K74" s="1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Height="1" ht="12.75">
      <c r="A75" s="1"/>
      <c r="B75" s="14"/>
      <c r="C75" s="9"/>
      <c r="D75" s="6" t="s">
        <v>70</v>
      </c>
      <c r="E75" s="6"/>
      <c r="F75" s="12" t="s">
        <v>3</v>
      </c>
      <c r="G75" s="7">
        <v>69</v>
      </c>
      <c r="H75" s="7">
        <v>75</v>
      </c>
      <c r="I75" s="7">
        <v>64</v>
      </c>
      <c r="J75" s="7">
        <v>77</v>
      </c>
      <c r="K75" s="1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customHeight="1" ht="12.75">
      <c r="A76" s="1"/>
      <c r="B76" s="14"/>
      <c r="C76" s="9"/>
      <c r="D76" s="6" t="s">
        <v>71</v>
      </c>
      <c r="E76" s="6"/>
      <c r="F76" s="12" t="s">
        <v>3</v>
      </c>
      <c r="G76" s="7">
        <v>70</v>
      </c>
      <c r="H76" s="7">
        <v>76</v>
      </c>
      <c r="I76" s="7">
        <v>65</v>
      </c>
      <c r="J76" s="7">
        <v>78</v>
      </c>
      <c r="K76" s="1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</row>
    <row r="77" spans="1:1025" customHeight="1" ht="12.75">
      <c r="A77" s="1"/>
      <c r="B77" s="14"/>
      <c r="C77" s="9"/>
      <c r="D77" s="6" t="s">
        <v>31</v>
      </c>
      <c r="E77" s="6"/>
      <c r="F77" s="12" t="s">
        <v>3</v>
      </c>
      <c r="G77" s="7">
        <v>71</v>
      </c>
      <c r="H77" s="7">
        <v>77</v>
      </c>
      <c r="I77" s="7">
        <v>66</v>
      </c>
      <c r="J77" s="7">
        <v>79</v>
      </c>
      <c r="K77" s="1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</row>
    <row r="78" spans="1:1025" customHeight="1" ht="12.75">
      <c r="A78" s="1"/>
      <c r="B78" s="14"/>
      <c r="C78" s="6" t="s">
        <v>74</v>
      </c>
      <c r="D78" s="6"/>
      <c r="E78" s="6"/>
      <c r="F78" s="12" t="s">
        <v>3</v>
      </c>
      <c r="G78" s="7">
        <v>72</v>
      </c>
      <c r="H78" s="7">
        <v>78</v>
      </c>
      <c r="I78" s="7">
        <v>67</v>
      </c>
      <c r="J78" s="7">
        <v>80</v>
      </c>
      <c r="K78" s="1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</row>
    <row r="79" spans="1:1025" customHeight="1" ht="12.75">
      <c r="A79" s="1"/>
      <c r="B79" s="14"/>
      <c r="C79" s="9" t="s">
        <v>75</v>
      </c>
      <c r="D79" s="6" t="s">
        <v>76</v>
      </c>
      <c r="E79" s="6"/>
      <c r="F79" s="12" t="s">
        <v>12</v>
      </c>
      <c r="G79" s="7">
        <v>73</v>
      </c>
      <c r="H79" s="7">
        <v>79</v>
      </c>
      <c r="I79" s="7">
        <v>68</v>
      </c>
      <c r="J79" s="7">
        <v>81</v>
      </c>
      <c r="K79" s="1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</row>
    <row r="80" spans="1:1025" customHeight="1" ht="12.75">
      <c r="A80" s="1"/>
      <c r="B80" s="14"/>
      <c r="C80" s="9"/>
      <c r="D80" s="6" t="s">
        <v>77</v>
      </c>
      <c r="E80" s="6"/>
      <c r="F80" s="12" t="s">
        <v>12</v>
      </c>
      <c r="G80" s="7">
        <v>74</v>
      </c>
      <c r="H80" s="7">
        <v>80</v>
      </c>
      <c r="I80" s="7">
        <v>69</v>
      </c>
      <c r="J80" s="7">
        <v>82</v>
      </c>
      <c r="K80" s="1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  <c r="AMH80" s="1"/>
      <c r="AMI80" s="1"/>
      <c r="AMJ80" s="1"/>
    </row>
    <row r="81" spans="1:1025" customHeight="1" ht="12.75">
      <c r="A81" s="1"/>
      <c r="B81" s="14"/>
      <c r="C81" s="6" t="s">
        <v>78</v>
      </c>
      <c r="D81" s="6"/>
      <c r="E81" s="6"/>
      <c r="F81" s="12" t="s">
        <v>12</v>
      </c>
      <c r="G81" s="7">
        <v>75</v>
      </c>
      <c r="H81" s="7">
        <v>81</v>
      </c>
      <c r="I81" s="7">
        <v>70</v>
      </c>
      <c r="J81" s="7">
        <v>83</v>
      </c>
      <c r="K81" s="1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</row>
    <row r="82" spans="1:1025" customHeight="1" ht="12.75">
      <c r="A82" s="1"/>
      <c r="B82" s="14" t="s">
        <v>79</v>
      </c>
      <c r="C82" s="6" t="s">
        <v>80</v>
      </c>
      <c r="D82" s="6"/>
      <c r="E82" s="6"/>
      <c r="F82" s="12" t="s">
        <v>3</v>
      </c>
      <c r="G82" s="7">
        <v>76</v>
      </c>
      <c r="H82" s="7">
        <v>82</v>
      </c>
      <c r="I82" s="7">
        <v>71</v>
      </c>
      <c r="J82" s="7">
        <v>84</v>
      </c>
      <c r="K82" s="1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</row>
    <row r="83" spans="1:1025" customHeight="1" ht="12.75">
      <c r="A83" s="1"/>
      <c r="B83" s="14"/>
      <c r="C83" s="6" t="s">
        <v>81</v>
      </c>
      <c r="D83" s="6"/>
      <c r="E83" s="6"/>
      <c r="F83" s="12" t="s">
        <v>3</v>
      </c>
      <c r="G83" s="7">
        <v>77</v>
      </c>
      <c r="H83" s="7">
        <v>83</v>
      </c>
      <c r="I83" s="7">
        <v>72</v>
      </c>
      <c r="J83" s="7">
        <v>85</v>
      </c>
      <c r="K83" s="1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</row>
    <row r="84" spans="1:1025" customHeight="1" ht="12.75">
      <c r="A84" s="1"/>
      <c r="B84" s="14"/>
      <c r="C84" s="6" t="s">
        <v>82</v>
      </c>
      <c r="D84" s="6"/>
      <c r="E84" s="6"/>
      <c r="F84" s="12" t="s">
        <v>3</v>
      </c>
      <c r="G84" s="7">
        <v>78</v>
      </c>
      <c r="H84" s="7">
        <v>84</v>
      </c>
      <c r="I84" s="7">
        <v>73</v>
      </c>
      <c r="J84" s="7">
        <v>86</v>
      </c>
      <c r="K84" s="1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  <c r="AMH84" s="1"/>
      <c r="AMI84" s="1"/>
      <c r="AMJ84" s="1"/>
    </row>
    <row r="85" spans="1:1025" customHeight="1" ht="12.75">
      <c r="A85" s="1"/>
      <c r="B85" s="14"/>
      <c r="C85" s="6" t="s">
        <v>83</v>
      </c>
      <c r="D85" s="6"/>
      <c r="E85" s="6"/>
      <c r="F85" s="12" t="s">
        <v>3</v>
      </c>
      <c r="G85" s="7">
        <v>79</v>
      </c>
      <c r="H85" s="7">
        <v>85</v>
      </c>
      <c r="I85" s="7">
        <v>74</v>
      </c>
      <c r="J85" s="7">
        <v>87</v>
      </c>
      <c r="K85" s="1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</row>
    <row r="86" spans="1:1025" customHeight="1" ht="12.75">
      <c r="A86" s="1"/>
      <c r="B86" s="14"/>
      <c r="C86" s="6" t="s">
        <v>31</v>
      </c>
      <c r="D86" s="6"/>
      <c r="E86" s="6"/>
      <c r="F86" s="12" t="s">
        <v>3</v>
      </c>
      <c r="G86" s="7">
        <v>80</v>
      </c>
      <c r="H86" s="7">
        <v>86</v>
      </c>
      <c r="I86" s="7">
        <v>75</v>
      </c>
      <c r="J86" s="7">
        <v>88</v>
      </c>
      <c r="K86" s="1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  <c r="AMH86" s="1"/>
      <c r="AMI86" s="1"/>
      <c r="AMJ86" s="1"/>
    </row>
    <row r="87" spans="1:1025" customHeight="1" ht="12.8">
      <c r="A87" s="1"/>
      <c r="B87" s="14"/>
      <c r="C87" s="21" t="s">
        <v>84</v>
      </c>
      <c r="D87" s="21"/>
      <c r="E87" s="21"/>
      <c r="F87" s="12" t="s">
        <v>12</v>
      </c>
      <c r="G87" s="7">
        <v>81</v>
      </c>
      <c r="H87" s="7">
        <v>87</v>
      </c>
      <c r="I87" s="7">
        <v>76</v>
      </c>
      <c r="J87" s="7">
        <v>89</v>
      </c>
      <c r="K87" s="1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  <c r="AMH87" s="1"/>
      <c r="AMI87" s="1"/>
      <c r="AMJ87" s="1"/>
    </row>
    <row r="88" spans="1:1025" customHeight="1" ht="12.8">
      <c r="A88" s="1"/>
      <c r="B88" s="14"/>
      <c r="C88" s="21" t="s">
        <v>85</v>
      </c>
      <c r="D88" s="21"/>
      <c r="E88" s="21"/>
      <c r="F88" s="12" t="s">
        <v>12</v>
      </c>
      <c r="G88" s="7">
        <v>82</v>
      </c>
      <c r="H88" s="7">
        <v>88</v>
      </c>
      <c r="I88" s="7">
        <v>77</v>
      </c>
      <c r="J88" s="7">
        <v>90</v>
      </c>
      <c r="K88" s="1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  <c r="AMH88" s="1"/>
      <c r="AMI88" s="1"/>
      <c r="AMJ88" s="1"/>
    </row>
    <row r="89" spans="1:1025" customHeight="1" ht="12.75">
      <c r="A89" s="1"/>
      <c r="B89" s="14" t="s">
        <v>86</v>
      </c>
      <c r="C89" s="9" t="s">
        <v>60</v>
      </c>
      <c r="D89" s="22" t="s">
        <v>47</v>
      </c>
      <c r="E89" s="22"/>
      <c r="F89" s="12" t="s">
        <v>3</v>
      </c>
      <c r="G89" s="7">
        <v>83</v>
      </c>
      <c r="H89" s="7">
        <v>89</v>
      </c>
      <c r="I89" s="7">
        <v>78</v>
      </c>
      <c r="J89" s="7">
        <v>91</v>
      </c>
      <c r="K89" s="1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  <c r="AMH89" s="1"/>
      <c r="AMI89" s="1"/>
      <c r="AMJ89" s="1"/>
    </row>
    <row r="90" spans="1:1025" customHeight="1" ht="12.75">
      <c r="A90" s="1"/>
      <c r="B90" s="14"/>
      <c r="C90" s="9"/>
      <c r="D90" s="22" t="s">
        <v>24</v>
      </c>
      <c r="E90" s="22"/>
      <c r="F90" s="12" t="s">
        <v>3</v>
      </c>
      <c r="G90" s="7">
        <v>84</v>
      </c>
      <c r="H90" s="7">
        <v>90</v>
      </c>
      <c r="I90" s="7">
        <v>79</v>
      </c>
      <c r="J90" s="7">
        <v>92</v>
      </c>
      <c r="K90" s="1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1"/>
      <c r="AMD90" s="1"/>
      <c r="AME90" s="1"/>
      <c r="AMF90" s="1"/>
      <c r="AMG90" s="1"/>
      <c r="AMH90" s="1"/>
      <c r="AMI90" s="1"/>
      <c r="AMJ90" s="1"/>
    </row>
    <row r="91" spans="1:1025" customHeight="1" ht="12.75">
      <c r="A91" s="1"/>
      <c r="B91" s="14"/>
      <c r="C91" s="9" t="s">
        <v>87</v>
      </c>
      <c r="D91" s="6" t="s">
        <v>47</v>
      </c>
      <c r="E91" s="6"/>
      <c r="F91" s="12" t="s">
        <v>3</v>
      </c>
      <c r="G91" s="7">
        <v>85</v>
      </c>
      <c r="H91" s="7">
        <v>91</v>
      </c>
      <c r="I91" s="7">
        <v>80</v>
      </c>
      <c r="J91" s="7">
        <v>93</v>
      </c>
      <c r="K91" s="1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AMC91" s="1"/>
      <c r="AMD91" s="1"/>
      <c r="AME91" s="1"/>
      <c r="AMF91" s="1"/>
      <c r="AMG91" s="1"/>
      <c r="AMH91" s="1"/>
      <c r="AMI91" s="1"/>
      <c r="AMJ91" s="1"/>
    </row>
    <row r="92" spans="1:1025" customHeight="1" ht="12.75">
      <c r="A92" s="1"/>
      <c r="B92" s="14"/>
      <c r="C92" s="9"/>
      <c r="D92" s="6" t="s">
        <v>24</v>
      </c>
      <c r="E92" s="6"/>
      <c r="F92" s="12" t="s">
        <v>3</v>
      </c>
      <c r="G92" s="7">
        <v>86</v>
      </c>
      <c r="H92" s="7">
        <v>92</v>
      </c>
      <c r="I92" s="7">
        <v>81</v>
      </c>
      <c r="J92" s="7">
        <v>94</v>
      </c>
      <c r="K92" s="1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  <c r="AMA92" s="1"/>
      <c r="AMB92" s="1"/>
      <c r="AMC92" s="1"/>
      <c r="AMD92" s="1"/>
      <c r="AME92" s="1"/>
      <c r="AMF92" s="1"/>
      <c r="AMG92" s="1"/>
      <c r="AMH92" s="1"/>
      <c r="AMI92" s="1"/>
      <c r="AMJ92" s="1"/>
    </row>
    <row r="93" spans="1:1025" customHeight="1" ht="12.75">
      <c r="A93" s="1"/>
      <c r="B93" s="14"/>
      <c r="C93" s="6" t="s">
        <v>88</v>
      </c>
      <c r="D93" s="6"/>
      <c r="E93" s="6"/>
      <c r="F93" s="12" t="s">
        <v>12</v>
      </c>
      <c r="G93" s="7">
        <v>87</v>
      </c>
      <c r="H93" s="7">
        <v>93</v>
      </c>
      <c r="I93" s="7">
        <v>82</v>
      </c>
      <c r="J93" s="7">
        <v>95</v>
      </c>
      <c r="K93" s="1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  <c r="AMA93" s="1"/>
      <c r="AMB93" s="1"/>
      <c r="AMC93" s="1"/>
      <c r="AMD93" s="1"/>
      <c r="AME93" s="1"/>
      <c r="AMF93" s="1"/>
      <c r="AMG93" s="1"/>
      <c r="AMH93" s="1"/>
      <c r="AMI93" s="1"/>
      <c r="AMJ93" s="1"/>
    </row>
    <row r="94" spans="1:1025" customHeight="1" ht="12.75">
      <c r="A94" s="1"/>
      <c r="B94" s="14"/>
      <c r="C94" s="6" t="s">
        <v>89</v>
      </c>
      <c r="D94" s="6"/>
      <c r="E94" s="6"/>
      <c r="F94" s="12" t="s">
        <v>12</v>
      </c>
      <c r="G94" s="7">
        <v>88</v>
      </c>
      <c r="H94" s="7">
        <v>94</v>
      </c>
      <c r="I94" s="7">
        <v>83</v>
      </c>
      <c r="J94" s="7">
        <v>96</v>
      </c>
      <c r="K94" s="1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  <c r="AMA94" s="1"/>
      <c r="AMB94" s="1"/>
      <c r="AMC94" s="1"/>
      <c r="AMD94" s="1"/>
      <c r="AME94" s="1"/>
      <c r="AMF94" s="1"/>
      <c r="AMG94" s="1"/>
      <c r="AMH94" s="1"/>
      <c r="AMI94" s="1"/>
      <c r="AMJ94" s="1"/>
    </row>
    <row r="95" spans="1:1025" customHeight="1" ht="12.75">
      <c r="A95" s="1"/>
      <c r="B95" s="9" t="s">
        <v>45</v>
      </c>
      <c r="C95" s="9" t="s">
        <v>46</v>
      </c>
      <c r="D95" s="6" t="s">
        <v>47</v>
      </c>
      <c r="E95" s="6"/>
      <c r="F95" s="12" t="s">
        <v>3</v>
      </c>
      <c r="G95" s="7">
        <v>89</v>
      </c>
      <c r="H95" s="7">
        <v>95</v>
      </c>
      <c r="I95" s="7">
        <v>84</v>
      </c>
      <c r="J95" s="7">
        <v>97</v>
      </c>
      <c r="K95" s="1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  <c r="AMH95" s="1"/>
      <c r="AMI95" s="1"/>
      <c r="AMJ95" s="1"/>
    </row>
    <row r="96" spans="1:1025" customHeight="1" ht="12.75">
      <c r="A96" s="1"/>
      <c r="B96" s="9"/>
      <c r="C96" s="9"/>
      <c r="D96" s="6" t="s">
        <v>90</v>
      </c>
      <c r="E96" s="6"/>
      <c r="F96" s="12" t="s">
        <v>12</v>
      </c>
      <c r="G96" s="7">
        <v>90</v>
      </c>
      <c r="H96" s="7">
        <v>96</v>
      </c>
      <c r="I96" s="7">
        <v>85</v>
      </c>
      <c r="J96" s="7">
        <v>98</v>
      </c>
      <c r="K96" s="1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AMC96" s="1"/>
      <c r="AMD96" s="1"/>
      <c r="AME96" s="1"/>
      <c r="AMF96" s="1"/>
      <c r="AMG96" s="1"/>
      <c r="AMH96" s="1"/>
      <c r="AMI96" s="1"/>
      <c r="AMJ96" s="1"/>
    </row>
    <row r="97" spans="1:1025" customHeight="1" ht="12.75">
      <c r="A97" s="1"/>
      <c r="B97" s="9"/>
      <c r="C97" s="9"/>
      <c r="D97" s="6" t="s">
        <v>48</v>
      </c>
      <c r="E97" s="6"/>
      <c r="F97" s="12" t="s">
        <v>12</v>
      </c>
      <c r="G97" s="7">
        <v>91</v>
      </c>
      <c r="H97" s="7">
        <v>97</v>
      </c>
      <c r="I97" s="7">
        <v>86</v>
      </c>
      <c r="J97" s="7">
        <v>99</v>
      </c>
      <c r="K97" s="1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O97" s="1"/>
      <c r="ALP97" s="1"/>
      <c r="ALQ97" s="1"/>
      <c r="ALR97" s="1"/>
      <c r="ALS97" s="1"/>
      <c r="ALT97" s="1"/>
      <c r="ALU97" s="1"/>
      <c r="ALV97" s="1"/>
      <c r="ALW97" s="1"/>
      <c r="ALX97" s="1"/>
      <c r="ALY97" s="1"/>
      <c r="ALZ97" s="1"/>
      <c r="AMA97" s="1"/>
      <c r="AMB97" s="1"/>
      <c r="AMC97" s="1"/>
      <c r="AMD97" s="1"/>
      <c r="AME97" s="1"/>
      <c r="AMF97" s="1"/>
      <c r="AMG97" s="1"/>
      <c r="AMH97" s="1"/>
      <c r="AMI97" s="1"/>
      <c r="AMJ97" s="1"/>
    </row>
    <row r="98" spans="1:1025" customHeight="1" ht="12.75">
      <c r="A98" s="1"/>
      <c r="B98" s="9"/>
      <c r="C98" s="9"/>
      <c r="D98" s="6" t="s">
        <v>49</v>
      </c>
      <c r="E98" s="6"/>
      <c r="F98" s="12" t="s">
        <v>3</v>
      </c>
      <c r="G98" s="7">
        <v>92</v>
      </c>
      <c r="H98" s="7">
        <v>98</v>
      </c>
      <c r="I98" s="7">
        <v>87</v>
      </c>
      <c r="J98" s="7">
        <v>100</v>
      </c>
      <c r="K98" s="1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  <c r="AGK98" s="1"/>
      <c r="AGL98" s="1"/>
      <c r="AGM98" s="1"/>
      <c r="AGN98" s="1"/>
      <c r="AGO98" s="1"/>
      <c r="AGP98" s="1"/>
      <c r="AGQ98" s="1"/>
      <c r="AGR98" s="1"/>
      <c r="AGS98" s="1"/>
      <c r="AGT98" s="1"/>
      <c r="AGU98" s="1"/>
      <c r="AGV98" s="1"/>
      <c r="AGW98" s="1"/>
      <c r="AGX98" s="1"/>
      <c r="AGY98" s="1"/>
      <c r="AGZ98" s="1"/>
      <c r="AHA98" s="1"/>
      <c r="AHB98" s="1"/>
      <c r="AHC98" s="1"/>
      <c r="AHD98" s="1"/>
      <c r="AHE98" s="1"/>
      <c r="AHF98" s="1"/>
      <c r="AHG98" s="1"/>
      <c r="AHH98" s="1"/>
      <c r="AHI98" s="1"/>
      <c r="AHJ98" s="1"/>
      <c r="AHK98" s="1"/>
      <c r="AHL98" s="1"/>
      <c r="AHM98" s="1"/>
      <c r="AHN98" s="1"/>
      <c r="AHO98" s="1"/>
      <c r="AHP98" s="1"/>
      <c r="AHQ98" s="1"/>
      <c r="AHR98" s="1"/>
      <c r="AHS98" s="1"/>
      <c r="AHT98" s="1"/>
      <c r="AHU98" s="1"/>
      <c r="AHV98" s="1"/>
      <c r="AHW98" s="1"/>
      <c r="AHX98" s="1"/>
      <c r="AHY98" s="1"/>
      <c r="AHZ98" s="1"/>
      <c r="AIA98" s="1"/>
      <c r="AIB98" s="1"/>
      <c r="AIC98" s="1"/>
      <c r="AID98" s="1"/>
      <c r="AIE98" s="1"/>
      <c r="AIF98" s="1"/>
      <c r="AIG98" s="1"/>
      <c r="AIH98" s="1"/>
      <c r="AII98" s="1"/>
      <c r="AIJ98" s="1"/>
      <c r="AIK98" s="1"/>
      <c r="AIL98" s="1"/>
      <c r="AIM98" s="1"/>
      <c r="AIN98" s="1"/>
      <c r="AIO98" s="1"/>
      <c r="AIP98" s="1"/>
      <c r="AIQ98" s="1"/>
      <c r="AIR98" s="1"/>
      <c r="AIS98" s="1"/>
      <c r="AIT98" s="1"/>
      <c r="AIU98" s="1"/>
      <c r="AIV98" s="1"/>
      <c r="AIW98" s="1"/>
      <c r="AIX98" s="1"/>
      <c r="AIY98" s="1"/>
      <c r="AIZ98" s="1"/>
      <c r="AJA98" s="1"/>
      <c r="AJB98" s="1"/>
      <c r="AJC98" s="1"/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/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  <c r="AKV98" s="1"/>
      <c r="AKW98" s="1"/>
      <c r="AKX98" s="1"/>
      <c r="AKY98" s="1"/>
      <c r="AKZ98" s="1"/>
      <c r="ALA98" s="1"/>
      <c r="ALB98" s="1"/>
      <c r="ALC98" s="1"/>
      <c r="ALD98" s="1"/>
      <c r="ALE98" s="1"/>
      <c r="ALF98" s="1"/>
      <c r="ALG98" s="1"/>
      <c r="ALH98" s="1"/>
      <c r="ALI98" s="1"/>
      <c r="ALJ98" s="1"/>
      <c r="ALK98" s="1"/>
      <c r="ALL98" s="1"/>
      <c r="ALM98" s="1"/>
      <c r="ALN98" s="1"/>
      <c r="ALO98" s="1"/>
      <c r="ALP98" s="1"/>
      <c r="ALQ98" s="1"/>
      <c r="ALR98" s="1"/>
      <c r="ALS98" s="1"/>
      <c r="ALT98" s="1"/>
      <c r="ALU98" s="1"/>
      <c r="ALV98" s="1"/>
      <c r="ALW98" s="1"/>
      <c r="ALX98" s="1"/>
      <c r="ALY98" s="1"/>
      <c r="ALZ98" s="1"/>
      <c r="AMA98" s="1"/>
      <c r="AMB98" s="1"/>
      <c r="AMC98" s="1"/>
      <c r="AMD98" s="1"/>
      <c r="AME98" s="1"/>
      <c r="AMF98" s="1"/>
      <c r="AMG98" s="1"/>
      <c r="AMH98" s="1"/>
      <c r="AMI98" s="1"/>
      <c r="AMJ98" s="1"/>
    </row>
    <row r="99" spans="1:1025" customHeight="1" ht="12.75">
      <c r="A99" s="1"/>
      <c r="B99" s="9"/>
      <c r="C99" s="9" t="s">
        <v>50</v>
      </c>
      <c r="D99" s="6" t="s">
        <v>47</v>
      </c>
      <c r="E99" s="6"/>
      <c r="F99" s="12" t="s">
        <v>3</v>
      </c>
      <c r="G99" s="7">
        <v>93</v>
      </c>
      <c r="H99" s="7">
        <v>99</v>
      </c>
      <c r="I99" s="7">
        <v>88</v>
      </c>
      <c r="J99" s="7">
        <v>101</v>
      </c>
      <c r="K99" s="1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  <c r="AMA99" s="1"/>
      <c r="AMB99" s="1"/>
      <c r="AMC99" s="1"/>
      <c r="AMD99" s="1"/>
      <c r="AME99" s="1"/>
      <c r="AMF99" s="1"/>
      <c r="AMG99" s="1"/>
      <c r="AMH99" s="1"/>
      <c r="AMI99" s="1"/>
      <c r="AMJ99" s="1"/>
    </row>
    <row r="100" spans="1:1025" customHeight="1" ht="12.75">
      <c r="A100" s="1"/>
      <c r="B100" s="9"/>
      <c r="C100" s="9"/>
      <c r="D100" s="6" t="s">
        <v>90</v>
      </c>
      <c r="E100" s="6"/>
      <c r="F100" s="12" t="s">
        <v>12</v>
      </c>
      <c r="G100" s="7">
        <v>94</v>
      </c>
      <c r="H100" s="7">
        <v>100</v>
      </c>
      <c r="I100" s="7">
        <v>89</v>
      </c>
      <c r="J100" s="7">
        <v>102</v>
      </c>
      <c r="K100" s="1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  <c r="AMA100" s="1"/>
      <c r="AMB100" s="1"/>
      <c r="AMC100" s="1"/>
      <c r="AMD100" s="1"/>
      <c r="AME100" s="1"/>
      <c r="AMF100" s="1"/>
      <c r="AMG100" s="1"/>
      <c r="AMH100" s="1"/>
      <c r="AMI100" s="1"/>
      <c r="AMJ100" s="1"/>
    </row>
    <row r="101" spans="1:1025" customHeight="1" ht="12.75">
      <c r="A101" s="1"/>
      <c r="B101" s="9"/>
      <c r="C101" s="9"/>
      <c r="D101" s="6" t="s">
        <v>48</v>
      </c>
      <c r="E101" s="6"/>
      <c r="F101" s="12" t="s">
        <v>12</v>
      </c>
      <c r="G101" s="7">
        <v>95</v>
      </c>
      <c r="H101" s="7">
        <v>101</v>
      </c>
      <c r="I101" s="7">
        <v>90</v>
      </c>
      <c r="J101" s="7">
        <v>103</v>
      </c>
      <c r="K101" s="1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  <c r="AMA101" s="1"/>
      <c r="AMB101" s="1"/>
      <c r="AMC101" s="1"/>
      <c r="AMD101" s="1"/>
      <c r="AME101" s="1"/>
      <c r="AMF101" s="1"/>
      <c r="AMG101" s="1"/>
      <c r="AMH101" s="1"/>
      <c r="AMI101" s="1"/>
      <c r="AMJ101" s="1"/>
    </row>
    <row r="102" spans="1:1025" customHeight="1" ht="12.75">
      <c r="A102" s="1"/>
      <c r="B102" s="9"/>
      <c r="C102" s="9"/>
      <c r="D102" s="6" t="s">
        <v>49</v>
      </c>
      <c r="E102" s="6"/>
      <c r="F102" s="12" t="s">
        <v>3</v>
      </c>
      <c r="G102" s="7">
        <v>96</v>
      </c>
      <c r="H102" s="7">
        <v>102</v>
      </c>
      <c r="I102" s="7">
        <v>91</v>
      </c>
      <c r="J102" s="7">
        <v>104</v>
      </c>
      <c r="K102" s="1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  <c r="AAA102" s="1"/>
      <c r="AAB102" s="1"/>
      <c r="AAC102" s="1"/>
      <c r="AAD102" s="1"/>
      <c r="AAE102" s="1"/>
      <c r="AAF102" s="1"/>
      <c r="AAG102" s="1"/>
      <c r="AAH102" s="1"/>
      <c r="AAI102" s="1"/>
      <c r="AAJ102" s="1"/>
      <c r="AAK102" s="1"/>
      <c r="AAL102" s="1"/>
      <c r="AAM102" s="1"/>
      <c r="AAN102" s="1"/>
      <c r="AAO102" s="1"/>
      <c r="AAP102" s="1"/>
      <c r="AAQ102" s="1"/>
      <c r="AAR102" s="1"/>
      <c r="AAS102" s="1"/>
      <c r="AAT102" s="1"/>
      <c r="AAU102" s="1"/>
      <c r="AAV102" s="1"/>
      <c r="AAW102" s="1"/>
      <c r="AAX102" s="1"/>
      <c r="AAY102" s="1"/>
      <c r="AAZ102" s="1"/>
      <c r="ABA102" s="1"/>
      <c r="ABB102" s="1"/>
      <c r="ABC102" s="1"/>
      <c r="ABD102" s="1"/>
      <c r="ABE102" s="1"/>
      <c r="ABF102" s="1"/>
      <c r="ABG102" s="1"/>
      <c r="ABH102" s="1"/>
      <c r="ABI102" s="1"/>
      <c r="ABJ102" s="1"/>
      <c r="ABK102" s="1"/>
      <c r="ABL102" s="1"/>
      <c r="ABM102" s="1"/>
      <c r="ABN102" s="1"/>
      <c r="ABO102" s="1"/>
      <c r="ABP102" s="1"/>
      <c r="ABQ102" s="1"/>
      <c r="ABR102" s="1"/>
      <c r="ABS102" s="1"/>
      <c r="ABT102" s="1"/>
      <c r="ABU102" s="1"/>
      <c r="ABV102" s="1"/>
      <c r="ABW102" s="1"/>
      <c r="ABX102" s="1"/>
      <c r="ABY102" s="1"/>
      <c r="ABZ102" s="1"/>
      <c r="ACA102" s="1"/>
      <c r="ACB102" s="1"/>
      <c r="ACC102" s="1"/>
      <c r="ACD102" s="1"/>
      <c r="ACE102" s="1"/>
      <c r="ACF102" s="1"/>
      <c r="ACG102" s="1"/>
      <c r="ACH102" s="1"/>
      <c r="ACI102" s="1"/>
      <c r="ACJ102" s="1"/>
      <c r="ACK102" s="1"/>
      <c r="ACL102" s="1"/>
      <c r="ACM102" s="1"/>
      <c r="ACN102" s="1"/>
      <c r="ACO102" s="1"/>
      <c r="ACP102" s="1"/>
      <c r="ACQ102" s="1"/>
      <c r="ACR102" s="1"/>
      <c r="ACS102" s="1"/>
      <c r="ACT102" s="1"/>
      <c r="ACU102" s="1"/>
      <c r="ACV102" s="1"/>
      <c r="ACW102" s="1"/>
      <c r="ACX102" s="1"/>
      <c r="ACY102" s="1"/>
      <c r="ACZ102" s="1"/>
      <c r="ADA102" s="1"/>
      <c r="ADB102" s="1"/>
      <c r="ADC102" s="1"/>
      <c r="ADD102" s="1"/>
      <c r="ADE102" s="1"/>
      <c r="ADF102" s="1"/>
      <c r="ADG102" s="1"/>
      <c r="ADH102" s="1"/>
      <c r="ADI102" s="1"/>
      <c r="ADJ102" s="1"/>
      <c r="ADK102" s="1"/>
      <c r="ADL102" s="1"/>
      <c r="ADM102" s="1"/>
      <c r="ADN102" s="1"/>
      <c r="ADO102" s="1"/>
      <c r="ADP102" s="1"/>
      <c r="ADQ102" s="1"/>
      <c r="ADR102" s="1"/>
      <c r="ADS102" s="1"/>
      <c r="ADT102" s="1"/>
      <c r="ADU102" s="1"/>
      <c r="ADV102" s="1"/>
      <c r="ADW102" s="1"/>
      <c r="ADX102" s="1"/>
      <c r="ADY102" s="1"/>
      <c r="ADZ102" s="1"/>
      <c r="AEA102" s="1"/>
      <c r="AEB102" s="1"/>
      <c r="AEC102" s="1"/>
      <c r="AED102" s="1"/>
      <c r="AEE102" s="1"/>
      <c r="AEF102" s="1"/>
      <c r="AEG102" s="1"/>
      <c r="AEH102" s="1"/>
      <c r="AEI102" s="1"/>
      <c r="AEJ102" s="1"/>
      <c r="AEK102" s="1"/>
      <c r="AEL102" s="1"/>
      <c r="AEM102" s="1"/>
      <c r="AEN102" s="1"/>
      <c r="AEO102" s="1"/>
      <c r="AEP102" s="1"/>
      <c r="AEQ102" s="1"/>
      <c r="AER102" s="1"/>
      <c r="AES102" s="1"/>
      <c r="AET102" s="1"/>
      <c r="AEU102" s="1"/>
      <c r="AEV102" s="1"/>
      <c r="AEW102" s="1"/>
      <c r="AEX102" s="1"/>
      <c r="AEY102" s="1"/>
      <c r="AEZ102" s="1"/>
      <c r="AFA102" s="1"/>
      <c r="AFB102" s="1"/>
      <c r="AFC102" s="1"/>
      <c r="AFD102" s="1"/>
      <c r="AFE102" s="1"/>
      <c r="AFF102" s="1"/>
      <c r="AFG102" s="1"/>
      <c r="AFH102" s="1"/>
      <c r="AFI102" s="1"/>
      <c r="AFJ102" s="1"/>
      <c r="AFK102" s="1"/>
      <c r="AFL102" s="1"/>
      <c r="AFM102" s="1"/>
      <c r="AFN102" s="1"/>
      <c r="AFO102" s="1"/>
      <c r="AFP102" s="1"/>
      <c r="AFQ102" s="1"/>
      <c r="AFR102" s="1"/>
      <c r="AFS102" s="1"/>
      <c r="AFT102" s="1"/>
      <c r="AFU102" s="1"/>
      <c r="AFV102" s="1"/>
      <c r="AFW102" s="1"/>
      <c r="AFX102" s="1"/>
      <c r="AFY102" s="1"/>
      <c r="AFZ102" s="1"/>
      <c r="AGA102" s="1"/>
      <c r="AGB102" s="1"/>
      <c r="AGC102" s="1"/>
      <c r="AGD102" s="1"/>
      <c r="AGE102" s="1"/>
      <c r="AGF102" s="1"/>
      <c r="AGG102" s="1"/>
      <c r="AGH102" s="1"/>
      <c r="AGI102" s="1"/>
      <c r="AGJ102" s="1"/>
      <c r="AGK102" s="1"/>
      <c r="AGL102" s="1"/>
      <c r="AGM102" s="1"/>
      <c r="AGN102" s="1"/>
      <c r="AGO102" s="1"/>
      <c r="AGP102" s="1"/>
      <c r="AGQ102" s="1"/>
      <c r="AGR102" s="1"/>
      <c r="AGS102" s="1"/>
      <c r="AGT102" s="1"/>
      <c r="AGU102" s="1"/>
      <c r="AGV102" s="1"/>
      <c r="AGW102" s="1"/>
      <c r="AGX102" s="1"/>
      <c r="AGY102" s="1"/>
      <c r="AGZ102" s="1"/>
      <c r="AHA102" s="1"/>
      <c r="AHB102" s="1"/>
      <c r="AHC102" s="1"/>
      <c r="AHD102" s="1"/>
      <c r="AHE102" s="1"/>
      <c r="AHF102" s="1"/>
      <c r="AHG102" s="1"/>
      <c r="AHH102" s="1"/>
      <c r="AHI102" s="1"/>
      <c r="AHJ102" s="1"/>
      <c r="AHK102" s="1"/>
      <c r="AHL102" s="1"/>
      <c r="AHM102" s="1"/>
      <c r="AHN102" s="1"/>
      <c r="AHO102" s="1"/>
      <c r="AHP102" s="1"/>
      <c r="AHQ102" s="1"/>
      <c r="AHR102" s="1"/>
      <c r="AHS102" s="1"/>
      <c r="AHT102" s="1"/>
      <c r="AHU102" s="1"/>
      <c r="AHV102" s="1"/>
      <c r="AHW102" s="1"/>
      <c r="AHX102" s="1"/>
      <c r="AHY102" s="1"/>
      <c r="AHZ102" s="1"/>
      <c r="AIA102" s="1"/>
      <c r="AIB102" s="1"/>
      <c r="AIC102" s="1"/>
      <c r="AID102" s="1"/>
      <c r="AIE102" s="1"/>
      <c r="AIF102" s="1"/>
      <c r="AIG102" s="1"/>
      <c r="AIH102" s="1"/>
      <c r="AII102" s="1"/>
      <c r="AIJ102" s="1"/>
      <c r="AIK102" s="1"/>
      <c r="AIL102" s="1"/>
      <c r="AIM102" s="1"/>
      <c r="AIN102" s="1"/>
      <c r="AIO102" s="1"/>
      <c r="AIP102" s="1"/>
      <c r="AIQ102" s="1"/>
      <c r="AIR102" s="1"/>
      <c r="AIS102" s="1"/>
      <c r="AIT102" s="1"/>
      <c r="AIU102" s="1"/>
      <c r="AIV102" s="1"/>
      <c r="AIW102" s="1"/>
      <c r="AIX102" s="1"/>
      <c r="AIY102" s="1"/>
      <c r="AIZ102" s="1"/>
      <c r="AJA102" s="1"/>
      <c r="AJB102" s="1"/>
      <c r="AJC102" s="1"/>
      <c r="AJD102" s="1"/>
      <c r="AJE102" s="1"/>
      <c r="AJF102" s="1"/>
      <c r="AJG102" s="1"/>
      <c r="AJH102" s="1"/>
      <c r="AJI102" s="1"/>
      <c r="AJJ102" s="1"/>
      <c r="AJK102" s="1"/>
      <c r="AJL102" s="1"/>
      <c r="AJM102" s="1"/>
      <c r="AJN102" s="1"/>
      <c r="AJO102" s="1"/>
      <c r="AJP102" s="1"/>
      <c r="AJQ102" s="1"/>
      <c r="AJR102" s="1"/>
      <c r="AJS102" s="1"/>
      <c r="AJT102" s="1"/>
      <c r="AJU102" s="1"/>
      <c r="AJV102" s="1"/>
      <c r="AJW102" s="1"/>
      <c r="AJX102" s="1"/>
      <c r="AJY102" s="1"/>
      <c r="AJZ102" s="1"/>
      <c r="AKA102" s="1"/>
      <c r="AKB102" s="1"/>
      <c r="AKC102" s="1"/>
      <c r="AKD102" s="1"/>
      <c r="AKE102" s="1"/>
      <c r="AKF102" s="1"/>
      <c r="AKG102" s="1"/>
      <c r="AKH102" s="1"/>
      <c r="AKI102" s="1"/>
      <c r="AKJ102" s="1"/>
      <c r="AKK102" s="1"/>
      <c r="AKL102" s="1"/>
      <c r="AKM102" s="1"/>
      <c r="AKN102" s="1"/>
      <c r="AKO102" s="1"/>
      <c r="AKP102" s="1"/>
      <c r="AKQ102" s="1"/>
      <c r="AKR102" s="1"/>
      <c r="AKS102" s="1"/>
      <c r="AKT102" s="1"/>
      <c r="AKU102" s="1"/>
      <c r="AKV102" s="1"/>
      <c r="AKW102" s="1"/>
      <c r="AKX102" s="1"/>
      <c r="AKY102" s="1"/>
      <c r="AKZ102" s="1"/>
      <c r="ALA102" s="1"/>
      <c r="ALB102" s="1"/>
      <c r="ALC102" s="1"/>
      <c r="ALD102" s="1"/>
      <c r="ALE102" s="1"/>
      <c r="ALF102" s="1"/>
      <c r="ALG102" s="1"/>
      <c r="ALH102" s="1"/>
      <c r="ALI102" s="1"/>
      <c r="ALJ102" s="1"/>
      <c r="ALK102" s="1"/>
      <c r="ALL102" s="1"/>
      <c r="ALM102" s="1"/>
      <c r="ALN102" s="1"/>
      <c r="ALO102" s="1"/>
      <c r="ALP102" s="1"/>
      <c r="ALQ102" s="1"/>
      <c r="ALR102" s="1"/>
      <c r="ALS102" s="1"/>
      <c r="ALT102" s="1"/>
      <c r="ALU102" s="1"/>
      <c r="ALV102" s="1"/>
      <c r="ALW102" s="1"/>
      <c r="ALX102" s="1"/>
      <c r="ALY102" s="1"/>
      <c r="ALZ102" s="1"/>
      <c r="AMA102" s="1"/>
      <c r="AMB102" s="1"/>
      <c r="AMC102" s="1"/>
      <c r="AMD102" s="1"/>
      <c r="AME102" s="1"/>
      <c r="AMF102" s="1"/>
      <c r="AMG102" s="1"/>
      <c r="AMH102" s="1"/>
      <c r="AMI102" s="1"/>
      <c r="AMJ102" s="1"/>
    </row>
    <row r="103" spans="1:1025" customHeight="1" ht="12.75">
      <c r="A103" s="1"/>
      <c r="B103" s="9" t="s">
        <v>91</v>
      </c>
      <c r="C103" s="6" t="s">
        <v>92</v>
      </c>
      <c r="D103" s="6"/>
      <c r="E103" s="6"/>
      <c r="F103" s="12" t="s">
        <v>3</v>
      </c>
      <c r="G103" s="7">
        <v>97</v>
      </c>
      <c r="H103" s="7">
        <v>103</v>
      </c>
      <c r="I103" s="7">
        <v>92</v>
      </c>
      <c r="J103" s="7">
        <v>105</v>
      </c>
      <c r="K103" s="1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/>
      <c r="ACH103" s="1"/>
      <c r="ACI103" s="1"/>
      <c r="ACJ103" s="1"/>
      <c r="ACK103" s="1"/>
      <c r="ACL103" s="1"/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/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/>
      <c r="ADN103" s="1"/>
      <c r="ADO103" s="1"/>
      <c r="ADP103" s="1"/>
      <c r="ADQ103" s="1"/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  <c r="AEN103" s="1"/>
      <c r="AEO103" s="1"/>
      <c r="AEP103" s="1"/>
      <c r="AEQ103" s="1"/>
      <c r="AER103" s="1"/>
      <c r="AES103" s="1"/>
      <c r="AET103" s="1"/>
      <c r="AEU103" s="1"/>
      <c r="AEV103" s="1"/>
      <c r="AEW103" s="1"/>
      <c r="AEX103" s="1"/>
      <c r="AEY103" s="1"/>
      <c r="AEZ103" s="1"/>
      <c r="AFA103" s="1"/>
      <c r="AFB103" s="1"/>
      <c r="AFC103" s="1"/>
      <c r="AFD103" s="1"/>
      <c r="AFE103" s="1"/>
      <c r="AFF103" s="1"/>
      <c r="AFG103" s="1"/>
      <c r="AFH103" s="1"/>
      <c r="AFI103" s="1"/>
      <c r="AFJ103" s="1"/>
      <c r="AFK103" s="1"/>
      <c r="AFL103" s="1"/>
      <c r="AFM103" s="1"/>
      <c r="AFN103" s="1"/>
      <c r="AFO103" s="1"/>
      <c r="AFP103" s="1"/>
      <c r="AFQ103" s="1"/>
      <c r="AFR103" s="1"/>
      <c r="AFS103" s="1"/>
      <c r="AFT103" s="1"/>
      <c r="AFU103" s="1"/>
      <c r="AFV103" s="1"/>
      <c r="AFW103" s="1"/>
      <c r="AFX103" s="1"/>
      <c r="AFY103" s="1"/>
      <c r="AFZ103" s="1"/>
      <c r="AGA103" s="1"/>
      <c r="AGB103" s="1"/>
      <c r="AGC103" s="1"/>
      <c r="AGD103" s="1"/>
      <c r="AGE103" s="1"/>
      <c r="AGF103" s="1"/>
      <c r="AGG103" s="1"/>
      <c r="AGH103" s="1"/>
      <c r="AGI103" s="1"/>
      <c r="AGJ103" s="1"/>
      <c r="AGK103" s="1"/>
      <c r="AGL103" s="1"/>
      <c r="AGM103" s="1"/>
      <c r="AGN103" s="1"/>
      <c r="AGO103" s="1"/>
      <c r="AGP103" s="1"/>
      <c r="AGQ103" s="1"/>
      <c r="AGR103" s="1"/>
      <c r="AGS103" s="1"/>
      <c r="AGT103" s="1"/>
      <c r="AGU103" s="1"/>
      <c r="AGV103" s="1"/>
      <c r="AGW103" s="1"/>
      <c r="AGX103" s="1"/>
      <c r="AGY103" s="1"/>
      <c r="AGZ103" s="1"/>
      <c r="AHA103" s="1"/>
      <c r="AHB103" s="1"/>
      <c r="AHC103" s="1"/>
      <c r="AHD103" s="1"/>
      <c r="AHE103" s="1"/>
      <c r="AHF103" s="1"/>
      <c r="AHG103" s="1"/>
      <c r="AHH103" s="1"/>
      <c r="AHI103" s="1"/>
      <c r="AHJ103" s="1"/>
      <c r="AHK103" s="1"/>
      <c r="AHL103" s="1"/>
      <c r="AHM103" s="1"/>
      <c r="AHN103" s="1"/>
      <c r="AHO103" s="1"/>
      <c r="AHP103" s="1"/>
      <c r="AHQ103" s="1"/>
      <c r="AHR103" s="1"/>
      <c r="AHS103" s="1"/>
      <c r="AHT103" s="1"/>
      <c r="AHU103" s="1"/>
      <c r="AHV103" s="1"/>
      <c r="AHW103" s="1"/>
      <c r="AHX103" s="1"/>
      <c r="AHY103" s="1"/>
      <c r="AHZ103" s="1"/>
      <c r="AIA103" s="1"/>
      <c r="AIB103" s="1"/>
      <c r="AIC103" s="1"/>
      <c r="AID103" s="1"/>
      <c r="AIE103" s="1"/>
      <c r="AIF103" s="1"/>
      <c r="AIG103" s="1"/>
      <c r="AIH103" s="1"/>
      <c r="AII103" s="1"/>
      <c r="AIJ103" s="1"/>
      <c r="AIK103" s="1"/>
      <c r="AIL103" s="1"/>
      <c r="AIM103" s="1"/>
      <c r="AIN103" s="1"/>
      <c r="AIO103" s="1"/>
      <c r="AIP103" s="1"/>
      <c r="AIQ103" s="1"/>
      <c r="AIR103" s="1"/>
      <c r="AIS103" s="1"/>
      <c r="AIT103" s="1"/>
      <c r="AIU103" s="1"/>
      <c r="AIV103" s="1"/>
      <c r="AIW103" s="1"/>
      <c r="AIX103" s="1"/>
      <c r="AIY103" s="1"/>
      <c r="AIZ103" s="1"/>
      <c r="AJA103" s="1"/>
      <c r="AJB103" s="1"/>
      <c r="AJC103" s="1"/>
      <c r="AJD103" s="1"/>
      <c r="AJE103" s="1"/>
      <c r="AJF103" s="1"/>
      <c r="AJG103" s="1"/>
      <c r="AJH103" s="1"/>
      <c r="AJI103" s="1"/>
      <c r="AJJ103" s="1"/>
      <c r="AJK103" s="1"/>
      <c r="AJL103" s="1"/>
      <c r="AJM103" s="1"/>
      <c r="AJN103" s="1"/>
      <c r="AJO103" s="1"/>
      <c r="AJP103" s="1"/>
      <c r="AJQ103" s="1"/>
      <c r="AJR103" s="1"/>
      <c r="AJS103" s="1"/>
      <c r="AJT103" s="1"/>
      <c r="AJU103" s="1"/>
      <c r="AJV103" s="1"/>
      <c r="AJW103" s="1"/>
      <c r="AJX103" s="1"/>
      <c r="AJY103" s="1"/>
      <c r="AJZ103" s="1"/>
      <c r="AKA103" s="1"/>
      <c r="AKB103" s="1"/>
      <c r="AKC103" s="1"/>
      <c r="AKD103" s="1"/>
      <c r="AKE103" s="1"/>
      <c r="AKF103" s="1"/>
      <c r="AKG103" s="1"/>
      <c r="AKH103" s="1"/>
      <c r="AKI103" s="1"/>
      <c r="AKJ103" s="1"/>
      <c r="AKK103" s="1"/>
      <c r="AKL103" s="1"/>
      <c r="AKM103" s="1"/>
      <c r="AKN103" s="1"/>
      <c r="AKO103" s="1"/>
      <c r="AKP103" s="1"/>
      <c r="AKQ103" s="1"/>
      <c r="AKR103" s="1"/>
      <c r="AKS103" s="1"/>
      <c r="AKT103" s="1"/>
      <c r="AKU103" s="1"/>
      <c r="AKV103" s="1"/>
      <c r="AKW103" s="1"/>
      <c r="AKX103" s="1"/>
      <c r="AKY103" s="1"/>
      <c r="AKZ103" s="1"/>
      <c r="ALA103" s="1"/>
      <c r="ALB103" s="1"/>
      <c r="ALC103" s="1"/>
      <c r="ALD103" s="1"/>
      <c r="ALE103" s="1"/>
      <c r="ALF103" s="1"/>
      <c r="ALG103" s="1"/>
      <c r="ALH103" s="1"/>
      <c r="ALI103" s="1"/>
      <c r="ALJ103" s="1"/>
      <c r="ALK103" s="1"/>
      <c r="ALL103" s="1"/>
      <c r="ALM103" s="1"/>
      <c r="ALN103" s="1"/>
      <c r="ALO103" s="1"/>
      <c r="ALP103" s="1"/>
      <c r="ALQ103" s="1"/>
      <c r="ALR103" s="1"/>
      <c r="ALS103" s="1"/>
      <c r="ALT103" s="1"/>
      <c r="ALU103" s="1"/>
      <c r="ALV103" s="1"/>
      <c r="ALW103" s="1"/>
      <c r="ALX103" s="1"/>
      <c r="ALY103" s="1"/>
      <c r="ALZ103" s="1"/>
      <c r="AMA103" s="1"/>
      <c r="AMB103" s="1"/>
      <c r="AMC103" s="1"/>
      <c r="AMD103" s="1"/>
      <c r="AME103" s="1"/>
      <c r="AMF103" s="1"/>
      <c r="AMG103" s="1"/>
      <c r="AMH103" s="1"/>
      <c r="AMI103" s="1"/>
      <c r="AMJ103" s="1"/>
    </row>
    <row r="104" spans="1:1025" customHeight="1" ht="12.75">
      <c r="A104" s="1"/>
      <c r="B104" s="9"/>
      <c r="C104" s="6" t="s">
        <v>93</v>
      </c>
      <c r="D104" s="6"/>
      <c r="E104" s="6"/>
      <c r="F104" s="12" t="s">
        <v>3</v>
      </c>
      <c r="G104" s="7">
        <v>98</v>
      </c>
      <c r="H104" s="7">
        <v>104</v>
      </c>
      <c r="I104" s="7">
        <v>93</v>
      </c>
      <c r="J104" s="7">
        <v>106</v>
      </c>
      <c r="K104" s="1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  <c r="AAA104" s="1"/>
      <c r="AAB104" s="1"/>
      <c r="AAC104" s="1"/>
      <c r="AAD104" s="1"/>
      <c r="AAE104" s="1"/>
      <c r="AAF104" s="1"/>
      <c r="AAG104" s="1"/>
      <c r="AAH104" s="1"/>
      <c r="AAI104" s="1"/>
      <c r="AAJ104" s="1"/>
      <c r="AAK104" s="1"/>
      <c r="AAL104" s="1"/>
      <c r="AAM104" s="1"/>
      <c r="AAN104" s="1"/>
      <c r="AAO104" s="1"/>
      <c r="AAP104" s="1"/>
      <c r="AAQ104" s="1"/>
      <c r="AAR104" s="1"/>
      <c r="AAS104" s="1"/>
      <c r="AAT104" s="1"/>
      <c r="AAU104" s="1"/>
      <c r="AAV104" s="1"/>
      <c r="AAW104" s="1"/>
      <c r="AAX104" s="1"/>
      <c r="AAY104" s="1"/>
      <c r="AAZ104" s="1"/>
      <c r="ABA104" s="1"/>
      <c r="ABB104" s="1"/>
      <c r="ABC104" s="1"/>
      <c r="ABD104" s="1"/>
      <c r="ABE104" s="1"/>
      <c r="ABF104" s="1"/>
      <c r="ABG104" s="1"/>
      <c r="ABH104" s="1"/>
      <c r="ABI104" s="1"/>
      <c r="ABJ104" s="1"/>
      <c r="ABK104" s="1"/>
      <c r="ABL104" s="1"/>
      <c r="ABM104" s="1"/>
      <c r="ABN104" s="1"/>
      <c r="ABO104" s="1"/>
      <c r="ABP104" s="1"/>
      <c r="ABQ104" s="1"/>
      <c r="ABR104" s="1"/>
      <c r="ABS104" s="1"/>
      <c r="ABT104" s="1"/>
      <c r="ABU104" s="1"/>
      <c r="ABV104" s="1"/>
      <c r="ABW104" s="1"/>
      <c r="ABX104" s="1"/>
      <c r="ABY104" s="1"/>
      <c r="ABZ104" s="1"/>
      <c r="ACA104" s="1"/>
      <c r="ACB104" s="1"/>
      <c r="ACC104" s="1"/>
      <c r="ACD104" s="1"/>
      <c r="ACE104" s="1"/>
      <c r="ACF104" s="1"/>
      <c r="ACG104" s="1"/>
      <c r="ACH104" s="1"/>
      <c r="ACI104" s="1"/>
      <c r="ACJ104" s="1"/>
      <c r="ACK104" s="1"/>
      <c r="ACL104" s="1"/>
      <c r="ACM104" s="1"/>
      <c r="ACN104" s="1"/>
      <c r="ACO104" s="1"/>
      <c r="ACP104" s="1"/>
      <c r="ACQ104" s="1"/>
      <c r="ACR104" s="1"/>
      <c r="ACS104" s="1"/>
      <c r="ACT104" s="1"/>
      <c r="ACU104" s="1"/>
      <c r="ACV104" s="1"/>
      <c r="ACW104" s="1"/>
      <c r="ACX104" s="1"/>
      <c r="ACY104" s="1"/>
      <c r="ACZ104" s="1"/>
      <c r="ADA104" s="1"/>
      <c r="ADB104" s="1"/>
      <c r="ADC104" s="1"/>
      <c r="ADD104" s="1"/>
      <c r="ADE104" s="1"/>
      <c r="ADF104" s="1"/>
      <c r="ADG104" s="1"/>
      <c r="ADH104" s="1"/>
      <c r="ADI104" s="1"/>
      <c r="ADJ104" s="1"/>
      <c r="ADK104" s="1"/>
      <c r="ADL104" s="1"/>
      <c r="ADM104" s="1"/>
      <c r="ADN104" s="1"/>
      <c r="ADO104" s="1"/>
      <c r="ADP104" s="1"/>
      <c r="ADQ104" s="1"/>
      <c r="ADR104" s="1"/>
      <c r="ADS104" s="1"/>
      <c r="ADT104" s="1"/>
      <c r="ADU104" s="1"/>
      <c r="ADV104" s="1"/>
      <c r="ADW104" s="1"/>
      <c r="ADX104" s="1"/>
      <c r="ADY104" s="1"/>
      <c r="ADZ104" s="1"/>
      <c r="AEA104" s="1"/>
      <c r="AEB104" s="1"/>
      <c r="AEC104" s="1"/>
      <c r="AED104" s="1"/>
      <c r="AEE104" s="1"/>
      <c r="AEF104" s="1"/>
      <c r="AEG104" s="1"/>
      <c r="AEH104" s="1"/>
      <c r="AEI104" s="1"/>
      <c r="AEJ104" s="1"/>
      <c r="AEK104" s="1"/>
      <c r="AEL104" s="1"/>
      <c r="AEM104" s="1"/>
      <c r="AEN104" s="1"/>
      <c r="AEO104" s="1"/>
      <c r="AEP104" s="1"/>
      <c r="AEQ104" s="1"/>
      <c r="AER104" s="1"/>
      <c r="AES104" s="1"/>
      <c r="AET104" s="1"/>
      <c r="AEU104" s="1"/>
      <c r="AEV104" s="1"/>
      <c r="AEW104" s="1"/>
      <c r="AEX104" s="1"/>
      <c r="AEY104" s="1"/>
      <c r="AEZ104" s="1"/>
      <c r="AFA104" s="1"/>
      <c r="AFB104" s="1"/>
      <c r="AFC104" s="1"/>
      <c r="AFD104" s="1"/>
      <c r="AFE104" s="1"/>
      <c r="AFF104" s="1"/>
      <c r="AFG104" s="1"/>
      <c r="AFH104" s="1"/>
      <c r="AFI104" s="1"/>
      <c r="AFJ104" s="1"/>
      <c r="AFK104" s="1"/>
      <c r="AFL104" s="1"/>
      <c r="AFM104" s="1"/>
      <c r="AFN104" s="1"/>
      <c r="AFO104" s="1"/>
      <c r="AFP104" s="1"/>
      <c r="AFQ104" s="1"/>
      <c r="AFR104" s="1"/>
      <c r="AFS104" s="1"/>
      <c r="AFT104" s="1"/>
      <c r="AFU104" s="1"/>
      <c r="AFV104" s="1"/>
      <c r="AFW104" s="1"/>
      <c r="AFX104" s="1"/>
      <c r="AFY104" s="1"/>
      <c r="AFZ104" s="1"/>
      <c r="AGA104" s="1"/>
      <c r="AGB104" s="1"/>
      <c r="AGC104" s="1"/>
      <c r="AGD104" s="1"/>
      <c r="AGE104" s="1"/>
      <c r="AGF104" s="1"/>
      <c r="AGG104" s="1"/>
      <c r="AGH104" s="1"/>
      <c r="AGI104" s="1"/>
      <c r="AGJ104" s="1"/>
      <c r="AGK104" s="1"/>
      <c r="AGL104" s="1"/>
      <c r="AGM104" s="1"/>
      <c r="AGN104" s="1"/>
      <c r="AGO104" s="1"/>
      <c r="AGP104" s="1"/>
      <c r="AGQ104" s="1"/>
      <c r="AGR104" s="1"/>
      <c r="AGS104" s="1"/>
      <c r="AGT104" s="1"/>
      <c r="AGU104" s="1"/>
      <c r="AGV104" s="1"/>
      <c r="AGW104" s="1"/>
      <c r="AGX104" s="1"/>
      <c r="AGY104" s="1"/>
      <c r="AGZ104" s="1"/>
      <c r="AHA104" s="1"/>
      <c r="AHB104" s="1"/>
      <c r="AHC104" s="1"/>
      <c r="AHD104" s="1"/>
      <c r="AHE104" s="1"/>
      <c r="AHF104" s="1"/>
      <c r="AHG104" s="1"/>
      <c r="AHH104" s="1"/>
      <c r="AHI104" s="1"/>
      <c r="AHJ104" s="1"/>
      <c r="AHK104" s="1"/>
      <c r="AHL104" s="1"/>
      <c r="AHM104" s="1"/>
      <c r="AHN104" s="1"/>
      <c r="AHO104" s="1"/>
      <c r="AHP104" s="1"/>
      <c r="AHQ104" s="1"/>
      <c r="AHR104" s="1"/>
      <c r="AHS104" s="1"/>
      <c r="AHT104" s="1"/>
      <c r="AHU104" s="1"/>
      <c r="AHV104" s="1"/>
      <c r="AHW104" s="1"/>
      <c r="AHX104" s="1"/>
      <c r="AHY104" s="1"/>
      <c r="AHZ104" s="1"/>
      <c r="AIA104" s="1"/>
      <c r="AIB104" s="1"/>
      <c r="AIC104" s="1"/>
      <c r="AID104" s="1"/>
      <c r="AIE104" s="1"/>
      <c r="AIF104" s="1"/>
      <c r="AIG104" s="1"/>
      <c r="AIH104" s="1"/>
      <c r="AII104" s="1"/>
      <c r="AIJ104" s="1"/>
      <c r="AIK104" s="1"/>
      <c r="AIL104" s="1"/>
      <c r="AIM104" s="1"/>
      <c r="AIN104" s="1"/>
      <c r="AIO104" s="1"/>
      <c r="AIP104" s="1"/>
      <c r="AIQ104" s="1"/>
      <c r="AIR104" s="1"/>
      <c r="AIS104" s="1"/>
      <c r="AIT104" s="1"/>
      <c r="AIU104" s="1"/>
      <c r="AIV104" s="1"/>
      <c r="AIW104" s="1"/>
      <c r="AIX104" s="1"/>
      <c r="AIY104" s="1"/>
      <c r="AIZ104" s="1"/>
      <c r="AJA104" s="1"/>
      <c r="AJB104" s="1"/>
      <c r="AJC104" s="1"/>
      <c r="AJD104" s="1"/>
      <c r="AJE104" s="1"/>
      <c r="AJF104" s="1"/>
      <c r="AJG104" s="1"/>
      <c r="AJH104" s="1"/>
      <c r="AJI104" s="1"/>
      <c r="AJJ104" s="1"/>
      <c r="AJK104" s="1"/>
      <c r="AJL104" s="1"/>
      <c r="AJM104" s="1"/>
      <c r="AJN104" s="1"/>
      <c r="AJO104" s="1"/>
      <c r="AJP104" s="1"/>
      <c r="AJQ104" s="1"/>
      <c r="AJR104" s="1"/>
      <c r="AJS104" s="1"/>
      <c r="AJT104" s="1"/>
      <c r="AJU104" s="1"/>
      <c r="AJV104" s="1"/>
      <c r="AJW104" s="1"/>
      <c r="AJX104" s="1"/>
      <c r="AJY104" s="1"/>
      <c r="AJZ104" s="1"/>
      <c r="AKA104" s="1"/>
      <c r="AKB104" s="1"/>
      <c r="AKC104" s="1"/>
      <c r="AKD104" s="1"/>
      <c r="AKE104" s="1"/>
      <c r="AKF104" s="1"/>
      <c r="AKG104" s="1"/>
      <c r="AKH104" s="1"/>
      <c r="AKI104" s="1"/>
      <c r="AKJ104" s="1"/>
      <c r="AKK104" s="1"/>
      <c r="AKL104" s="1"/>
      <c r="AKM104" s="1"/>
      <c r="AKN104" s="1"/>
      <c r="AKO104" s="1"/>
      <c r="AKP104" s="1"/>
      <c r="AKQ104" s="1"/>
      <c r="AKR104" s="1"/>
      <c r="AKS104" s="1"/>
      <c r="AKT104" s="1"/>
      <c r="AKU104" s="1"/>
      <c r="AKV104" s="1"/>
      <c r="AKW104" s="1"/>
      <c r="AKX104" s="1"/>
      <c r="AKY104" s="1"/>
      <c r="AKZ104" s="1"/>
      <c r="ALA104" s="1"/>
      <c r="ALB104" s="1"/>
      <c r="ALC104" s="1"/>
      <c r="ALD104" s="1"/>
      <c r="ALE104" s="1"/>
      <c r="ALF104" s="1"/>
      <c r="ALG104" s="1"/>
      <c r="ALH104" s="1"/>
      <c r="ALI104" s="1"/>
      <c r="ALJ104" s="1"/>
      <c r="ALK104" s="1"/>
      <c r="ALL104" s="1"/>
      <c r="ALM104" s="1"/>
      <c r="ALN104" s="1"/>
      <c r="ALO104" s="1"/>
      <c r="ALP104" s="1"/>
      <c r="ALQ104" s="1"/>
      <c r="ALR104" s="1"/>
      <c r="ALS104" s="1"/>
      <c r="ALT104" s="1"/>
      <c r="ALU104" s="1"/>
      <c r="ALV104" s="1"/>
      <c r="ALW104" s="1"/>
      <c r="ALX104" s="1"/>
      <c r="ALY104" s="1"/>
      <c r="ALZ104" s="1"/>
      <c r="AMA104" s="1"/>
      <c r="AMB104" s="1"/>
      <c r="AMC104" s="1"/>
      <c r="AMD104" s="1"/>
      <c r="AME104" s="1"/>
      <c r="AMF104" s="1"/>
      <c r="AMG104" s="1"/>
      <c r="AMH104" s="1"/>
      <c r="AMI104" s="1"/>
      <c r="AMJ104" s="1"/>
    </row>
    <row r="105" spans="1:1025" customHeight="1" ht="12.75">
      <c r="A105" s="1"/>
      <c r="B105" s="9"/>
      <c r="C105" s="6" t="s">
        <v>94</v>
      </c>
      <c r="D105" s="6"/>
      <c r="E105" s="6"/>
      <c r="F105" s="12" t="s">
        <v>12</v>
      </c>
      <c r="G105" s="7">
        <v>99</v>
      </c>
      <c r="H105" s="7">
        <v>105</v>
      </c>
      <c r="I105" s="7">
        <v>94</v>
      </c>
      <c r="J105" s="7">
        <v>107</v>
      </c>
      <c r="K105" s="1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  <c r="AAA105" s="1"/>
      <c r="AAB105" s="1"/>
      <c r="AAC105" s="1"/>
      <c r="AAD105" s="1"/>
      <c r="AAE105" s="1"/>
      <c r="AAF105" s="1"/>
      <c r="AAG105" s="1"/>
      <c r="AAH105" s="1"/>
      <c r="AAI105" s="1"/>
      <c r="AAJ105" s="1"/>
      <c r="AAK105" s="1"/>
      <c r="AAL105" s="1"/>
      <c r="AAM105" s="1"/>
      <c r="AAN105" s="1"/>
      <c r="AAO105" s="1"/>
      <c r="AAP105" s="1"/>
      <c r="AAQ105" s="1"/>
      <c r="AAR105" s="1"/>
      <c r="AAS105" s="1"/>
      <c r="AAT105" s="1"/>
      <c r="AAU105" s="1"/>
      <c r="AAV105" s="1"/>
      <c r="AAW105" s="1"/>
      <c r="AAX105" s="1"/>
      <c r="AAY105" s="1"/>
      <c r="AAZ105" s="1"/>
      <c r="ABA105" s="1"/>
      <c r="ABB105" s="1"/>
      <c r="ABC105" s="1"/>
      <c r="ABD105" s="1"/>
      <c r="ABE105" s="1"/>
      <c r="ABF105" s="1"/>
      <c r="ABG105" s="1"/>
      <c r="ABH105" s="1"/>
      <c r="ABI105" s="1"/>
      <c r="ABJ105" s="1"/>
      <c r="ABK105" s="1"/>
      <c r="ABL105" s="1"/>
      <c r="ABM105" s="1"/>
      <c r="ABN105" s="1"/>
      <c r="ABO105" s="1"/>
      <c r="ABP105" s="1"/>
      <c r="ABQ105" s="1"/>
      <c r="ABR105" s="1"/>
      <c r="ABS105" s="1"/>
      <c r="ABT105" s="1"/>
      <c r="ABU105" s="1"/>
      <c r="ABV105" s="1"/>
      <c r="ABW105" s="1"/>
      <c r="ABX105" s="1"/>
      <c r="ABY105" s="1"/>
      <c r="ABZ105" s="1"/>
      <c r="ACA105" s="1"/>
      <c r="ACB105" s="1"/>
      <c r="ACC105" s="1"/>
      <c r="ACD105" s="1"/>
      <c r="ACE105" s="1"/>
      <c r="ACF105" s="1"/>
      <c r="ACG105" s="1"/>
      <c r="ACH105" s="1"/>
      <c r="ACI105" s="1"/>
      <c r="ACJ105" s="1"/>
      <c r="ACK105" s="1"/>
      <c r="ACL105" s="1"/>
      <c r="ACM105" s="1"/>
      <c r="ACN105" s="1"/>
      <c r="ACO105" s="1"/>
      <c r="ACP105" s="1"/>
      <c r="ACQ105" s="1"/>
      <c r="ACR105" s="1"/>
      <c r="ACS105" s="1"/>
      <c r="ACT105" s="1"/>
      <c r="ACU105" s="1"/>
      <c r="ACV105" s="1"/>
      <c r="ACW105" s="1"/>
      <c r="ACX105" s="1"/>
      <c r="ACY105" s="1"/>
      <c r="ACZ105" s="1"/>
      <c r="ADA105" s="1"/>
      <c r="ADB105" s="1"/>
      <c r="ADC105" s="1"/>
      <c r="ADD105" s="1"/>
      <c r="ADE105" s="1"/>
      <c r="ADF105" s="1"/>
      <c r="ADG105" s="1"/>
      <c r="ADH105" s="1"/>
      <c r="ADI105" s="1"/>
      <c r="ADJ105" s="1"/>
      <c r="ADK105" s="1"/>
      <c r="ADL105" s="1"/>
      <c r="ADM105" s="1"/>
      <c r="ADN105" s="1"/>
      <c r="ADO105" s="1"/>
      <c r="ADP105" s="1"/>
      <c r="ADQ105" s="1"/>
      <c r="ADR105" s="1"/>
      <c r="ADS105" s="1"/>
      <c r="ADT105" s="1"/>
      <c r="ADU105" s="1"/>
      <c r="ADV105" s="1"/>
      <c r="ADW105" s="1"/>
      <c r="ADX105" s="1"/>
      <c r="ADY105" s="1"/>
      <c r="ADZ105" s="1"/>
      <c r="AEA105" s="1"/>
      <c r="AEB105" s="1"/>
      <c r="AEC105" s="1"/>
      <c r="AED105" s="1"/>
      <c r="AEE105" s="1"/>
      <c r="AEF105" s="1"/>
      <c r="AEG105" s="1"/>
      <c r="AEH105" s="1"/>
      <c r="AEI105" s="1"/>
      <c r="AEJ105" s="1"/>
      <c r="AEK105" s="1"/>
      <c r="AEL105" s="1"/>
      <c r="AEM105" s="1"/>
      <c r="AEN105" s="1"/>
      <c r="AEO105" s="1"/>
      <c r="AEP105" s="1"/>
      <c r="AEQ105" s="1"/>
      <c r="AER105" s="1"/>
      <c r="AES105" s="1"/>
      <c r="AET105" s="1"/>
      <c r="AEU105" s="1"/>
      <c r="AEV105" s="1"/>
      <c r="AEW105" s="1"/>
      <c r="AEX105" s="1"/>
      <c r="AEY105" s="1"/>
      <c r="AEZ105" s="1"/>
      <c r="AFA105" s="1"/>
      <c r="AFB105" s="1"/>
      <c r="AFC105" s="1"/>
      <c r="AFD105" s="1"/>
      <c r="AFE105" s="1"/>
      <c r="AFF105" s="1"/>
      <c r="AFG105" s="1"/>
      <c r="AFH105" s="1"/>
      <c r="AFI105" s="1"/>
      <c r="AFJ105" s="1"/>
      <c r="AFK105" s="1"/>
      <c r="AFL105" s="1"/>
      <c r="AFM105" s="1"/>
      <c r="AFN105" s="1"/>
      <c r="AFO105" s="1"/>
      <c r="AFP105" s="1"/>
      <c r="AFQ105" s="1"/>
      <c r="AFR105" s="1"/>
      <c r="AFS105" s="1"/>
      <c r="AFT105" s="1"/>
      <c r="AFU105" s="1"/>
      <c r="AFV105" s="1"/>
      <c r="AFW105" s="1"/>
      <c r="AFX105" s="1"/>
      <c r="AFY105" s="1"/>
      <c r="AFZ105" s="1"/>
      <c r="AGA105" s="1"/>
      <c r="AGB105" s="1"/>
      <c r="AGC105" s="1"/>
      <c r="AGD105" s="1"/>
      <c r="AGE105" s="1"/>
      <c r="AGF105" s="1"/>
      <c r="AGG105" s="1"/>
      <c r="AGH105" s="1"/>
      <c r="AGI105" s="1"/>
      <c r="AGJ105" s="1"/>
      <c r="AGK105" s="1"/>
      <c r="AGL105" s="1"/>
      <c r="AGM105" s="1"/>
      <c r="AGN105" s="1"/>
      <c r="AGO105" s="1"/>
      <c r="AGP105" s="1"/>
      <c r="AGQ105" s="1"/>
      <c r="AGR105" s="1"/>
      <c r="AGS105" s="1"/>
      <c r="AGT105" s="1"/>
      <c r="AGU105" s="1"/>
      <c r="AGV105" s="1"/>
      <c r="AGW105" s="1"/>
      <c r="AGX105" s="1"/>
      <c r="AGY105" s="1"/>
      <c r="AGZ105" s="1"/>
      <c r="AHA105" s="1"/>
      <c r="AHB105" s="1"/>
      <c r="AHC105" s="1"/>
      <c r="AHD105" s="1"/>
      <c r="AHE105" s="1"/>
      <c r="AHF105" s="1"/>
      <c r="AHG105" s="1"/>
      <c r="AHH105" s="1"/>
      <c r="AHI105" s="1"/>
      <c r="AHJ105" s="1"/>
      <c r="AHK105" s="1"/>
      <c r="AHL105" s="1"/>
      <c r="AHM105" s="1"/>
      <c r="AHN105" s="1"/>
      <c r="AHO105" s="1"/>
      <c r="AHP105" s="1"/>
      <c r="AHQ105" s="1"/>
      <c r="AHR105" s="1"/>
      <c r="AHS105" s="1"/>
      <c r="AHT105" s="1"/>
      <c r="AHU105" s="1"/>
      <c r="AHV105" s="1"/>
      <c r="AHW105" s="1"/>
      <c r="AHX105" s="1"/>
      <c r="AHY105" s="1"/>
      <c r="AHZ105" s="1"/>
      <c r="AIA105" s="1"/>
      <c r="AIB105" s="1"/>
      <c r="AIC105" s="1"/>
      <c r="AID105" s="1"/>
      <c r="AIE105" s="1"/>
      <c r="AIF105" s="1"/>
      <c r="AIG105" s="1"/>
      <c r="AIH105" s="1"/>
      <c r="AII105" s="1"/>
      <c r="AIJ105" s="1"/>
      <c r="AIK105" s="1"/>
      <c r="AIL105" s="1"/>
      <c r="AIM105" s="1"/>
      <c r="AIN105" s="1"/>
      <c r="AIO105" s="1"/>
      <c r="AIP105" s="1"/>
      <c r="AIQ105" s="1"/>
      <c r="AIR105" s="1"/>
      <c r="AIS105" s="1"/>
      <c r="AIT105" s="1"/>
      <c r="AIU105" s="1"/>
      <c r="AIV105" s="1"/>
      <c r="AIW105" s="1"/>
      <c r="AIX105" s="1"/>
      <c r="AIY105" s="1"/>
      <c r="AIZ105" s="1"/>
      <c r="AJA105" s="1"/>
      <c r="AJB105" s="1"/>
      <c r="AJC105" s="1"/>
      <c r="AJD105" s="1"/>
      <c r="AJE105" s="1"/>
      <c r="AJF105" s="1"/>
      <c r="AJG105" s="1"/>
      <c r="AJH105" s="1"/>
      <c r="AJI105" s="1"/>
      <c r="AJJ105" s="1"/>
      <c r="AJK105" s="1"/>
      <c r="AJL105" s="1"/>
      <c r="AJM105" s="1"/>
      <c r="AJN105" s="1"/>
      <c r="AJO105" s="1"/>
      <c r="AJP105" s="1"/>
      <c r="AJQ105" s="1"/>
      <c r="AJR105" s="1"/>
      <c r="AJS105" s="1"/>
      <c r="AJT105" s="1"/>
      <c r="AJU105" s="1"/>
      <c r="AJV105" s="1"/>
      <c r="AJW105" s="1"/>
      <c r="AJX105" s="1"/>
      <c r="AJY105" s="1"/>
      <c r="AJZ105" s="1"/>
      <c r="AKA105" s="1"/>
      <c r="AKB105" s="1"/>
      <c r="AKC105" s="1"/>
      <c r="AKD105" s="1"/>
      <c r="AKE105" s="1"/>
      <c r="AKF105" s="1"/>
      <c r="AKG105" s="1"/>
      <c r="AKH105" s="1"/>
      <c r="AKI105" s="1"/>
      <c r="AKJ105" s="1"/>
      <c r="AKK105" s="1"/>
      <c r="AKL105" s="1"/>
      <c r="AKM105" s="1"/>
      <c r="AKN105" s="1"/>
      <c r="AKO105" s="1"/>
      <c r="AKP105" s="1"/>
      <c r="AKQ105" s="1"/>
      <c r="AKR105" s="1"/>
      <c r="AKS105" s="1"/>
      <c r="AKT105" s="1"/>
      <c r="AKU105" s="1"/>
      <c r="AKV105" s="1"/>
      <c r="AKW105" s="1"/>
      <c r="AKX105" s="1"/>
      <c r="AKY105" s="1"/>
      <c r="AKZ105" s="1"/>
      <c r="ALA105" s="1"/>
      <c r="ALB105" s="1"/>
      <c r="ALC105" s="1"/>
      <c r="ALD105" s="1"/>
      <c r="ALE105" s="1"/>
      <c r="ALF105" s="1"/>
      <c r="ALG105" s="1"/>
      <c r="ALH105" s="1"/>
      <c r="ALI105" s="1"/>
      <c r="ALJ105" s="1"/>
      <c r="ALK105" s="1"/>
      <c r="ALL105" s="1"/>
      <c r="ALM105" s="1"/>
      <c r="ALN105" s="1"/>
      <c r="ALO105" s="1"/>
      <c r="ALP105" s="1"/>
      <c r="ALQ105" s="1"/>
      <c r="ALR105" s="1"/>
      <c r="ALS105" s="1"/>
      <c r="ALT105" s="1"/>
      <c r="ALU105" s="1"/>
      <c r="ALV105" s="1"/>
      <c r="ALW105" s="1"/>
      <c r="ALX105" s="1"/>
      <c r="ALY105" s="1"/>
      <c r="ALZ105" s="1"/>
      <c r="AMA105" s="1"/>
      <c r="AMB105" s="1"/>
      <c r="AMC105" s="1"/>
      <c r="AMD105" s="1"/>
      <c r="AME105" s="1"/>
      <c r="AMF105" s="1"/>
      <c r="AMG105" s="1"/>
      <c r="AMH105" s="1"/>
      <c r="AMI105" s="1"/>
      <c r="AMJ105" s="1"/>
    </row>
    <row r="106" spans="1:1025" customHeight="1" ht="12.75">
      <c r="A106" s="1"/>
      <c r="B106" s="9"/>
      <c r="C106" s="6" t="s">
        <v>95</v>
      </c>
      <c r="D106" s="6"/>
      <c r="E106" s="6"/>
      <c r="F106" s="12" t="s">
        <v>12</v>
      </c>
      <c r="G106" s="7">
        <v>100</v>
      </c>
      <c r="H106" s="7">
        <v>106</v>
      </c>
      <c r="I106" s="7">
        <v>95</v>
      </c>
      <c r="J106" s="7">
        <v>108</v>
      </c>
      <c r="K106" s="1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1"/>
      <c r="YR106" s="1"/>
      <c r="YS106" s="1"/>
      <c r="YT106" s="1"/>
      <c r="YU106" s="1"/>
      <c r="YV106" s="1"/>
      <c r="YW106" s="1"/>
      <c r="YX106" s="1"/>
      <c r="YY106" s="1"/>
      <c r="YZ106" s="1"/>
      <c r="ZA106" s="1"/>
      <c r="ZB106" s="1"/>
      <c r="ZC106" s="1"/>
      <c r="ZD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  <c r="AAA106" s="1"/>
      <c r="AAB106" s="1"/>
      <c r="AAC106" s="1"/>
      <c r="AAD106" s="1"/>
      <c r="AAE106" s="1"/>
      <c r="AAF106" s="1"/>
      <c r="AAG106" s="1"/>
      <c r="AAH106" s="1"/>
      <c r="AAI106" s="1"/>
      <c r="AAJ106" s="1"/>
      <c r="AAK106" s="1"/>
      <c r="AAL106" s="1"/>
      <c r="AAM106" s="1"/>
      <c r="AAN106" s="1"/>
      <c r="AAO106" s="1"/>
      <c r="AAP106" s="1"/>
      <c r="AAQ106" s="1"/>
      <c r="AAR106" s="1"/>
      <c r="AAS106" s="1"/>
      <c r="AAT106" s="1"/>
      <c r="AAU106" s="1"/>
      <c r="AAV106" s="1"/>
      <c r="AAW106" s="1"/>
      <c r="AAX106" s="1"/>
      <c r="AAY106" s="1"/>
      <c r="AAZ106" s="1"/>
      <c r="ABA106" s="1"/>
      <c r="ABB106" s="1"/>
      <c r="ABC106" s="1"/>
      <c r="ABD106" s="1"/>
      <c r="ABE106" s="1"/>
      <c r="ABF106" s="1"/>
      <c r="ABG106" s="1"/>
      <c r="ABH106" s="1"/>
      <c r="ABI106" s="1"/>
      <c r="ABJ106" s="1"/>
      <c r="ABK106" s="1"/>
      <c r="ABL106" s="1"/>
      <c r="ABM106" s="1"/>
      <c r="ABN106" s="1"/>
      <c r="ABO106" s="1"/>
      <c r="ABP106" s="1"/>
      <c r="ABQ106" s="1"/>
      <c r="ABR106" s="1"/>
      <c r="ABS106" s="1"/>
      <c r="ABT106" s="1"/>
      <c r="ABU106" s="1"/>
      <c r="ABV106" s="1"/>
      <c r="ABW106" s="1"/>
      <c r="ABX106" s="1"/>
      <c r="ABY106" s="1"/>
      <c r="ABZ106" s="1"/>
      <c r="ACA106" s="1"/>
      <c r="ACB106" s="1"/>
      <c r="ACC106" s="1"/>
      <c r="ACD106" s="1"/>
      <c r="ACE106" s="1"/>
      <c r="ACF106" s="1"/>
      <c r="ACG106" s="1"/>
      <c r="ACH106" s="1"/>
      <c r="ACI106" s="1"/>
      <c r="ACJ106" s="1"/>
      <c r="ACK106" s="1"/>
      <c r="ACL106" s="1"/>
      <c r="ACM106" s="1"/>
      <c r="ACN106" s="1"/>
      <c r="ACO106" s="1"/>
      <c r="ACP106" s="1"/>
      <c r="ACQ106" s="1"/>
      <c r="ACR106" s="1"/>
      <c r="ACS106" s="1"/>
      <c r="ACT106" s="1"/>
      <c r="ACU106" s="1"/>
      <c r="ACV106" s="1"/>
      <c r="ACW106" s="1"/>
      <c r="ACX106" s="1"/>
      <c r="ACY106" s="1"/>
      <c r="ACZ106" s="1"/>
      <c r="ADA106" s="1"/>
      <c r="ADB106" s="1"/>
      <c r="ADC106" s="1"/>
      <c r="ADD106" s="1"/>
      <c r="ADE106" s="1"/>
      <c r="ADF106" s="1"/>
      <c r="ADG106" s="1"/>
      <c r="ADH106" s="1"/>
      <c r="ADI106" s="1"/>
      <c r="ADJ106" s="1"/>
      <c r="ADK106" s="1"/>
      <c r="ADL106" s="1"/>
      <c r="ADM106" s="1"/>
      <c r="ADN106" s="1"/>
      <c r="ADO106" s="1"/>
      <c r="ADP106" s="1"/>
      <c r="ADQ106" s="1"/>
      <c r="ADR106" s="1"/>
      <c r="ADS106" s="1"/>
      <c r="ADT106" s="1"/>
      <c r="ADU106" s="1"/>
      <c r="ADV106" s="1"/>
      <c r="ADW106" s="1"/>
      <c r="ADX106" s="1"/>
      <c r="ADY106" s="1"/>
      <c r="ADZ106" s="1"/>
      <c r="AEA106" s="1"/>
      <c r="AEB106" s="1"/>
      <c r="AEC106" s="1"/>
      <c r="AED106" s="1"/>
      <c r="AEE106" s="1"/>
      <c r="AEF106" s="1"/>
      <c r="AEG106" s="1"/>
      <c r="AEH106" s="1"/>
      <c r="AEI106" s="1"/>
      <c r="AEJ106" s="1"/>
      <c r="AEK106" s="1"/>
      <c r="AEL106" s="1"/>
      <c r="AEM106" s="1"/>
      <c r="AEN106" s="1"/>
      <c r="AEO106" s="1"/>
      <c r="AEP106" s="1"/>
      <c r="AEQ106" s="1"/>
      <c r="AER106" s="1"/>
      <c r="AES106" s="1"/>
      <c r="AET106" s="1"/>
      <c r="AEU106" s="1"/>
      <c r="AEV106" s="1"/>
      <c r="AEW106" s="1"/>
      <c r="AEX106" s="1"/>
      <c r="AEY106" s="1"/>
      <c r="AEZ106" s="1"/>
      <c r="AFA106" s="1"/>
      <c r="AFB106" s="1"/>
      <c r="AFC106" s="1"/>
      <c r="AFD106" s="1"/>
      <c r="AFE106" s="1"/>
      <c r="AFF106" s="1"/>
      <c r="AFG106" s="1"/>
      <c r="AFH106" s="1"/>
      <c r="AFI106" s="1"/>
      <c r="AFJ106" s="1"/>
      <c r="AFK106" s="1"/>
      <c r="AFL106" s="1"/>
      <c r="AFM106" s="1"/>
      <c r="AFN106" s="1"/>
      <c r="AFO106" s="1"/>
      <c r="AFP106" s="1"/>
      <c r="AFQ106" s="1"/>
      <c r="AFR106" s="1"/>
      <c r="AFS106" s="1"/>
      <c r="AFT106" s="1"/>
      <c r="AFU106" s="1"/>
      <c r="AFV106" s="1"/>
      <c r="AFW106" s="1"/>
      <c r="AFX106" s="1"/>
      <c r="AFY106" s="1"/>
      <c r="AFZ106" s="1"/>
      <c r="AGA106" s="1"/>
      <c r="AGB106" s="1"/>
      <c r="AGC106" s="1"/>
      <c r="AGD106" s="1"/>
      <c r="AGE106" s="1"/>
      <c r="AGF106" s="1"/>
      <c r="AGG106" s="1"/>
      <c r="AGH106" s="1"/>
      <c r="AGI106" s="1"/>
      <c r="AGJ106" s="1"/>
      <c r="AGK106" s="1"/>
      <c r="AGL106" s="1"/>
      <c r="AGM106" s="1"/>
      <c r="AGN106" s="1"/>
      <c r="AGO106" s="1"/>
      <c r="AGP106" s="1"/>
      <c r="AGQ106" s="1"/>
      <c r="AGR106" s="1"/>
      <c r="AGS106" s="1"/>
      <c r="AGT106" s="1"/>
      <c r="AGU106" s="1"/>
      <c r="AGV106" s="1"/>
      <c r="AGW106" s="1"/>
      <c r="AGX106" s="1"/>
      <c r="AGY106" s="1"/>
      <c r="AGZ106" s="1"/>
      <c r="AHA106" s="1"/>
      <c r="AHB106" s="1"/>
      <c r="AHC106" s="1"/>
      <c r="AHD106" s="1"/>
      <c r="AHE106" s="1"/>
      <c r="AHF106" s="1"/>
      <c r="AHG106" s="1"/>
      <c r="AHH106" s="1"/>
      <c r="AHI106" s="1"/>
      <c r="AHJ106" s="1"/>
      <c r="AHK106" s="1"/>
      <c r="AHL106" s="1"/>
      <c r="AHM106" s="1"/>
      <c r="AHN106" s="1"/>
      <c r="AHO106" s="1"/>
      <c r="AHP106" s="1"/>
      <c r="AHQ106" s="1"/>
      <c r="AHR106" s="1"/>
      <c r="AHS106" s="1"/>
      <c r="AHT106" s="1"/>
      <c r="AHU106" s="1"/>
      <c r="AHV106" s="1"/>
      <c r="AHW106" s="1"/>
      <c r="AHX106" s="1"/>
      <c r="AHY106" s="1"/>
      <c r="AHZ106" s="1"/>
      <c r="AIA106" s="1"/>
      <c r="AIB106" s="1"/>
      <c r="AIC106" s="1"/>
      <c r="AID106" s="1"/>
      <c r="AIE106" s="1"/>
      <c r="AIF106" s="1"/>
      <c r="AIG106" s="1"/>
      <c r="AIH106" s="1"/>
      <c r="AII106" s="1"/>
      <c r="AIJ106" s="1"/>
      <c r="AIK106" s="1"/>
      <c r="AIL106" s="1"/>
      <c r="AIM106" s="1"/>
      <c r="AIN106" s="1"/>
      <c r="AIO106" s="1"/>
      <c r="AIP106" s="1"/>
      <c r="AIQ106" s="1"/>
      <c r="AIR106" s="1"/>
      <c r="AIS106" s="1"/>
      <c r="AIT106" s="1"/>
      <c r="AIU106" s="1"/>
      <c r="AIV106" s="1"/>
      <c r="AIW106" s="1"/>
      <c r="AIX106" s="1"/>
      <c r="AIY106" s="1"/>
      <c r="AIZ106" s="1"/>
      <c r="AJA106" s="1"/>
      <c r="AJB106" s="1"/>
      <c r="AJC106" s="1"/>
      <c r="AJD106" s="1"/>
      <c r="AJE106" s="1"/>
      <c r="AJF106" s="1"/>
      <c r="AJG106" s="1"/>
      <c r="AJH106" s="1"/>
      <c r="AJI106" s="1"/>
      <c r="AJJ106" s="1"/>
      <c r="AJK106" s="1"/>
      <c r="AJL106" s="1"/>
      <c r="AJM106" s="1"/>
      <c r="AJN106" s="1"/>
      <c r="AJO106" s="1"/>
      <c r="AJP106" s="1"/>
      <c r="AJQ106" s="1"/>
      <c r="AJR106" s="1"/>
      <c r="AJS106" s="1"/>
      <c r="AJT106" s="1"/>
      <c r="AJU106" s="1"/>
      <c r="AJV106" s="1"/>
      <c r="AJW106" s="1"/>
      <c r="AJX106" s="1"/>
      <c r="AJY106" s="1"/>
      <c r="AJZ106" s="1"/>
      <c r="AKA106" s="1"/>
      <c r="AKB106" s="1"/>
      <c r="AKC106" s="1"/>
      <c r="AKD106" s="1"/>
      <c r="AKE106" s="1"/>
      <c r="AKF106" s="1"/>
      <c r="AKG106" s="1"/>
      <c r="AKH106" s="1"/>
      <c r="AKI106" s="1"/>
      <c r="AKJ106" s="1"/>
      <c r="AKK106" s="1"/>
      <c r="AKL106" s="1"/>
      <c r="AKM106" s="1"/>
      <c r="AKN106" s="1"/>
      <c r="AKO106" s="1"/>
      <c r="AKP106" s="1"/>
      <c r="AKQ106" s="1"/>
      <c r="AKR106" s="1"/>
      <c r="AKS106" s="1"/>
      <c r="AKT106" s="1"/>
      <c r="AKU106" s="1"/>
      <c r="AKV106" s="1"/>
      <c r="AKW106" s="1"/>
      <c r="AKX106" s="1"/>
      <c r="AKY106" s="1"/>
      <c r="AKZ106" s="1"/>
      <c r="ALA106" s="1"/>
      <c r="ALB106" s="1"/>
      <c r="ALC106" s="1"/>
      <c r="ALD106" s="1"/>
      <c r="ALE106" s="1"/>
      <c r="ALF106" s="1"/>
      <c r="ALG106" s="1"/>
      <c r="ALH106" s="1"/>
      <c r="ALI106" s="1"/>
      <c r="ALJ106" s="1"/>
      <c r="ALK106" s="1"/>
      <c r="ALL106" s="1"/>
      <c r="ALM106" s="1"/>
      <c r="ALN106" s="1"/>
      <c r="ALO106" s="1"/>
      <c r="ALP106" s="1"/>
      <c r="ALQ106" s="1"/>
      <c r="ALR106" s="1"/>
      <c r="ALS106" s="1"/>
      <c r="ALT106" s="1"/>
      <c r="ALU106" s="1"/>
      <c r="ALV106" s="1"/>
      <c r="ALW106" s="1"/>
      <c r="ALX106" s="1"/>
      <c r="ALY106" s="1"/>
      <c r="ALZ106" s="1"/>
      <c r="AMA106" s="1"/>
      <c r="AMB106" s="1"/>
      <c r="AMC106" s="1"/>
      <c r="AMD106" s="1"/>
      <c r="AME106" s="1"/>
      <c r="AMF106" s="1"/>
      <c r="AMG106" s="1"/>
      <c r="AMH106" s="1"/>
      <c r="AMI106" s="1"/>
      <c r="AMJ106" s="1"/>
    </row>
    <row r="107" spans="1:1025" customHeight="1" ht="12.75">
      <c r="A107" s="1"/>
      <c r="B107" s="9" t="s">
        <v>96</v>
      </c>
      <c r="C107" s="14" t="s">
        <v>97</v>
      </c>
      <c r="D107" s="15" t="s">
        <v>43</v>
      </c>
      <c r="E107" s="15"/>
      <c r="F107" s="12" t="s">
        <v>3</v>
      </c>
      <c r="G107" s="7">
        <v>101</v>
      </c>
      <c r="H107" s="7">
        <v>107</v>
      </c>
      <c r="I107" s="7">
        <v>96</v>
      </c>
      <c r="J107" s="7">
        <v>109</v>
      </c>
      <c r="K107" s="1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s="1"/>
      <c r="YB107" s="1"/>
      <c r="YC107" s="1"/>
      <c r="YD107" s="1"/>
      <c r="YE107" s="1"/>
      <c r="YF107" s="1"/>
      <c r="YG107" s="1"/>
      <c r="YH107" s="1"/>
      <c r="YI107" s="1"/>
      <c r="YJ107" s="1"/>
      <c r="YK107" s="1"/>
      <c r="YL107" s="1"/>
      <c r="YM107" s="1"/>
      <c r="YN107" s="1"/>
      <c r="YO107" s="1"/>
      <c r="YP107" s="1"/>
      <c r="YQ107" s="1"/>
      <c r="YR107" s="1"/>
      <c r="YS107" s="1"/>
      <c r="YT107" s="1"/>
      <c r="YU107" s="1"/>
      <c r="YV107" s="1"/>
      <c r="YW107" s="1"/>
      <c r="YX107" s="1"/>
      <c r="YY107" s="1"/>
      <c r="YZ107" s="1"/>
      <c r="ZA107" s="1"/>
      <c r="ZB107" s="1"/>
      <c r="ZC107" s="1"/>
      <c r="ZD107" s="1"/>
      <c r="ZE107" s="1"/>
      <c r="ZF107" s="1"/>
      <c r="ZG107" s="1"/>
      <c r="ZH107" s="1"/>
      <c r="ZI107" s="1"/>
      <c r="ZJ107" s="1"/>
      <c r="ZK107" s="1"/>
      <c r="ZL107" s="1"/>
      <c r="ZM107" s="1"/>
      <c r="ZN107" s="1"/>
      <c r="ZO107" s="1"/>
      <c r="ZP107" s="1"/>
      <c r="ZQ107" s="1"/>
      <c r="ZR107" s="1"/>
      <c r="ZS107" s="1"/>
      <c r="ZT107" s="1"/>
      <c r="ZU107" s="1"/>
      <c r="ZV107" s="1"/>
      <c r="ZW107" s="1"/>
      <c r="ZX107" s="1"/>
      <c r="ZY107" s="1"/>
      <c r="ZZ107" s="1"/>
      <c r="AAA107" s="1"/>
      <c r="AAB107" s="1"/>
      <c r="AAC107" s="1"/>
      <c r="AAD107" s="1"/>
      <c r="AAE107" s="1"/>
      <c r="AAF107" s="1"/>
      <c r="AAG107" s="1"/>
      <c r="AAH107" s="1"/>
      <c r="AAI107" s="1"/>
      <c r="AAJ107" s="1"/>
      <c r="AAK107" s="1"/>
      <c r="AAL107" s="1"/>
      <c r="AAM107" s="1"/>
      <c r="AAN107" s="1"/>
      <c r="AAO107" s="1"/>
      <c r="AAP107" s="1"/>
      <c r="AAQ107" s="1"/>
      <c r="AAR107" s="1"/>
      <c r="AAS107" s="1"/>
      <c r="AAT107" s="1"/>
      <c r="AAU107" s="1"/>
      <c r="AAV107" s="1"/>
      <c r="AAW107" s="1"/>
      <c r="AAX107" s="1"/>
      <c r="AAY107" s="1"/>
      <c r="AAZ107" s="1"/>
      <c r="ABA107" s="1"/>
      <c r="ABB107" s="1"/>
      <c r="ABC107" s="1"/>
      <c r="ABD107" s="1"/>
      <c r="ABE107" s="1"/>
      <c r="ABF107" s="1"/>
      <c r="ABG107" s="1"/>
      <c r="ABH107" s="1"/>
      <c r="ABI107" s="1"/>
      <c r="ABJ107" s="1"/>
      <c r="ABK107" s="1"/>
      <c r="ABL107" s="1"/>
      <c r="ABM107" s="1"/>
      <c r="ABN107" s="1"/>
      <c r="ABO107" s="1"/>
      <c r="ABP107" s="1"/>
      <c r="ABQ107" s="1"/>
      <c r="ABR107" s="1"/>
      <c r="ABS107" s="1"/>
      <c r="ABT107" s="1"/>
      <c r="ABU107" s="1"/>
      <c r="ABV107" s="1"/>
      <c r="ABW107" s="1"/>
      <c r="ABX107" s="1"/>
      <c r="ABY107" s="1"/>
      <c r="ABZ107" s="1"/>
      <c r="ACA107" s="1"/>
      <c r="ACB107" s="1"/>
      <c r="ACC107" s="1"/>
      <c r="ACD107" s="1"/>
      <c r="ACE107" s="1"/>
      <c r="ACF107" s="1"/>
      <c r="ACG107" s="1"/>
      <c r="ACH107" s="1"/>
      <c r="ACI107" s="1"/>
      <c r="ACJ107" s="1"/>
      <c r="ACK107" s="1"/>
      <c r="ACL107" s="1"/>
      <c r="ACM107" s="1"/>
      <c r="ACN107" s="1"/>
      <c r="ACO107" s="1"/>
      <c r="ACP107" s="1"/>
      <c r="ACQ107" s="1"/>
      <c r="ACR107" s="1"/>
      <c r="ACS107" s="1"/>
      <c r="ACT107" s="1"/>
      <c r="ACU107" s="1"/>
      <c r="ACV107" s="1"/>
      <c r="ACW107" s="1"/>
      <c r="ACX107" s="1"/>
      <c r="ACY107" s="1"/>
      <c r="ACZ107" s="1"/>
      <c r="ADA107" s="1"/>
      <c r="ADB107" s="1"/>
      <c r="ADC107" s="1"/>
      <c r="ADD107" s="1"/>
      <c r="ADE107" s="1"/>
      <c r="ADF107" s="1"/>
      <c r="ADG107" s="1"/>
      <c r="ADH107" s="1"/>
      <c r="ADI107" s="1"/>
      <c r="ADJ107" s="1"/>
      <c r="ADK107" s="1"/>
      <c r="ADL107" s="1"/>
      <c r="ADM107" s="1"/>
      <c r="ADN107" s="1"/>
      <c r="ADO107" s="1"/>
      <c r="ADP107" s="1"/>
      <c r="ADQ107" s="1"/>
      <c r="ADR107" s="1"/>
      <c r="ADS107" s="1"/>
      <c r="ADT107" s="1"/>
      <c r="ADU107" s="1"/>
      <c r="ADV107" s="1"/>
      <c r="ADW107" s="1"/>
      <c r="ADX107" s="1"/>
      <c r="ADY107" s="1"/>
      <c r="ADZ107" s="1"/>
      <c r="AEA107" s="1"/>
      <c r="AEB107" s="1"/>
      <c r="AEC107" s="1"/>
      <c r="AED107" s="1"/>
      <c r="AEE107" s="1"/>
      <c r="AEF107" s="1"/>
      <c r="AEG107" s="1"/>
      <c r="AEH107" s="1"/>
      <c r="AEI107" s="1"/>
      <c r="AEJ107" s="1"/>
      <c r="AEK107" s="1"/>
      <c r="AEL107" s="1"/>
      <c r="AEM107" s="1"/>
      <c r="AEN107" s="1"/>
      <c r="AEO107" s="1"/>
      <c r="AEP107" s="1"/>
      <c r="AEQ107" s="1"/>
      <c r="AER107" s="1"/>
      <c r="AES107" s="1"/>
      <c r="AET107" s="1"/>
      <c r="AEU107" s="1"/>
      <c r="AEV107" s="1"/>
      <c r="AEW107" s="1"/>
      <c r="AEX107" s="1"/>
      <c r="AEY107" s="1"/>
      <c r="AEZ107" s="1"/>
      <c r="AFA107" s="1"/>
      <c r="AFB107" s="1"/>
      <c r="AFC107" s="1"/>
      <c r="AFD107" s="1"/>
      <c r="AFE107" s="1"/>
      <c r="AFF107" s="1"/>
      <c r="AFG107" s="1"/>
      <c r="AFH107" s="1"/>
      <c r="AFI107" s="1"/>
      <c r="AFJ107" s="1"/>
      <c r="AFK107" s="1"/>
      <c r="AFL107" s="1"/>
      <c r="AFM107" s="1"/>
      <c r="AFN107" s="1"/>
      <c r="AFO107" s="1"/>
      <c r="AFP107" s="1"/>
      <c r="AFQ107" s="1"/>
      <c r="AFR107" s="1"/>
      <c r="AFS107" s="1"/>
      <c r="AFT107" s="1"/>
      <c r="AFU107" s="1"/>
      <c r="AFV107" s="1"/>
      <c r="AFW107" s="1"/>
      <c r="AFX107" s="1"/>
      <c r="AFY107" s="1"/>
      <c r="AFZ107" s="1"/>
      <c r="AGA107" s="1"/>
      <c r="AGB107" s="1"/>
      <c r="AGC107" s="1"/>
      <c r="AGD107" s="1"/>
      <c r="AGE107" s="1"/>
      <c r="AGF107" s="1"/>
      <c r="AGG107" s="1"/>
      <c r="AGH107" s="1"/>
      <c r="AGI107" s="1"/>
      <c r="AGJ107" s="1"/>
      <c r="AGK107" s="1"/>
      <c r="AGL107" s="1"/>
      <c r="AGM107" s="1"/>
      <c r="AGN107" s="1"/>
      <c r="AGO107" s="1"/>
      <c r="AGP107" s="1"/>
      <c r="AGQ107" s="1"/>
      <c r="AGR107" s="1"/>
      <c r="AGS107" s="1"/>
      <c r="AGT107" s="1"/>
      <c r="AGU107" s="1"/>
      <c r="AGV107" s="1"/>
      <c r="AGW107" s="1"/>
      <c r="AGX107" s="1"/>
      <c r="AGY107" s="1"/>
      <c r="AGZ107" s="1"/>
      <c r="AHA107" s="1"/>
      <c r="AHB107" s="1"/>
      <c r="AHC107" s="1"/>
      <c r="AHD107" s="1"/>
      <c r="AHE107" s="1"/>
      <c r="AHF107" s="1"/>
      <c r="AHG107" s="1"/>
      <c r="AHH107" s="1"/>
      <c r="AHI107" s="1"/>
      <c r="AHJ107" s="1"/>
      <c r="AHK107" s="1"/>
      <c r="AHL107" s="1"/>
      <c r="AHM107" s="1"/>
      <c r="AHN107" s="1"/>
      <c r="AHO107" s="1"/>
      <c r="AHP107" s="1"/>
      <c r="AHQ107" s="1"/>
      <c r="AHR107" s="1"/>
      <c r="AHS107" s="1"/>
      <c r="AHT107" s="1"/>
      <c r="AHU107" s="1"/>
      <c r="AHV107" s="1"/>
      <c r="AHW107" s="1"/>
      <c r="AHX107" s="1"/>
      <c r="AHY107" s="1"/>
      <c r="AHZ107" s="1"/>
      <c r="AIA107" s="1"/>
      <c r="AIB107" s="1"/>
      <c r="AIC107" s="1"/>
      <c r="AID107" s="1"/>
      <c r="AIE107" s="1"/>
      <c r="AIF107" s="1"/>
      <c r="AIG107" s="1"/>
      <c r="AIH107" s="1"/>
      <c r="AII107" s="1"/>
      <c r="AIJ107" s="1"/>
      <c r="AIK107" s="1"/>
      <c r="AIL107" s="1"/>
      <c r="AIM107" s="1"/>
      <c r="AIN107" s="1"/>
      <c r="AIO107" s="1"/>
      <c r="AIP107" s="1"/>
      <c r="AIQ107" s="1"/>
      <c r="AIR107" s="1"/>
      <c r="AIS107" s="1"/>
      <c r="AIT107" s="1"/>
      <c r="AIU107" s="1"/>
      <c r="AIV107" s="1"/>
      <c r="AIW107" s="1"/>
      <c r="AIX107" s="1"/>
      <c r="AIY107" s="1"/>
      <c r="AIZ107" s="1"/>
      <c r="AJA107" s="1"/>
      <c r="AJB107" s="1"/>
      <c r="AJC107" s="1"/>
      <c r="AJD107" s="1"/>
      <c r="AJE107" s="1"/>
      <c r="AJF107" s="1"/>
      <c r="AJG107" s="1"/>
      <c r="AJH107" s="1"/>
      <c r="AJI107" s="1"/>
      <c r="AJJ107" s="1"/>
      <c r="AJK107" s="1"/>
      <c r="AJL107" s="1"/>
      <c r="AJM107" s="1"/>
      <c r="AJN107" s="1"/>
      <c r="AJO107" s="1"/>
      <c r="AJP107" s="1"/>
      <c r="AJQ107" s="1"/>
      <c r="AJR107" s="1"/>
      <c r="AJS107" s="1"/>
      <c r="AJT107" s="1"/>
      <c r="AJU107" s="1"/>
      <c r="AJV107" s="1"/>
      <c r="AJW107" s="1"/>
      <c r="AJX107" s="1"/>
      <c r="AJY107" s="1"/>
      <c r="AJZ107" s="1"/>
      <c r="AKA107" s="1"/>
      <c r="AKB107" s="1"/>
      <c r="AKC107" s="1"/>
      <c r="AKD107" s="1"/>
      <c r="AKE107" s="1"/>
      <c r="AKF107" s="1"/>
      <c r="AKG107" s="1"/>
      <c r="AKH107" s="1"/>
      <c r="AKI107" s="1"/>
      <c r="AKJ107" s="1"/>
      <c r="AKK107" s="1"/>
      <c r="AKL107" s="1"/>
      <c r="AKM107" s="1"/>
      <c r="AKN107" s="1"/>
      <c r="AKO107" s="1"/>
      <c r="AKP107" s="1"/>
      <c r="AKQ107" s="1"/>
      <c r="AKR107" s="1"/>
      <c r="AKS107" s="1"/>
      <c r="AKT107" s="1"/>
      <c r="AKU107" s="1"/>
      <c r="AKV107" s="1"/>
      <c r="AKW107" s="1"/>
      <c r="AKX107" s="1"/>
      <c r="AKY107" s="1"/>
      <c r="AKZ107" s="1"/>
      <c r="ALA107" s="1"/>
      <c r="ALB107" s="1"/>
      <c r="ALC107" s="1"/>
      <c r="ALD107" s="1"/>
      <c r="ALE107" s="1"/>
      <c r="ALF107" s="1"/>
      <c r="ALG107" s="1"/>
      <c r="ALH107" s="1"/>
      <c r="ALI107" s="1"/>
      <c r="ALJ107" s="1"/>
      <c r="ALK107" s="1"/>
      <c r="ALL107" s="1"/>
      <c r="ALM107" s="1"/>
      <c r="ALN107" s="1"/>
      <c r="ALO107" s="1"/>
      <c r="ALP107" s="1"/>
      <c r="ALQ107" s="1"/>
      <c r="ALR107" s="1"/>
      <c r="ALS107" s="1"/>
      <c r="ALT107" s="1"/>
      <c r="ALU107" s="1"/>
      <c r="ALV107" s="1"/>
      <c r="ALW107" s="1"/>
      <c r="ALX107" s="1"/>
      <c r="ALY107" s="1"/>
      <c r="ALZ107" s="1"/>
      <c r="AMA107" s="1"/>
      <c r="AMB107" s="1"/>
      <c r="AMC107" s="1"/>
      <c r="AMD107" s="1"/>
      <c r="AME107" s="1"/>
      <c r="AMF107" s="1"/>
      <c r="AMG107" s="1"/>
      <c r="AMH107" s="1"/>
      <c r="AMI107" s="1"/>
      <c r="AMJ107" s="1"/>
    </row>
    <row r="108" spans="1:1025" customHeight="1" ht="12.75">
      <c r="A108" s="1"/>
      <c r="B108" s="9"/>
      <c r="C108" s="14"/>
      <c r="D108" s="15" t="s">
        <v>98</v>
      </c>
      <c r="E108" s="15"/>
      <c r="F108" s="12" t="s">
        <v>99</v>
      </c>
      <c r="G108" s="7">
        <v>102</v>
      </c>
      <c r="H108" s="7">
        <v>108</v>
      </c>
      <c r="I108" s="7">
        <v>97</v>
      </c>
      <c r="J108" s="7">
        <v>110</v>
      </c>
      <c r="K108" s="1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  <c r="AAA108" s="1"/>
      <c r="AAB108" s="1"/>
      <c r="AAC108" s="1"/>
      <c r="AAD108" s="1"/>
      <c r="AAE108" s="1"/>
      <c r="AAF108" s="1"/>
      <c r="AAG108" s="1"/>
      <c r="AAH108" s="1"/>
      <c r="AAI108" s="1"/>
      <c r="AAJ108" s="1"/>
      <c r="AAK108" s="1"/>
      <c r="AAL108" s="1"/>
      <c r="AAM108" s="1"/>
      <c r="AAN108" s="1"/>
      <c r="AAO108" s="1"/>
      <c r="AAP108" s="1"/>
      <c r="AAQ108" s="1"/>
      <c r="AAR108" s="1"/>
      <c r="AAS108" s="1"/>
      <c r="AAT108" s="1"/>
      <c r="AAU108" s="1"/>
      <c r="AAV108" s="1"/>
      <c r="AAW108" s="1"/>
      <c r="AAX108" s="1"/>
      <c r="AAY108" s="1"/>
      <c r="AAZ108" s="1"/>
      <c r="ABA108" s="1"/>
      <c r="ABB108" s="1"/>
      <c r="ABC108" s="1"/>
      <c r="ABD108" s="1"/>
      <c r="ABE108" s="1"/>
      <c r="ABF108" s="1"/>
      <c r="ABG108" s="1"/>
      <c r="ABH108" s="1"/>
      <c r="ABI108" s="1"/>
      <c r="ABJ108" s="1"/>
      <c r="ABK108" s="1"/>
      <c r="ABL108" s="1"/>
      <c r="ABM108" s="1"/>
      <c r="ABN108" s="1"/>
      <c r="ABO108" s="1"/>
      <c r="ABP108" s="1"/>
      <c r="ABQ108" s="1"/>
      <c r="ABR108" s="1"/>
      <c r="ABS108" s="1"/>
      <c r="ABT108" s="1"/>
      <c r="ABU108" s="1"/>
      <c r="ABV108" s="1"/>
      <c r="ABW108" s="1"/>
      <c r="ABX108" s="1"/>
      <c r="ABY108" s="1"/>
      <c r="ABZ108" s="1"/>
      <c r="ACA108" s="1"/>
      <c r="ACB108" s="1"/>
      <c r="ACC108" s="1"/>
      <c r="ACD108" s="1"/>
      <c r="ACE108" s="1"/>
      <c r="ACF108" s="1"/>
      <c r="ACG108" s="1"/>
      <c r="ACH108" s="1"/>
      <c r="ACI108" s="1"/>
      <c r="ACJ108" s="1"/>
      <c r="ACK108" s="1"/>
      <c r="ACL108" s="1"/>
      <c r="ACM108" s="1"/>
      <c r="ACN108" s="1"/>
      <c r="ACO108" s="1"/>
      <c r="ACP108" s="1"/>
      <c r="ACQ108" s="1"/>
      <c r="ACR108" s="1"/>
      <c r="ACS108" s="1"/>
      <c r="ACT108" s="1"/>
      <c r="ACU108" s="1"/>
      <c r="ACV108" s="1"/>
      <c r="ACW108" s="1"/>
      <c r="ACX108" s="1"/>
      <c r="ACY108" s="1"/>
      <c r="ACZ108" s="1"/>
      <c r="ADA108" s="1"/>
      <c r="ADB108" s="1"/>
      <c r="ADC108" s="1"/>
      <c r="ADD108" s="1"/>
      <c r="ADE108" s="1"/>
      <c r="ADF108" s="1"/>
      <c r="ADG108" s="1"/>
      <c r="ADH108" s="1"/>
      <c r="ADI108" s="1"/>
      <c r="ADJ108" s="1"/>
      <c r="ADK108" s="1"/>
      <c r="ADL108" s="1"/>
      <c r="ADM108" s="1"/>
      <c r="ADN108" s="1"/>
      <c r="ADO108" s="1"/>
      <c r="ADP108" s="1"/>
      <c r="ADQ108" s="1"/>
      <c r="ADR108" s="1"/>
      <c r="ADS108" s="1"/>
      <c r="ADT108" s="1"/>
      <c r="ADU108" s="1"/>
      <c r="ADV108" s="1"/>
      <c r="ADW108" s="1"/>
      <c r="ADX108" s="1"/>
      <c r="ADY108" s="1"/>
      <c r="ADZ108" s="1"/>
      <c r="AEA108" s="1"/>
      <c r="AEB108" s="1"/>
      <c r="AEC108" s="1"/>
      <c r="AED108" s="1"/>
      <c r="AEE108" s="1"/>
      <c r="AEF108" s="1"/>
      <c r="AEG108" s="1"/>
      <c r="AEH108" s="1"/>
      <c r="AEI108" s="1"/>
      <c r="AEJ108" s="1"/>
      <c r="AEK108" s="1"/>
      <c r="AEL108" s="1"/>
      <c r="AEM108" s="1"/>
      <c r="AEN108" s="1"/>
      <c r="AEO108" s="1"/>
      <c r="AEP108" s="1"/>
      <c r="AEQ108" s="1"/>
      <c r="AER108" s="1"/>
      <c r="AES108" s="1"/>
      <c r="AET108" s="1"/>
      <c r="AEU108" s="1"/>
      <c r="AEV108" s="1"/>
      <c r="AEW108" s="1"/>
      <c r="AEX108" s="1"/>
      <c r="AEY108" s="1"/>
      <c r="AEZ108" s="1"/>
      <c r="AFA108" s="1"/>
      <c r="AFB108" s="1"/>
      <c r="AFC108" s="1"/>
      <c r="AFD108" s="1"/>
      <c r="AFE108" s="1"/>
      <c r="AFF108" s="1"/>
      <c r="AFG108" s="1"/>
      <c r="AFH108" s="1"/>
      <c r="AFI108" s="1"/>
      <c r="AFJ108" s="1"/>
      <c r="AFK108" s="1"/>
      <c r="AFL108" s="1"/>
      <c r="AFM108" s="1"/>
      <c r="AFN108" s="1"/>
      <c r="AFO108" s="1"/>
      <c r="AFP108" s="1"/>
      <c r="AFQ108" s="1"/>
      <c r="AFR108" s="1"/>
      <c r="AFS108" s="1"/>
      <c r="AFT108" s="1"/>
      <c r="AFU108" s="1"/>
      <c r="AFV108" s="1"/>
      <c r="AFW108" s="1"/>
      <c r="AFX108" s="1"/>
      <c r="AFY108" s="1"/>
      <c r="AFZ108" s="1"/>
      <c r="AGA108" s="1"/>
      <c r="AGB108" s="1"/>
      <c r="AGC108" s="1"/>
      <c r="AGD108" s="1"/>
      <c r="AGE108" s="1"/>
      <c r="AGF108" s="1"/>
      <c r="AGG108" s="1"/>
      <c r="AGH108" s="1"/>
      <c r="AGI108" s="1"/>
      <c r="AGJ108" s="1"/>
      <c r="AGK108" s="1"/>
      <c r="AGL108" s="1"/>
      <c r="AGM108" s="1"/>
      <c r="AGN108" s="1"/>
      <c r="AGO108" s="1"/>
      <c r="AGP108" s="1"/>
      <c r="AGQ108" s="1"/>
      <c r="AGR108" s="1"/>
      <c r="AGS108" s="1"/>
      <c r="AGT108" s="1"/>
      <c r="AGU108" s="1"/>
      <c r="AGV108" s="1"/>
      <c r="AGW108" s="1"/>
      <c r="AGX108" s="1"/>
      <c r="AGY108" s="1"/>
      <c r="AGZ108" s="1"/>
      <c r="AHA108" s="1"/>
      <c r="AHB108" s="1"/>
      <c r="AHC108" s="1"/>
      <c r="AHD108" s="1"/>
      <c r="AHE108" s="1"/>
      <c r="AHF108" s="1"/>
      <c r="AHG108" s="1"/>
      <c r="AHH108" s="1"/>
      <c r="AHI108" s="1"/>
      <c r="AHJ108" s="1"/>
      <c r="AHK108" s="1"/>
      <c r="AHL108" s="1"/>
      <c r="AHM108" s="1"/>
      <c r="AHN108" s="1"/>
      <c r="AHO108" s="1"/>
      <c r="AHP108" s="1"/>
      <c r="AHQ108" s="1"/>
      <c r="AHR108" s="1"/>
      <c r="AHS108" s="1"/>
      <c r="AHT108" s="1"/>
      <c r="AHU108" s="1"/>
      <c r="AHV108" s="1"/>
      <c r="AHW108" s="1"/>
      <c r="AHX108" s="1"/>
      <c r="AHY108" s="1"/>
      <c r="AHZ108" s="1"/>
      <c r="AIA108" s="1"/>
      <c r="AIB108" s="1"/>
      <c r="AIC108" s="1"/>
      <c r="AID108" s="1"/>
      <c r="AIE108" s="1"/>
      <c r="AIF108" s="1"/>
      <c r="AIG108" s="1"/>
      <c r="AIH108" s="1"/>
      <c r="AII108" s="1"/>
      <c r="AIJ108" s="1"/>
      <c r="AIK108" s="1"/>
      <c r="AIL108" s="1"/>
      <c r="AIM108" s="1"/>
      <c r="AIN108" s="1"/>
      <c r="AIO108" s="1"/>
      <c r="AIP108" s="1"/>
      <c r="AIQ108" s="1"/>
      <c r="AIR108" s="1"/>
      <c r="AIS108" s="1"/>
      <c r="AIT108" s="1"/>
      <c r="AIU108" s="1"/>
      <c r="AIV108" s="1"/>
      <c r="AIW108" s="1"/>
      <c r="AIX108" s="1"/>
      <c r="AIY108" s="1"/>
      <c r="AIZ108" s="1"/>
      <c r="AJA108" s="1"/>
      <c r="AJB108" s="1"/>
      <c r="AJC108" s="1"/>
      <c r="AJD108" s="1"/>
      <c r="AJE108" s="1"/>
      <c r="AJF108" s="1"/>
      <c r="AJG108" s="1"/>
      <c r="AJH108" s="1"/>
      <c r="AJI108" s="1"/>
      <c r="AJJ108" s="1"/>
      <c r="AJK108" s="1"/>
      <c r="AJL108" s="1"/>
      <c r="AJM108" s="1"/>
      <c r="AJN108" s="1"/>
      <c r="AJO108" s="1"/>
      <c r="AJP108" s="1"/>
      <c r="AJQ108" s="1"/>
      <c r="AJR108" s="1"/>
      <c r="AJS108" s="1"/>
      <c r="AJT108" s="1"/>
      <c r="AJU108" s="1"/>
      <c r="AJV108" s="1"/>
      <c r="AJW108" s="1"/>
      <c r="AJX108" s="1"/>
      <c r="AJY108" s="1"/>
      <c r="AJZ108" s="1"/>
      <c r="AKA108" s="1"/>
      <c r="AKB108" s="1"/>
      <c r="AKC108" s="1"/>
      <c r="AKD108" s="1"/>
      <c r="AKE108" s="1"/>
      <c r="AKF108" s="1"/>
      <c r="AKG108" s="1"/>
      <c r="AKH108" s="1"/>
      <c r="AKI108" s="1"/>
      <c r="AKJ108" s="1"/>
      <c r="AKK108" s="1"/>
      <c r="AKL108" s="1"/>
      <c r="AKM108" s="1"/>
      <c r="AKN108" s="1"/>
      <c r="AKO108" s="1"/>
      <c r="AKP108" s="1"/>
      <c r="AKQ108" s="1"/>
      <c r="AKR108" s="1"/>
      <c r="AKS108" s="1"/>
      <c r="AKT108" s="1"/>
      <c r="AKU108" s="1"/>
      <c r="AKV108" s="1"/>
      <c r="AKW108" s="1"/>
      <c r="AKX108" s="1"/>
      <c r="AKY108" s="1"/>
      <c r="AKZ108" s="1"/>
      <c r="ALA108" s="1"/>
      <c r="ALB108" s="1"/>
      <c r="ALC108" s="1"/>
      <c r="ALD108" s="1"/>
      <c r="ALE108" s="1"/>
      <c r="ALF108" s="1"/>
      <c r="ALG108" s="1"/>
      <c r="ALH108" s="1"/>
      <c r="ALI108" s="1"/>
      <c r="ALJ108" s="1"/>
      <c r="ALK108" s="1"/>
      <c r="ALL108" s="1"/>
      <c r="ALM108" s="1"/>
      <c r="ALN108" s="1"/>
      <c r="ALO108" s="1"/>
      <c r="ALP108" s="1"/>
      <c r="ALQ108" s="1"/>
      <c r="ALR108" s="1"/>
      <c r="ALS108" s="1"/>
      <c r="ALT108" s="1"/>
      <c r="ALU108" s="1"/>
      <c r="ALV108" s="1"/>
      <c r="ALW108" s="1"/>
      <c r="ALX108" s="1"/>
      <c r="ALY108" s="1"/>
      <c r="ALZ108" s="1"/>
      <c r="AMA108" s="1"/>
      <c r="AMB108" s="1"/>
      <c r="AMC108" s="1"/>
      <c r="AMD108" s="1"/>
      <c r="AME108" s="1"/>
      <c r="AMF108" s="1"/>
      <c r="AMG108" s="1"/>
      <c r="AMH108" s="1"/>
      <c r="AMI108" s="1"/>
      <c r="AMJ108" s="1"/>
    </row>
    <row r="109" spans="1:1025" customHeight="1" ht="12.75">
      <c r="A109" s="1"/>
      <c r="B109" s="9"/>
      <c r="C109" s="14" t="s">
        <v>100</v>
      </c>
      <c r="D109" s="15" t="s">
        <v>43</v>
      </c>
      <c r="E109" s="15"/>
      <c r="F109" s="12" t="s">
        <v>3</v>
      </c>
      <c r="G109" s="7">
        <v>103</v>
      </c>
      <c r="H109" s="7">
        <v>109</v>
      </c>
      <c r="I109" s="7">
        <v>98</v>
      </c>
      <c r="J109" s="7">
        <v>111</v>
      </c>
      <c r="K109" s="1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/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/>
      <c r="ZU109" s="1"/>
      <c r="ZV109" s="1"/>
      <c r="ZW109" s="1"/>
      <c r="ZX109" s="1"/>
      <c r="ZY109" s="1"/>
      <c r="ZZ109" s="1"/>
      <c r="AAA109" s="1"/>
      <c r="AAB109" s="1"/>
      <c r="AAC109" s="1"/>
      <c r="AAD109" s="1"/>
      <c r="AAE109" s="1"/>
      <c r="AAF109" s="1"/>
      <c r="AAG109" s="1"/>
      <c r="AAH109" s="1"/>
      <c r="AAI109" s="1"/>
      <c r="AAJ109" s="1"/>
      <c r="AAK109" s="1"/>
      <c r="AAL109" s="1"/>
      <c r="AAM109" s="1"/>
      <c r="AAN109" s="1"/>
      <c r="AAO109" s="1"/>
      <c r="AAP109" s="1"/>
      <c r="AAQ109" s="1"/>
      <c r="AAR109" s="1"/>
      <c r="AAS109" s="1"/>
      <c r="AAT109" s="1"/>
      <c r="AAU109" s="1"/>
      <c r="AAV109" s="1"/>
      <c r="AAW109" s="1"/>
      <c r="AAX109" s="1"/>
      <c r="AAY109" s="1"/>
      <c r="AAZ109" s="1"/>
      <c r="ABA109" s="1"/>
      <c r="ABB109" s="1"/>
      <c r="ABC109" s="1"/>
      <c r="ABD109" s="1"/>
      <c r="ABE109" s="1"/>
      <c r="ABF109" s="1"/>
      <c r="ABG109" s="1"/>
      <c r="ABH109" s="1"/>
      <c r="ABI109" s="1"/>
      <c r="ABJ109" s="1"/>
      <c r="ABK109" s="1"/>
      <c r="ABL109" s="1"/>
      <c r="ABM109" s="1"/>
      <c r="ABN109" s="1"/>
      <c r="ABO109" s="1"/>
      <c r="ABP109" s="1"/>
      <c r="ABQ109" s="1"/>
      <c r="ABR109" s="1"/>
      <c r="ABS109" s="1"/>
      <c r="ABT109" s="1"/>
      <c r="ABU109" s="1"/>
      <c r="ABV109" s="1"/>
      <c r="ABW109" s="1"/>
      <c r="ABX109" s="1"/>
      <c r="ABY109" s="1"/>
      <c r="ABZ109" s="1"/>
      <c r="ACA109" s="1"/>
      <c r="ACB109" s="1"/>
      <c r="ACC109" s="1"/>
      <c r="ACD109" s="1"/>
      <c r="ACE109" s="1"/>
      <c r="ACF109" s="1"/>
      <c r="ACG109" s="1"/>
      <c r="ACH109" s="1"/>
      <c r="ACI109" s="1"/>
      <c r="ACJ109" s="1"/>
      <c r="ACK109" s="1"/>
      <c r="ACL109" s="1"/>
      <c r="ACM109" s="1"/>
      <c r="ACN109" s="1"/>
      <c r="ACO109" s="1"/>
      <c r="ACP109" s="1"/>
      <c r="ACQ109" s="1"/>
      <c r="ACR109" s="1"/>
      <c r="ACS109" s="1"/>
      <c r="ACT109" s="1"/>
      <c r="ACU109" s="1"/>
      <c r="ACV109" s="1"/>
      <c r="ACW109" s="1"/>
      <c r="ACX109" s="1"/>
      <c r="ACY109" s="1"/>
      <c r="ACZ109" s="1"/>
      <c r="ADA109" s="1"/>
      <c r="ADB109" s="1"/>
      <c r="ADC109" s="1"/>
      <c r="ADD109" s="1"/>
      <c r="ADE109" s="1"/>
      <c r="ADF109" s="1"/>
      <c r="ADG109" s="1"/>
      <c r="ADH109" s="1"/>
      <c r="ADI109" s="1"/>
      <c r="ADJ109" s="1"/>
      <c r="ADK109" s="1"/>
      <c r="ADL109" s="1"/>
      <c r="ADM109" s="1"/>
      <c r="ADN109" s="1"/>
      <c r="ADO109" s="1"/>
      <c r="ADP109" s="1"/>
      <c r="ADQ109" s="1"/>
      <c r="ADR109" s="1"/>
      <c r="ADS109" s="1"/>
      <c r="ADT109" s="1"/>
      <c r="ADU109" s="1"/>
      <c r="ADV109" s="1"/>
      <c r="ADW109" s="1"/>
      <c r="ADX109" s="1"/>
      <c r="ADY109" s="1"/>
      <c r="ADZ109" s="1"/>
      <c r="AEA109" s="1"/>
      <c r="AEB109" s="1"/>
      <c r="AEC109" s="1"/>
      <c r="AED109" s="1"/>
      <c r="AEE109" s="1"/>
      <c r="AEF109" s="1"/>
      <c r="AEG109" s="1"/>
      <c r="AEH109" s="1"/>
      <c r="AEI109" s="1"/>
      <c r="AEJ109" s="1"/>
      <c r="AEK109" s="1"/>
      <c r="AEL109" s="1"/>
      <c r="AEM109" s="1"/>
      <c r="AEN109" s="1"/>
      <c r="AEO109" s="1"/>
      <c r="AEP109" s="1"/>
      <c r="AEQ109" s="1"/>
      <c r="AER109" s="1"/>
      <c r="AES109" s="1"/>
      <c r="AET109" s="1"/>
      <c r="AEU109" s="1"/>
      <c r="AEV109" s="1"/>
      <c r="AEW109" s="1"/>
      <c r="AEX109" s="1"/>
      <c r="AEY109" s="1"/>
      <c r="AEZ109" s="1"/>
      <c r="AFA109" s="1"/>
      <c r="AFB109" s="1"/>
      <c r="AFC109" s="1"/>
      <c r="AFD109" s="1"/>
      <c r="AFE109" s="1"/>
      <c r="AFF109" s="1"/>
      <c r="AFG109" s="1"/>
      <c r="AFH109" s="1"/>
      <c r="AFI109" s="1"/>
      <c r="AFJ109" s="1"/>
      <c r="AFK109" s="1"/>
      <c r="AFL109" s="1"/>
      <c r="AFM109" s="1"/>
      <c r="AFN109" s="1"/>
      <c r="AFO109" s="1"/>
      <c r="AFP109" s="1"/>
      <c r="AFQ109" s="1"/>
      <c r="AFR109" s="1"/>
      <c r="AFS109" s="1"/>
      <c r="AFT109" s="1"/>
      <c r="AFU109" s="1"/>
      <c r="AFV109" s="1"/>
      <c r="AFW109" s="1"/>
      <c r="AFX109" s="1"/>
      <c r="AFY109" s="1"/>
      <c r="AFZ109" s="1"/>
      <c r="AGA109" s="1"/>
      <c r="AGB109" s="1"/>
      <c r="AGC109" s="1"/>
      <c r="AGD109" s="1"/>
      <c r="AGE109" s="1"/>
      <c r="AGF109" s="1"/>
      <c r="AGG109" s="1"/>
      <c r="AGH109" s="1"/>
      <c r="AGI109" s="1"/>
      <c r="AGJ109" s="1"/>
      <c r="AGK109" s="1"/>
      <c r="AGL109" s="1"/>
      <c r="AGM109" s="1"/>
      <c r="AGN109" s="1"/>
      <c r="AGO109" s="1"/>
      <c r="AGP109" s="1"/>
      <c r="AGQ109" s="1"/>
      <c r="AGR109" s="1"/>
      <c r="AGS109" s="1"/>
      <c r="AGT109" s="1"/>
      <c r="AGU109" s="1"/>
      <c r="AGV109" s="1"/>
      <c r="AGW109" s="1"/>
      <c r="AGX109" s="1"/>
      <c r="AGY109" s="1"/>
      <c r="AGZ109" s="1"/>
      <c r="AHA109" s="1"/>
      <c r="AHB109" s="1"/>
      <c r="AHC109" s="1"/>
      <c r="AHD109" s="1"/>
      <c r="AHE109" s="1"/>
      <c r="AHF109" s="1"/>
      <c r="AHG109" s="1"/>
      <c r="AHH109" s="1"/>
      <c r="AHI109" s="1"/>
      <c r="AHJ109" s="1"/>
      <c r="AHK109" s="1"/>
      <c r="AHL109" s="1"/>
      <c r="AHM109" s="1"/>
      <c r="AHN109" s="1"/>
      <c r="AHO109" s="1"/>
      <c r="AHP109" s="1"/>
      <c r="AHQ109" s="1"/>
      <c r="AHR109" s="1"/>
      <c r="AHS109" s="1"/>
      <c r="AHT109" s="1"/>
      <c r="AHU109" s="1"/>
      <c r="AHV109" s="1"/>
      <c r="AHW109" s="1"/>
      <c r="AHX109" s="1"/>
      <c r="AHY109" s="1"/>
      <c r="AHZ109" s="1"/>
      <c r="AIA109" s="1"/>
      <c r="AIB109" s="1"/>
      <c r="AIC109" s="1"/>
      <c r="AID109" s="1"/>
      <c r="AIE109" s="1"/>
      <c r="AIF109" s="1"/>
      <c r="AIG109" s="1"/>
      <c r="AIH109" s="1"/>
      <c r="AII109" s="1"/>
      <c r="AIJ109" s="1"/>
      <c r="AIK109" s="1"/>
      <c r="AIL109" s="1"/>
      <c r="AIM109" s="1"/>
      <c r="AIN109" s="1"/>
      <c r="AIO109" s="1"/>
      <c r="AIP109" s="1"/>
      <c r="AIQ109" s="1"/>
      <c r="AIR109" s="1"/>
      <c r="AIS109" s="1"/>
      <c r="AIT109" s="1"/>
      <c r="AIU109" s="1"/>
      <c r="AIV109" s="1"/>
      <c r="AIW109" s="1"/>
      <c r="AIX109" s="1"/>
      <c r="AIY109" s="1"/>
      <c r="AIZ109" s="1"/>
      <c r="AJA109" s="1"/>
      <c r="AJB109" s="1"/>
      <c r="AJC109" s="1"/>
      <c r="AJD109" s="1"/>
      <c r="AJE109" s="1"/>
      <c r="AJF109" s="1"/>
      <c r="AJG109" s="1"/>
      <c r="AJH109" s="1"/>
      <c r="AJI109" s="1"/>
      <c r="AJJ109" s="1"/>
      <c r="AJK109" s="1"/>
      <c r="AJL109" s="1"/>
      <c r="AJM109" s="1"/>
      <c r="AJN109" s="1"/>
      <c r="AJO109" s="1"/>
      <c r="AJP109" s="1"/>
      <c r="AJQ109" s="1"/>
      <c r="AJR109" s="1"/>
      <c r="AJS109" s="1"/>
      <c r="AJT109" s="1"/>
      <c r="AJU109" s="1"/>
      <c r="AJV109" s="1"/>
      <c r="AJW109" s="1"/>
      <c r="AJX109" s="1"/>
      <c r="AJY109" s="1"/>
      <c r="AJZ109" s="1"/>
      <c r="AKA109" s="1"/>
      <c r="AKB109" s="1"/>
      <c r="AKC109" s="1"/>
      <c r="AKD109" s="1"/>
      <c r="AKE109" s="1"/>
      <c r="AKF109" s="1"/>
      <c r="AKG109" s="1"/>
      <c r="AKH109" s="1"/>
      <c r="AKI109" s="1"/>
      <c r="AKJ109" s="1"/>
      <c r="AKK109" s="1"/>
      <c r="AKL109" s="1"/>
      <c r="AKM109" s="1"/>
      <c r="AKN109" s="1"/>
      <c r="AKO109" s="1"/>
      <c r="AKP109" s="1"/>
      <c r="AKQ109" s="1"/>
      <c r="AKR109" s="1"/>
      <c r="AKS109" s="1"/>
      <c r="AKT109" s="1"/>
      <c r="AKU109" s="1"/>
      <c r="AKV109" s="1"/>
      <c r="AKW109" s="1"/>
      <c r="AKX109" s="1"/>
      <c r="AKY109" s="1"/>
      <c r="AKZ109" s="1"/>
      <c r="ALA109" s="1"/>
      <c r="ALB109" s="1"/>
      <c r="ALC109" s="1"/>
      <c r="ALD109" s="1"/>
      <c r="ALE109" s="1"/>
      <c r="ALF109" s="1"/>
      <c r="ALG109" s="1"/>
      <c r="ALH109" s="1"/>
      <c r="ALI109" s="1"/>
      <c r="ALJ109" s="1"/>
      <c r="ALK109" s="1"/>
      <c r="ALL109" s="1"/>
      <c r="ALM109" s="1"/>
      <c r="ALN109" s="1"/>
      <c r="ALO109" s="1"/>
      <c r="ALP109" s="1"/>
      <c r="ALQ109" s="1"/>
      <c r="ALR109" s="1"/>
      <c r="ALS109" s="1"/>
      <c r="ALT109" s="1"/>
      <c r="ALU109" s="1"/>
      <c r="ALV109" s="1"/>
      <c r="ALW109" s="1"/>
      <c r="ALX109" s="1"/>
      <c r="ALY109" s="1"/>
      <c r="ALZ109" s="1"/>
      <c r="AMA109" s="1"/>
      <c r="AMB109" s="1"/>
      <c r="AMC109" s="1"/>
      <c r="AMD109" s="1"/>
      <c r="AME109" s="1"/>
      <c r="AMF109" s="1"/>
      <c r="AMG109" s="1"/>
      <c r="AMH109" s="1"/>
      <c r="AMI109" s="1"/>
      <c r="AMJ109" s="1"/>
    </row>
    <row r="110" spans="1:1025" customHeight="1" ht="12.75">
      <c r="A110" s="1"/>
      <c r="B110" s="9"/>
      <c r="C110" s="14"/>
      <c r="D110" s="15" t="s">
        <v>98</v>
      </c>
      <c r="E110" s="15"/>
      <c r="F110" s="12" t="s">
        <v>99</v>
      </c>
      <c r="G110" s="7">
        <v>104</v>
      </c>
      <c r="H110" s="7">
        <v>110</v>
      </c>
      <c r="I110" s="7">
        <v>99</v>
      </c>
      <c r="J110" s="7">
        <v>112</v>
      </c>
      <c r="K110" s="1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  <c r="ZD110" s="1"/>
      <c r="ZE110" s="1"/>
      <c r="ZF110" s="1"/>
      <c r="ZG110" s="1"/>
      <c r="ZH110" s="1"/>
      <c r="ZI110" s="1"/>
      <c r="ZJ110" s="1"/>
      <c r="ZK110" s="1"/>
      <c r="ZL110" s="1"/>
      <c r="ZM110" s="1"/>
      <c r="ZN110" s="1"/>
      <c r="ZO110" s="1"/>
      <c r="ZP110" s="1"/>
      <c r="ZQ110" s="1"/>
      <c r="ZR110" s="1"/>
      <c r="ZS110" s="1"/>
      <c r="ZT110" s="1"/>
      <c r="ZU110" s="1"/>
      <c r="ZV110" s="1"/>
      <c r="ZW110" s="1"/>
      <c r="ZX110" s="1"/>
      <c r="ZY110" s="1"/>
      <c r="ZZ110" s="1"/>
      <c r="AAA110" s="1"/>
      <c r="AAB110" s="1"/>
      <c r="AAC110" s="1"/>
      <c r="AAD110" s="1"/>
      <c r="AAE110" s="1"/>
      <c r="AAF110" s="1"/>
      <c r="AAG110" s="1"/>
      <c r="AAH110" s="1"/>
      <c r="AAI110" s="1"/>
      <c r="AAJ110" s="1"/>
      <c r="AAK110" s="1"/>
      <c r="AAL110" s="1"/>
      <c r="AAM110" s="1"/>
      <c r="AAN110" s="1"/>
      <c r="AAO110" s="1"/>
      <c r="AAP110" s="1"/>
      <c r="AAQ110" s="1"/>
      <c r="AAR110" s="1"/>
      <c r="AAS110" s="1"/>
      <c r="AAT110" s="1"/>
      <c r="AAU110" s="1"/>
      <c r="AAV110" s="1"/>
      <c r="AAW110" s="1"/>
      <c r="AAX110" s="1"/>
      <c r="AAY110" s="1"/>
      <c r="AAZ110" s="1"/>
      <c r="ABA110" s="1"/>
      <c r="ABB110" s="1"/>
      <c r="ABC110" s="1"/>
      <c r="ABD110" s="1"/>
      <c r="ABE110" s="1"/>
      <c r="ABF110" s="1"/>
      <c r="ABG110" s="1"/>
      <c r="ABH110" s="1"/>
      <c r="ABI110" s="1"/>
      <c r="ABJ110" s="1"/>
      <c r="ABK110" s="1"/>
      <c r="ABL110" s="1"/>
      <c r="ABM110" s="1"/>
      <c r="ABN110" s="1"/>
      <c r="ABO110" s="1"/>
      <c r="ABP110" s="1"/>
      <c r="ABQ110" s="1"/>
      <c r="ABR110" s="1"/>
      <c r="ABS110" s="1"/>
      <c r="ABT110" s="1"/>
      <c r="ABU110" s="1"/>
      <c r="ABV110" s="1"/>
      <c r="ABW110" s="1"/>
      <c r="ABX110" s="1"/>
      <c r="ABY110" s="1"/>
      <c r="ABZ110" s="1"/>
      <c r="ACA110" s="1"/>
      <c r="ACB110" s="1"/>
      <c r="ACC110" s="1"/>
      <c r="ACD110" s="1"/>
      <c r="ACE110" s="1"/>
      <c r="ACF110" s="1"/>
      <c r="ACG110" s="1"/>
      <c r="ACH110" s="1"/>
      <c r="ACI110" s="1"/>
      <c r="ACJ110" s="1"/>
      <c r="ACK110" s="1"/>
      <c r="ACL110" s="1"/>
      <c r="ACM110" s="1"/>
      <c r="ACN110" s="1"/>
      <c r="ACO110" s="1"/>
      <c r="ACP110" s="1"/>
      <c r="ACQ110" s="1"/>
      <c r="ACR110" s="1"/>
      <c r="ACS110" s="1"/>
      <c r="ACT110" s="1"/>
      <c r="ACU110" s="1"/>
      <c r="ACV110" s="1"/>
      <c r="ACW110" s="1"/>
      <c r="ACX110" s="1"/>
      <c r="ACY110" s="1"/>
      <c r="ACZ110" s="1"/>
      <c r="ADA110" s="1"/>
      <c r="ADB110" s="1"/>
      <c r="ADC110" s="1"/>
      <c r="ADD110" s="1"/>
      <c r="ADE110" s="1"/>
      <c r="ADF110" s="1"/>
      <c r="ADG110" s="1"/>
      <c r="ADH110" s="1"/>
      <c r="ADI110" s="1"/>
      <c r="ADJ110" s="1"/>
      <c r="ADK110" s="1"/>
      <c r="ADL110" s="1"/>
      <c r="ADM110" s="1"/>
      <c r="ADN110" s="1"/>
      <c r="ADO110" s="1"/>
      <c r="ADP110" s="1"/>
      <c r="ADQ110" s="1"/>
      <c r="ADR110" s="1"/>
      <c r="ADS110" s="1"/>
      <c r="ADT110" s="1"/>
      <c r="ADU110" s="1"/>
      <c r="ADV110" s="1"/>
      <c r="ADW110" s="1"/>
      <c r="ADX110" s="1"/>
      <c r="ADY110" s="1"/>
      <c r="ADZ110" s="1"/>
      <c r="AEA110" s="1"/>
      <c r="AEB110" s="1"/>
      <c r="AEC110" s="1"/>
      <c r="AED110" s="1"/>
      <c r="AEE110" s="1"/>
      <c r="AEF110" s="1"/>
      <c r="AEG110" s="1"/>
      <c r="AEH110" s="1"/>
      <c r="AEI110" s="1"/>
      <c r="AEJ110" s="1"/>
      <c r="AEK110" s="1"/>
      <c r="AEL110" s="1"/>
      <c r="AEM110" s="1"/>
      <c r="AEN110" s="1"/>
      <c r="AEO110" s="1"/>
      <c r="AEP110" s="1"/>
      <c r="AEQ110" s="1"/>
      <c r="AER110" s="1"/>
      <c r="AES110" s="1"/>
      <c r="AET110" s="1"/>
      <c r="AEU110" s="1"/>
      <c r="AEV110" s="1"/>
      <c r="AEW110" s="1"/>
      <c r="AEX110" s="1"/>
      <c r="AEY110" s="1"/>
      <c r="AEZ110" s="1"/>
      <c r="AFA110" s="1"/>
      <c r="AFB110" s="1"/>
      <c r="AFC110" s="1"/>
      <c r="AFD110" s="1"/>
      <c r="AFE110" s="1"/>
      <c r="AFF110" s="1"/>
      <c r="AFG110" s="1"/>
      <c r="AFH110" s="1"/>
      <c r="AFI110" s="1"/>
      <c r="AFJ110" s="1"/>
      <c r="AFK110" s="1"/>
      <c r="AFL110" s="1"/>
      <c r="AFM110" s="1"/>
      <c r="AFN110" s="1"/>
      <c r="AFO110" s="1"/>
      <c r="AFP110" s="1"/>
      <c r="AFQ110" s="1"/>
      <c r="AFR110" s="1"/>
      <c r="AFS110" s="1"/>
      <c r="AFT110" s="1"/>
      <c r="AFU110" s="1"/>
      <c r="AFV110" s="1"/>
      <c r="AFW110" s="1"/>
      <c r="AFX110" s="1"/>
      <c r="AFY110" s="1"/>
      <c r="AFZ110" s="1"/>
      <c r="AGA110" s="1"/>
      <c r="AGB110" s="1"/>
      <c r="AGC110" s="1"/>
      <c r="AGD110" s="1"/>
      <c r="AGE110" s="1"/>
      <c r="AGF110" s="1"/>
      <c r="AGG110" s="1"/>
      <c r="AGH110" s="1"/>
      <c r="AGI110" s="1"/>
      <c r="AGJ110" s="1"/>
      <c r="AGK110" s="1"/>
      <c r="AGL110" s="1"/>
      <c r="AGM110" s="1"/>
      <c r="AGN110" s="1"/>
      <c r="AGO110" s="1"/>
      <c r="AGP110" s="1"/>
      <c r="AGQ110" s="1"/>
      <c r="AGR110" s="1"/>
      <c r="AGS110" s="1"/>
      <c r="AGT110" s="1"/>
      <c r="AGU110" s="1"/>
      <c r="AGV110" s="1"/>
      <c r="AGW110" s="1"/>
      <c r="AGX110" s="1"/>
      <c r="AGY110" s="1"/>
      <c r="AGZ110" s="1"/>
      <c r="AHA110" s="1"/>
      <c r="AHB110" s="1"/>
      <c r="AHC110" s="1"/>
      <c r="AHD110" s="1"/>
      <c r="AHE110" s="1"/>
      <c r="AHF110" s="1"/>
      <c r="AHG110" s="1"/>
      <c r="AHH110" s="1"/>
      <c r="AHI110" s="1"/>
      <c r="AHJ110" s="1"/>
      <c r="AHK110" s="1"/>
      <c r="AHL110" s="1"/>
      <c r="AHM110" s="1"/>
      <c r="AHN110" s="1"/>
      <c r="AHO110" s="1"/>
      <c r="AHP110" s="1"/>
      <c r="AHQ110" s="1"/>
      <c r="AHR110" s="1"/>
      <c r="AHS110" s="1"/>
      <c r="AHT110" s="1"/>
      <c r="AHU110" s="1"/>
      <c r="AHV110" s="1"/>
      <c r="AHW110" s="1"/>
      <c r="AHX110" s="1"/>
      <c r="AHY110" s="1"/>
      <c r="AHZ110" s="1"/>
      <c r="AIA110" s="1"/>
      <c r="AIB110" s="1"/>
      <c r="AIC110" s="1"/>
      <c r="AID110" s="1"/>
      <c r="AIE110" s="1"/>
      <c r="AIF110" s="1"/>
      <c r="AIG110" s="1"/>
      <c r="AIH110" s="1"/>
      <c r="AII110" s="1"/>
      <c r="AIJ110" s="1"/>
      <c r="AIK110" s="1"/>
      <c r="AIL110" s="1"/>
      <c r="AIM110" s="1"/>
      <c r="AIN110" s="1"/>
      <c r="AIO110" s="1"/>
      <c r="AIP110" s="1"/>
      <c r="AIQ110" s="1"/>
      <c r="AIR110" s="1"/>
      <c r="AIS110" s="1"/>
      <c r="AIT110" s="1"/>
      <c r="AIU110" s="1"/>
      <c r="AIV110" s="1"/>
      <c r="AIW110" s="1"/>
      <c r="AIX110" s="1"/>
      <c r="AIY110" s="1"/>
      <c r="AIZ110" s="1"/>
      <c r="AJA110" s="1"/>
      <c r="AJB110" s="1"/>
      <c r="AJC110" s="1"/>
      <c r="AJD110" s="1"/>
      <c r="AJE110" s="1"/>
      <c r="AJF110" s="1"/>
      <c r="AJG110" s="1"/>
      <c r="AJH110" s="1"/>
      <c r="AJI110" s="1"/>
      <c r="AJJ110" s="1"/>
      <c r="AJK110" s="1"/>
      <c r="AJL110" s="1"/>
      <c r="AJM110" s="1"/>
      <c r="AJN110" s="1"/>
      <c r="AJO110" s="1"/>
      <c r="AJP110" s="1"/>
      <c r="AJQ110" s="1"/>
      <c r="AJR110" s="1"/>
      <c r="AJS110" s="1"/>
      <c r="AJT110" s="1"/>
      <c r="AJU110" s="1"/>
      <c r="AJV110" s="1"/>
      <c r="AJW110" s="1"/>
      <c r="AJX110" s="1"/>
      <c r="AJY110" s="1"/>
      <c r="AJZ110" s="1"/>
      <c r="AKA110" s="1"/>
      <c r="AKB110" s="1"/>
      <c r="AKC110" s="1"/>
      <c r="AKD110" s="1"/>
      <c r="AKE110" s="1"/>
      <c r="AKF110" s="1"/>
      <c r="AKG110" s="1"/>
      <c r="AKH110" s="1"/>
      <c r="AKI110" s="1"/>
      <c r="AKJ110" s="1"/>
      <c r="AKK110" s="1"/>
      <c r="AKL110" s="1"/>
      <c r="AKM110" s="1"/>
      <c r="AKN110" s="1"/>
      <c r="AKO110" s="1"/>
      <c r="AKP110" s="1"/>
      <c r="AKQ110" s="1"/>
      <c r="AKR110" s="1"/>
      <c r="AKS110" s="1"/>
      <c r="AKT110" s="1"/>
      <c r="AKU110" s="1"/>
      <c r="AKV110" s="1"/>
      <c r="AKW110" s="1"/>
      <c r="AKX110" s="1"/>
      <c r="AKY110" s="1"/>
      <c r="AKZ110" s="1"/>
      <c r="ALA110" s="1"/>
      <c r="ALB110" s="1"/>
      <c r="ALC110" s="1"/>
      <c r="ALD110" s="1"/>
      <c r="ALE110" s="1"/>
      <c r="ALF110" s="1"/>
      <c r="ALG110" s="1"/>
      <c r="ALH110" s="1"/>
      <c r="ALI110" s="1"/>
      <c r="ALJ110" s="1"/>
      <c r="ALK110" s="1"/>
      <c r="ALL110" s="1"/>
      <c r="ALM110" s="1"/>
      <c r="ALN110" s="1"/>
      <c r="ALO110" s="1"/>
      <c r="ALP110" s="1"/>
      <c r="ALQ110" s="1"/>
      <c r="ALR110" s="1"/>
      <c r="ALS110" s="1"/>
      <c r="ALT110" s="1"/>
      <c r="ALU110" s="1"/>
      <c r="ALV110" s="1"/>
      <c r="ALW110" s="1"/>
      <c r="ALX110" s="1"/>
      <c r="ALY110" s="1"/>
      <c r="ALZ110" s="1"/>
      <c r="AMA110" s="1"/>
      <c r="AMB110" s="1"/>
      <c r="AMC110" s="1"/>
      <c r="AMD110" s="1"/>
      <c r="AME110" s="1"/>
      <c r="AMF110" s="1"/>
      <c r="AMG110" s="1"/>
      <c r="AMH110" s="1"/>
      <c r="AMI110" s="1"/>
      <c r="AMJ110" s="1"/>
    </row>
    <row r="111" spans="1:1025" customHeight="1" ht="12.75">
      <c r="A111" s="1"/>
      <c r="B111" s="9"/>
      <c r="C111" s="14" t="s">
        <v>101</v>
      </c>
      <c r="D111" s="15" t="s">
        <v>43</v>
      </c>
      <c r="E111" s="15"/>
      <c r="F111" s="12" t="s">
        <v>3</v>
      </c>
      <c r="G111" s="7">
        <v>105</v>
      </c>
      <c r="H111" s="7">
        <v>111</v>
      </c>
      <c r="I111" s="7">
        <v>100</v>
      </c>
      <c r="J111" s="7">
        <v>113</v>
      </c>
      <c r="K111" s="1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</row>
    <row r="112" spans="1:1025" customHeight="1" ht="12.75">
      <c r="A112" s="1"/>
      <c r="B112" s="9"/>
      <c r="C112" s="14"/>
      <c r="D112" s="15" t="s">
        <v>98</v>
      </c>
      <c r="E112" s="15"/>
      <c r="F112" s="12" t="s">
        <v>99</v>
      </c>
      <c r="G112" s="7">
        <v>106</v>
      </c>
      <c r="H112" s="7">
        <v>112</v>
      </c>
      <c r="I112" s="7">
        <v>101</v>
      </c>
      <c r="J112" s="7">
        <v>114</v>
      </c>
      <c r="K112" s="1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  <c r="AAA112" s="1"/>
      <c r="AAB112" s="1"/>
      <c r="AAC112" s="1"/>
      <c r="AAD112" s="1"/>
      <c r="AAE112" s="1"/>
      <c r="AAF112" s="1"/>
      <c r="AAG112" s="1"/>
      <c r="AAH112" s="1"/>
      <c r="AAI112" s="1"/>
      <c r="AAJ112" s="1"/>
      <c r="AAK112" s="1"/>
      <c r="AAL112" s="1"/>
      <c r="AAM112" s="1"/>
      <c r="AAN112" s="1"/>
      <c r="AAO112" s="1"/>
      <c r="AAP112" s="1"/>
      <c r="AAQ112" s="1"/>
      <c r="AAR112" s="1"/>
      <c r="AAS112" s="1"/>
      <c r="AAT112" s="1"/>
      <c r="AAU112" s="1"/>
      <c r="AAV112" s="1"/>
      <c r="AAW112" s="1"/>
      <c r="AAX112" s="1"/>
      <c r="AAY112" s="1"/>
      <c r="AAZ112" s="1"/>
      <c r="ABA112" s="1"/>
      <c r="ABB112" s="1"/>
      <c r="ABC112" s="1"/>
      <c r="ABD112" s="1"/>
      <c r="ABE112" s="1"/>
      <c r="ABF112" s="1"/>
      <c r="ABG112" s="1"/>
      <c r="ABH112" s="1"/>
      <c r="ABI112" s="1"/>
      <c r="ABJ112" s="1"/>
      <c r="ABK112" s="1"/>
      <c r="ABL112" s="1"/>
      <c r="ABM112" s="1"/>
      <c r="ABN112" s="1"/>
      <c r="ABO112" s="1"/>
      <c r="ABP112" s="1"/>
      <c r="ABQ112" s="1"/>
      <c r="ABR112" s="1"/>
      <c r="ABS112" s="1"/>
      <c r="ABT112" s="1"/>
      <c r="ABU112" s="1"/>
      <c r="ABV112" s="1"/>
      <c r="ABW112" s="1"/>
      <c r="ABX112" s="1"/>
      <c r="ABY112" s="1"/>
      <c r="ABZ112" s="1"/>
      <c r="ACA112" s="1"/>
      <c r="ACB112" s="1"/>
      <c r="ACC112" s="1"/>
      <c r="ACD112" s="1"/>
      <c r="ACE112" s="1"/>
      <c r="ACF112" s="1"/>
      <c r="ACG112" s="1"/>
      <c r="ACH112" s="1"/>
      <c r="ACI112" s="1"/>
      <c r="ACJ112" s="1"/>
      <c r="ACK112" s="1"/>
      <c r="ACL112" s="1"/>
      <c r="ACM112" s="1"/>
      <c r="ACN112" s="1"/>
      <c r="ACO112" s="1"/>
      <c r="ACP112" s="1"/>
      <c r="ACQ112" s="1"/>
      <c r="ACR112" s="1"/>
      <c r="ACS112" s="1"/>
      <c r="ACT112" s="1"/>
      <c r="ACU112" s="1"/>
      <c r="ACV112" s="1"/>
      <c r="ACW112" s="1"/>
      <c r="ACX112" s="1"/>
      <c r="ACY112" s="1"/>
      <c r="ACZ112" s="1"/>
      <c r="ADA112" s="1"/>
      <c r="ADB112" s="1"/>
      <c r="ADC112" s="1"/>
      <c r="ADD112" s="1"/>
      <c r="ADE112" s="1"/>
      <c r="ADF112" s="1"/>
      <c r="ADG112" s="1"/>
      <c r="ADH112" s="1"/>
      <c r="ADI112" s="1"/>
      <c r="ADJ112" s="1"/>
      <c r="ADK112" s="1"/>
      <c r="ADL112" s="1"/>
      <c r="ADM112" s="1"/>
      <c r="ADN112" s="1"/>
      <c r="ADO112" s="1"/>
      <c r="ADP112" s="1"/>
      <c r="ADQ112" s="1"/>
      <c r="ADR112" s="1"/>
      <c r="ADS112" s="1"/>
      <c r="ADT112" s="1"/>
      <c r="ADU112" s="1"/>
      <c r="ADV112" s="1"/>
      <c r="ADW112" s="1"/>
      <c r="ADX112" s="1"/>
      <c r="ADY112" s="1"/>
      <c r="ADZ112" s="1"/>
      <c r="AEA112" s="1"/>
      <c r="AEB112" s="1"/>
      <c r="AEC112" s="1"/>
      <c r="AED112" s="1"/>
      <c r="AEE112" s="1"/>
      <c r="AEF112" s="1"/>
      <c r="AEG112" s="1"/>
      <c r="AEH112" s="1"/>
      <c r="AEI112" s="1"/>
      <c r="AEJ112" s="1"/>
      <c r="AEK112" s="1"/>
      <c r="AEL112" s="1"/>
      <c r="AEM112" s="1"/>
      <c r="AEN112" s="1"/>
      <c r="AEO112" s="1"/>
      <c r="AEP112" s="1"/>
      <c r="AEQ112" s="1"/>
      <c r="AER112" s="1"/>
      <c r="AES112" s="1"/>
      <c r="AET112" s="1"/>
      <c r="AEU112" s="1"/>
      <c r="AEV112" s="1"/>
      <c r="AEW112" s="1"/>
      <c r="AEX112" s="1"/>
      <c r="AEY112" s="1"/>
      <c r="AEZ112" s="1"/>
      <c r="AFA112" s="1"/>
      <c r="AFB112" s="1"/>
      <c r="AFC112" s="1"/>
      <c r="AFD112" s="1"/>
      <c r="AFE112" s="1"/>
      <c r="AFF112" s="1"/>
      <c r="AFG112" s="1"/>
      <c r="AFH112" s="1"/>
      <c r="AFI112" s="1"/>
      <c r="AFJ112" s="1"/>
      <c r="AFK112" s="1"/>
      <c r="AFL112" s="1"/>
      <c r="AFM112" s="1"/>
      <c r="AFN112" s="1"/>
      <c r="AFO112" s="1"/>
      <c r="AFP112" s="1"/>
      <c r="AFQ112" s="1"/>
      <c r="AFR112" s="1"/>
      <c r="AFS112" s="1"/>
      <c r="AFT112" s="1"/>
      <c r="AFU112" s="1"/>
      <c r="AFV112" s="1"/>
      <c r="AFW112" s="1"/>
      <c r="AFX112" s="1"/>
      <c r="AFY112" s="1"/>
      <c r="AFZ112" s="1"/>
      <c r="AGA112" s="1"/>
      <c r="AGB112" s="1"/>
      <c r="AGC112" s="1"/>
      <c r="AGD112" s="1"/>
      <c r="AGE112" s="1"/>
      <c r="AGF112" s="1"/>
      <c r="AGG112" s="1"/>
      <c r="AGH112" s="1"/>
      <c r="AGI112" s="1"/>
      <c r="AGJ112" s="1"/>
      <c r="AGK112" s="1"/>
      <c r="AGL112" s="1"/>
      <c r="AGM112" s="1"/>
      <c r="AGN112" s="1"/>
      <c r="AGO112" s="1"/>
      <c r="AGP112" s="1"/>
      <c r="AGQ112" s="1"/>
      <c r="AGR112" s="1"/>
      <c r="AGS112" s="1"/>
      <c r="AGT112" s="1"/>
      <c r="AGU112" s="1"/>
      <c r="AGV112" s="1"/>
      <c r="AGW112" s="1"/>
      <c r="AGX112" s="1"/>
      <c r="AGY112" s="1"/>
      <c r="AGZ112" s="1"/>
      <c r="AHA112" s="1"/>
      <c r="AHB112" s="1"/>
      <c r="AHC112" s="1"/>
      <c r="AHD112" s="1"/>
      <c r="AHE112" s="1"/>
      <c r="AHF112" s="1"/>
      <c r="AHG112" s="1"/>
      <c r="AHH112" s="1"/>
      <c r="AHI112" s="1"/>
      <c r="AHJ112" s="1"/>
      <c r="AHK112" s="1"/>
      <c r="AHL112" s="1"/>
      <c r="AHM112" s="1"/>
      <c r="AHN112" s="1"/>
      <c r="AHO112" s="1"/>
      <c r="AHP112" s="1"/>
      <c r="AHQ112" s="1"/>
      <c r="AHR112" s="1"/>
      <c r="AHS112" s="1"/>
      <c r="AHT112" s="1"/>
      <c r="AHU112" s="1"/>
      <c r="AHV112" s="1"/>
      <c r="AHW112" s="1"/>
      <c r="AHX112" s="1"/>
      <c r="AHY112" s="1"/>
      <c r="AHZ112" s="1"/>
      <c r="AIA112" s="1"/>
      <c r="AIB112" s="1"/>
      <c r="AIC112" s="1"/>
      <c r="AID112" s="1"/>
      <c r="AIE112" s="1"/>
      <c r="AIF112" s="1"/>
      <c r="AIG112" s="1"/>
      <c r="AIH112" s="1"/>
      <c r="AII112" s="1"/>
      <c r="AIJ112" s="1"/>
      <c r="AIK112" s="1"/>
      <c r="AIL112" s="1"/>
      <c r="AIM112" s="1"/>
      <c r="AIN112" s="1"/>
      <c r="AIO112" s="1"/>
      <c r="AIP112" s="1"/>
      <c r="AIQ112" s="1"/>
      <c r="AIR112" s="1"/>
      <c r="AIS112" s="1"/>
      <c r="AIT112" s="1"/>
      <c r="AIU112" s="1"/>
      <c r="AIV112" s="1"/>
      <c r="AIW112" s="1"/>
      <c r="AIX112" s="1"/>
      <c r="AIY112" s="1"/>
      <c r="AIZ112" s="1"/>
      <c r="AJA112" s="1"/>
      <c r="AJB112" s="1"/>
      <c r="AJC112" s="1"/>
      <c r="AJD112" s="1"/>
      <c r="AJE112" s="1"/>
      <c r="AJF112" s="1"/>
      <c r="AJG112" s="1"/>
      <c r="AJH112" s="1"/>
      <c r="AJI112" s="1"/>
      <c r="AJJ112" s="1"/>
      <c r="AJK112" s="1"/>
      <c r="AJL112" s="1"/>
      <c r="AJM112" s="1"/>
      <c r="AJN112" s="1"/>
      <c r="AJO112" s="1"/>
      <c r="AJP112" s="1"/>
      <c r="AJQ112" s="1"/>
      <c r="AJR112" s="1"/>
      <c r="AJS112" s="1"/>
      <c r="AJT112" s="1"/>
      <c r="AJU112" s="1"/>
      <c r="AJV112" s="1"/>
      <c r="AJW112" s="1"/>
      <c r="AJX112" s="1"/>
      <c r="AJY112" s="1"/>
      <c r="AJZ112" s="1"/>
      <c r="AKA112" s="1"/>
      <c r="AKB112" s="1"/>
      <c r="AKC112" s="1"/>
      <c r="AKD112" s="1"/>
      <c r="AKE112" s="1"/>
      <c r="AKF112" s="1"/>
      <c r="AKG112" s="1"/>
      <c r="AKH112" s="1"/>
      <c r="AKI112" s="1"/>
      <c r="AKJ112" s="1"/>
      <c r="AKK112" s="1"/>
      <c r="AKL112" s="1"/>
      <c r="AKM112" s="1"/>
      <c r="AKN112" s="1"/>
      <c r="AKO112" s="1"/>
      <c r="AKP112" s="1"/>
      <c r="AKQ112" s="1"/>
      <c r="AKR112" s="1"/>
      <c r="AKS112" s="1"/>
      <c r="AKT112" s="1"/>
      <c r="AKU112" s="1"/>
      <c r="AKV112" s="1"/>
      <c r="AKW112" s="1"/>
      <c r="AKX112" s="1"/>
      <c r="AKY112" s="1"/>
      <c r="AKZ112" s="1"/>
      <c r="ALA112" s="1"/>
      <c r="ALB112" s="1"/>
      <c r="ALC112" s="1"/>
      <c r="ALD112" s="1"/>
      <c r="ALE112" s="1"/>
      <c r="ALF112" s="1"/>
      <c r="ALG112" s="1"/>
      <c r="ALH112" s="1"/>
      <c r="ALI112" s="1"/>
      <c r="ALJ112" s="1"/>
      <c r="ALK112" s="1"/>
      <c r="ALL112" s="1"/>
      <c r="ALM112" s="1"/>
      <c r="ALN112" s="1"/>
      <c r="ALO112" s="1"/>
      <c r="ALP112" s="1"/>
      <c r="ALQ112" s="1"/>
      <c r="ALR112" s="1"/>
      <c r="ALS112" s="1"/>
      <c r="ALT112" s="1"/>
      <c r="ALU112" s="1"/>
      <c r="ALV112" s="1"/>
      <c r="ALW112" s="1"/>
      <c r="ALX112" s="1"/>
      <c r="ALY112" s="1"/>
      <c r="ALZ112" s="1"/>
      <c r="AMA112" s="1"/>
      <c r="AMB112" s="1"/>
      <c r="AMC112" s="1"/>
      <c r="AMD112" s="1"/>
      <c r="AME112" s="1"/>
      <c r="AMF112" s="1"/>
      <c r="AMG112" s="1"/>
      <c r="AMH112" s="1"/>
      <c r="AMI112" s="1"/>
      <c r="AMJ112" s="1"/>
    </row>
    <row r="113" spans="1:1025" customHeight="1" ht="12.75">
      <c r="A113" s="1"/>
      <c r="B113" s="9"/>
      <c r="C113" s="15" t="s">
        <v>102</v>
      </c>
      <c r="D113" s="15"/>
      <c r="E113" s="15"/>
      <c r="F113" s="12" t="s">
        <v>3</v>
      </c>
      <c r="G113" s="7">
        <v>107</v>
      </c>
      <c r="H113" s="7">
        <v>113</v>
      </c>
      <c r="I113" s="7">
        <v>102</v>
      </c>
      <c r="J113" s="7">
        <v>115</v>
      </c>
      <c r="K113" s="1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  <c r="XQ113" s="1"/>
      <c r="XR113" s="1"/>
      <c r="XS113" s="1"/>
      <c r="XT113" s="1"/>
      <c r="XU113" s="1"/>
      <c r="XV113" s="1"/>
      <c r="XW113" s="1"/>
      <c r="XX113" s="1"/>
      <c r="XY113" s="1"/>
      <c r="XZ113" s="1"/>
      <c r="YA113" s="1"/>
      <c r="YB113" s="1"/>
      <c r="YC113" s="1"/>
      <c r="YD113" s="1"/>
      <c r="YE113" s="1"/>
      <c r="YF113" s="1"/>
      <c r="YG113" s="1"/>
      <c r="YH113" s="1"/>
      <c r="YI113" s="1"/>
      <c r="YJ113" s="1"/>
      <c r="YK113" s="1"/>
      <c r="YL113" s="1"/>
      <c r="YM113" s="1"/>
      <c r="YN113" s="1"/>
      <c r="YO113" s="1"/>
      <c r="YP113" s="1"/>
      <c r="YQ113" s="1"/>
      <c r="YR113" s="1"/>
      <c r="YS113" s="1"/>
      <c r="YT113" s="1"/>
      <c r="YU113" s="1"/>
      <c r="YV113" s="1"/>
      <c r="YW113" s="1"/>
      <c r="YX113" s="1"/>
      <c r="YY113" s="1"/>
      <c r="YZ113" s="1"/>
      <c r="ZA113" s="1"/>
      <c r="ZB113" s="1"/>
      <c r="ZC113" s="1"/>
      <c r="ZD113" s="1"/>
      <c r="ZE113" s="1"/>
      <c r="ZF113" s="1"/>
      <c r="ZG113" s="1"/>
      <c r="ZH113" s="1"/>
      <c r="ZI113" s="1"/>
      <c r="ZJ113" s="1"/>
      <c r="ZK113" s="1"/>
      <c r="ZL113" s="1"/>
      <c r="ZM113" s="1"/>
      <c r="ZN113" s="1"/>
      <c r="ZO113" s="1"/>
      <c r="ZP113" s="1"/>
      <c r="ZQ113" s="1"/>
      <c r="ZR113" s="1"/>
      <c r="ZS113" s="1"/>
      <c r="ZT113" s="1"/>
      <c r="ZU113" s="1"/>
      <c r="ZV113" s="1"/>
      <c r="ZW113" s="1"/>
      <c r="ZX113" s="1"/>
      <c r="ZY113" s="1"/>
      <c r="ZZ113" s="1"/>
      <c r="AAA113" s="1"/>
      <c r="AAB113" s="1"/>
      <c r="AAC113" s="1"/>
      <c r="AAD113" s="1"/>
      <c r="AAE113" s="1"/>
      <c r="AAF113" s="1"/>
      <c r="AAG113" s="1"/>
      <c r="AAH113" s="1"/>
      <c r="AAI113" s="1"/>
      <c r="AAJ113" s="1"/>
      <c r="AAK113" s="1"/>
      <c r="AAL113" s="1"/>
      <c r="AAM113" s="1"/>
      <c r="AAN113" s="1"/>
      <c r="AAO113" s="1"/>
      <c r="AAP113" s="1"/>
      <c r="AAQ113" s="1"/>
      <c r="AAR113" s="1"/>
      <c r="AAS113" s="1"/>
      <c r="AAT113" s="1"/>
      <c r="AAU113" s="1"/>
      <c r="AAV113" s="1"/>
      <c r="AAW113" s="1"/>
      <c r="AAX113" s="1"/>
      <c r="AAY113" s="1"/>
      <c r="AAZ113" s="1"/>
      <c r="ABA113" s="1"/>
      <c r="ABB113" s="1"/>
      <c r="ABC113" s="1"/>
      <c r="ABD113" s="1"/>
      <c r="ABE113" s="1"/>
      <c r="ABF113" s="1"/>
      <c r="ABG113" s="1"/>
      <c r="ABH113" s="1"/>
      <c r="ABI113" s="1"/>
      <c r="ABJ113" s="1"/>
      <c r="ABK113" s="1"/>
      <c r="ABL113" s="1"/>
      <c r="ABM113" s="1"/>
      <c r="ABN113" s="1"/>
      <c r="ABO113" s="1"/>
      <c r="ABP113" s="1"/>
      <c r="ABQ113" s="1"/>
      <c r="ABR113" s="1"/>
      <c r="ABS113" s="1"/>
      <c r="ABT113" s="1"/>
      <c r="ABU113" s="1"/>
      <c r="ABV113" s="1"/>
      <c r="ABW113" s="1"/>
      <c r="ABX113" s="1"/>
      <c r="ABY113" s="1"/>
      <c r="ABZ113" s="1"/>
      <c r="ACA113" s="1"/>
      <c r="ACB113" s="1"/>
      <c r="ACC113" s="1"/>
      <c r="ACD113" s="1"/>
      <c r="ACE113" s="1"/>
      <c r="ACF113" s="1"/>
      <c r="ACG113" s="1"/>
      <c r="ACH113" s="1"/>
      <c r="ACI113" s="1"/>
      <c r="ACJ113" s="1"/>
      <c r="ACK113" s="1"/>
      <c r="ACL113" s="1"/>
      <c r="ACM113" s="1"/>
      <c r="ACN113" s="1"/>
      <c r="ACO113" s="1"/>
      <c r="ACP113" s="1"/>
      <c r="ACQ113" s="1"/>
      <c r="ACR113" s="1"/>
      <c r="ACS113" s="1"/>
      <c r="ACT113" s="1"/>
      <c r="ACU113" s="1"/>
      <c r="ACV113" s="1"/>
      <c r="ACW113" s="1"/>
      <c r="ACX113" s="1"/>
      <c r="ACY113" s="1"/>
      <c r="ACZ113" s="1"/>
      <c r="ADA113" s="1"/>
      <c r="ADB113" s="1"/>
      <c r="ADC113" s="1"/>
      <c r="ADD113" s="1"/>
      <c r="ADE113" s="1"/>
      <c r="ADF113" s="1"/>
      <c r="ADG113" s="1"/>
      <c r="ADH113" s="1"/>
      <c r="ADI113" s="1"/>
      <c r="ADJ113" s="1"/>
      <c r="ADK113" s="1"/>
      <c r="ADL113" s="1"/>
      <c r="ADM113" s="1"/>
      <c r="ADN113" s="1"/>
      <c r="ADO113" s="1"/>
      <c r="ADP113" s="1"/>
      <c r="ADQ113" s="1"/>
      <c r="ADR113" s="1"/>
      <c r="ADS113" s="1"/>
      <c r="ADT113" s="1"/>
      <c r="ADU113" s="1"/>
      <c r="ADV113" s="1"/>
      <c r="ADW113" s="1"/>
      <c r="ADX113" s="1"/>
      <c r="ADY113" s="1"/>
      <c r="ADZ113" s="1"/>
      <c r="AEA113" s="1"/>
      <c r="AEB113" s="1"/>
      <c r="AEC113" s="1"/>
      <c r="AED113" s="1"/>
      <c r="AEE113" s="1"/>
      <c r="AEF113" s="1"/>
      <c r="AEG113" s="1"/>
      <c r="AEH113" s="1"/>
      <c r="AEI113" s="1"/>
      <c r="AEJ113" s="1"/>
      <c r="AEK113" s="1"/>
      <c r="AEL113" s="1"/>
      <c r="AEM113" s="1"/>
      <c r="AEN113" s="1"/>
      <c r="AEO113" s="1"/>
      <c r="AEP113" s="1"/>
      <c r="AEQ113" s="1"/>
      <c r="AER113" s="1"/>
      <c r="AES113" s="1"/>
      <c r="AET113" s="1"/>
      <c r="AEU113" s="1"/>
      <c r="AEV113" s="1"/>
      <c r="AEW113" s="1"/>
      <c r="AEX113" s="1"/>
      <c r="AEY113" s="1"/>
      <c r="AEZ113" s="1"/>
      <c r="AFA113" s="1"/>
      <c r="AFB113" s="1"/>
      <c r="AFC113" s="1"/>
      <c r="AFD113" s="1"/>
      <c r="AFE113" s="1"/>
      <c r="AFF113" s="1"/>
      <c r="AFG113" s="1"/>
      <c r="AFH113" s="1"/>
      <c r="AFI113" s="1"/>
      <c r="AFJ113" s="1"/>
      <c r="AFK113" s="1"/>
      <c r="AFL113" s="1"/>
      <c r="AFM113" s="1"/>
      <c r="AFN113" s="1"/>
      <c r="AFO113" s="1"/>
      <c r="AFP113" s="1"/>
      <c r="AFQ113" s="1"/>
      <c r="AFR113" s="1"/>
      <c r="AFS113" s="1"/>
      <c r="AFT113" s="1"/>
      <c r="AFU113" s="1"/>
      <c r="AFV113" s="1"/>
      <c r="AFW113" s="1"/>
      <c r="AFX113" s="1"/>
      <c r="AFY113" s="1"/>
      <c r="AFZ113" s="1"/>
      <c r="AGA113" s="1"/>
      <c r="AGB113" s="1"/>
      <c r="AGC113" s="1"/>
      <c r="AGD113" s="1"/>
      <c r="AGE113" s="1"/>
      <c r="AGF113" s="1"/>
      <c r="AGG113" s="1"/>
      <c r="AGH113" s="1"/>
      <c r="AGI113" s="1"/>
      <c r="AGJ113" s="1"/>
      <c r="AGK113" s="1"/>
      <c r="AGL113" s="1"/>
      <c r="AGM113" s="1"/>
      <c r="AGN113" s="1"/>
      <c r="AGO113" s="1"/>
      <c r="AGP113" s="1"/>
      <c r="AGQ113" s="1"/>
      <c r="AGR113" s="1"/>
      <c r="AGS113" s="1"/>
      <c r="AGT113" s="1"/>
      <c r="AGU113" s="1"/>
      <c r="AGV113" s="1"/>
      <c r="AGW113" s="1"/>
      <c r="AGX113" s="1"/>
      <c r="AGY113" s="1"/>
      <c r="AGZ113" s="1"/>
      <c r="AHA113" s="1"/>
      <c r="AHB113" s="1"/>
      <c r="AHC113" s="1"/>
      <c r="AHD113" s="1"/>
      <c r="AHE113" s="1"/>
      <c r="AHF113" s="1"/>
      <c r="AHG113" s="1"/>
      <c r="AHH113" s="1"/>
      <c r="AHI113" s="1"/>
      <c r="AHJ113" s="1"/>
      <c r="AHK113" s="1"/>
      <c r="AHL113" s="1"/>
      <c r="AHM113" s="1"/>
      <c r="AHN113" s="1"/>
      <c r="AHO113" s="1"/>
      <c r="AHP113" s="1"/>
      <c r="AHQ113" s="1"/>
      <c r="AHR113" s="1"/>
      <c r="AHS113" s="1"/>
      <c r="AHT113" s="1"/>
      <c r="AHU113" s="1"/>
      <c r="AHV113" s="1"/>
      <c r="AHW113" s="1"/>
      <c r="AHX113" s="1"/>
      <c r="AHY113" s="1"/>
      <c r="AHZ113" s="1"/>
      <c r="AIA113" s="1"/>
      <c r="AIB113" s="1"/>
      <c r="AIC113" s="1"/>
      <c r="AID113" s="1"/>
      <c r="AIE113" s="1"/>
      <c r="AIF113" s="1"/>
      <c r="AIG113" s="1"/>
      <c r="AIH113" s="1"/>
      <c r="AII113" s="1"/>
      <c r="AIJ113" s="1"/>
      <c r="AIK113" s="1"/>
      <c r="AIL113" s="1"/>
      <c r="AIM113" s="1"/>
      <c r="AIN113" s="1"/>
      <c r="AIO113" s="1"/>
      <c r="AIP113" s="1"/>
      <c r="AIQ113" s="1"/>
      <c r="AIR113" s="1"/>
      <c r="AIS113" s="1"/>
      <c r="AIT113" s="1"/>
      <c r="AIU113" s="1"/>
      <c r="AIV113" s="1"/>
      <c r="AIW113" s="1"/>
      <c r="AIX113" s="1"/>
      <c r="AIY113" s="1"/>
      <c r="AIZ113" s="1"/>
      <c r="AJA113" s="1"/>
      <c r="AJB113" s="1"/>
      <c r="AJC113" s="1"/>
      <c r="AJD113" s="1"/>
      <c r="AJE113" s="1"/>
      <c r="AJF113" s="1"/>
      <c r="AJG113" s="1"/>
      <c r="AJH113" s="1"/>
      <c r="AJI113" s="1"/>
      <c r="AJJ113" s="1"/>
      <c r="AJK113" s="1"/>
      <c r="AJL113" s="1"/>
      <c r="AJM113" s="1"/>
      <c r="AJN113" s="1"/>
      <c r="AJO113" s="1"/>
      <c r="AJP113" s="1"/>
      <c r="AJQ113" s="1"/>
      <c r="AJR113" s="1"/>
      <c r="AJS113" s="1"/>
      <c r="AJT113" s="1"/>
      <c r="AJU113" s="1"/>
      <c r="AJV113" s="1"/>
      <c r="AJW113" s="1"/>
      <c r="AJX113" s="1"/>
      <c r="AJY113" s="1"/>
      <c r="AJZ113" s="1"/>
      <c r="AKA113" s="1"/>
      <c r="AKB113" s="1"/>
      <c r="AKC113" s="1"/>
      <c r="AKD113" s="1"/>
      <c r="AKE113" s="1"/>
      <c r="AKF113" s="1"/>
      <c r="AKG113" s="1"/>
      <c r="AKH113" s="1"/>
      <c r="AKI113" s="1"/>
      <c r="AKJ113" s="1"/>
      <c r="AKK113" s="1"/>
      <c r="AKL113" s="1"/>
      <c r="AKM113" s="1"/>
      <c r="AKN113" s="1"/>
      <c r="AKO113" s="1"/>
      <c r="AKP113" s="1"/>
      <c r="AKQ113" s="1"/>
      <c r="AKR113" s="1"/>
      <c r="AKS113" s="1"/>
      <c r="AKT113" s="1"/>
      <c r="AKU113" s="1"/>
      <c r="AKV113" s="1"/>
      <c r="AKW113" s="1"/>
      <c r="AKX113" s="1"/>
      <c r="AKY113" s="1"/>
      <c r="AKZ113" s="1"/>
      <c r="ALA113" s="1"/>
      <c r="ALB113" s="1"/>
      <c r="ALC113" s="1"/>
      <c r="ALD113" s="1"/>
      <c r="ALE113" s="1"/>
      <c r="ALF113" s="1"/>
      <c r="ALG113" s="1"/>
      <c r="ALH113" s="1"/>
      <c r="ALI113" s="1"/>
      <c r="ALJ113" s="1"/>
      <c r="ALK113" s="1"/>
      <c r="ALL113" s="1"/>
      <c r="ALM113" s="1"/>
      <c r="ALN113" s="1"/>
      <c r="ALO113" s="1"/>
      <c r="ALP113" s="1"/>
      <c r="ALQ113" s="1"/>
      <c r="ALR113" s="1"/>
      <c r="ALS113" s="1"/>
      <c r="ALT113" s="1"/>
      <c r="ALU113" s="1"/>
      <c r="ALV113" s="1"/>
      <c r="ALW113" s="1"/>
      <c r="ALX113" s="1"/>
      <c r="ALY113" s="1"/>
      <c r="ALZ113" s="1"/>
      <c r="AMA113" s="1"/>
      <c r="AMB113" s="1"/>
      <c r="AMC113" s="1"/>
      <c r="AMD113" s="1"/>
      <c r="AME113" s="1"/>
      <c r="AMF113" s="1"/>
      <c r="AMG113" s="1"/>
      <c r="AMH113" s="1"/>
      <c r="AMI113" s="1"/>
      <c r="AMJ113" s="1"/>
    </row>
    <row r="114" spans="1:1025" customHeight="1" ht="12.75">
      <c r="A114" s="1"/>
      <c r="B114" s="9"/>
      <c r="C114" s="6" t="s">
        <v>103</v>
      </c>
      <c r="D114" s="6"/>
      <c r="E114" s="6"/>
      <c r="F114" s="12" t="s">
        <v>12</v>
      </c>
      <c r="G114" s="7">
        <v>108</v>
      </c>
      <c r="H114" s="7">
        <v>114</v>
      </c>
      <c r="I114" s="7">
        <v>103</v>
      </c>
      <c r="J114" s="7">
        <v>116</v>
      </c>
      <c r="K114" s="1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 s="1"/>
      <c r="YB114" s="1"/>
      <c r="YC114" s="1"/>
      <c r="YD114" s="1"/>
      <c r="YE114" s="1"/>
      <c r="YF114" s="1"/>
      <c r="YG114" s="1"/>
      <c r="YH114" s="1"/>
      <c r="YI114" s="1"/>
      <c r="YJ114" s="1"/>
      <c r="YK114" s="1"/>
      <c r="YL114" s="1"/>
      <c r="YM114" s="1"/>
      <c r="YN114" s="1"/>
      <c r="YO114" s="1"/>
      <c r="YP114" s="1"/>
      <c r="YQ114" s="1"/>
      <c r="YR114" s="1"/>
      <c r="YS114" s="1"/>
      <c r="YT114" s="1"/>
      <c r="YU114" s="1"/>
      <c r="YV114" s="1"/>
      <c r="YW114" s="1"/>
      <c r="YX114" s="1"/>
      <c r="YY114" s="1"/>
      <c r="YZ114" s="1"/>
      <c r="ZA114" s="1"/>
      <c r="ZB114" s="1"/>
      <c r="ZC114" s="1"/>
      <c r="ZD114" s="1"/>
      <c r="ZE114" s="1"/>
      <c r="ZF114" s="1"/>
      <c r="ZG114" s="1"/>
      <c r="ZH114" s="1"/>
      <c r="ZI114" s="1"/>
      <c r="ZJ114" s="1"/>
      <c r="ZK114" s="1"/>
      <c r="ZL114" s="1"/>
      <c r="ZM114" s="1"/>
      <c r="ZN114" s="1"/>
      <c r="ZO114" s="1"/>
      <c r="ZP114" s="1"/>
      <c r="ZQ114" s="1"/>
      <c r="ZR114" s="1"/>
      <c r="ZS114" s="1"/>
      <c r="ZT114" s="1"/>
      <c r="ZU114" s="1"/>
      <c r="ZV114" s="1"/>
      <c r="ZW114" s="1"/>
      <c r="ZX114" s="1"/>
      <c r="ZY114" s="1"/>
      <c r="ZZ114" s="1"/>
      <c r="AAA114" s="1"/>
      <c r="AAB114" s="1"/>
      <c r="AAC114" s="1"/>
      <c r="AAD114" s="1"/>
      <c r="AAE114" s="1"/>
      <c r="AAF114" s="1"/>
      <c r="AAG114" s="1"/>
      <c r="AAH114" s="1"/>
      <c r="AAI114" s="1"/>
      <c r="AAJ114" s="1"/>
      <c r="AAK114" s="1"/>
      <c r="AAL114" s="1"/>
      <c r="AAM114" s="1"/>
      <c r="AAN114" s="1"/>
      <c r="AAO114" s="1"/>
      <c r="AAP114" s="1"/>
      <c r="AAQ114" s="1"/>
      <c r="AAR114" s="1"/>
      <c r="AAS114" s="1"/>
      <c r="AAT114" s="1"/>
      <c r="AAU114" s="1"/>
      <c r="AAV114" s="1"/>
      <c r="AAW114" s="1"/>
      <c r="AAX114" s="1"/>
      <c r="AAY114" s="1"/>
      <c r="AAZ114" s="1"/>
      <c r="ABA114" s="1"/>
      <c r="ABB114" s="1"/>
      <c r="ABC114" s="1"/>
      <c r="ABD114" s="1"/>
      <c r="ABE114" s="1"/>
      <c r="ABF114" s="1"/>
      <c r="ABG114" s="1"/>
      <c r="ABH114" s="1"/>
      <c r="ABI114" s="1"/>
      <c r="ABJ114" s="1"/>
      <c r="ABK114" s="1"/>
      <c r="ABL114" s="1"/>
      <c r="ABM114" s="1"/>
      <c r="ABN114" s="1"/>
      <c r="ABO114" s="1"/>
      <c r="ABP114" s="1"/>
      <c r="ABQ114" s="1"/>
      <c r="ABR114" s="1"/>
      <c r="ABS114" s="1"/>
      <c r="ABT114" s="1"/>
      <c r="ABU114" s="1"/>
      <c r="ABV114" s="1"/>
      <c r="ABW114" s="1"/>
      <c r="ABX114" s="1"/>
      <c r="ABY114" s="1"/>
      <c r="ABZ114" s="1"/>
      <c r="ACA114" s="1"/>
      <c r="ACB114" s="1"/>
      <c r="ACC114" s="1"/>
      <c r="ACD114" s="1"/>
      <c r="ACE114" s="1"/>
      <c r="ACF114" s="1"/>
      <c r="ACG114" s="1"/>
      <c r="ACH114" s="1"/>
      <c r="ACI114" s="1"/>
      <c r="ACJ114" s="1"/>
      <c r="ACK114" s="1"/>
      <c r="ACL114" s="1"/>
      <c r="ACM114" s="1"/>
      <c r="ACN114" s="1"/>
      <c r="ACO114" s="1"/>
      <c r="ACP114" s="1"/>
      <c r="ACQ114" s="1"/>
      <c r="ACR114" s="1"/>
      <c r="ACS114" s="1"/>
      <c r="ACT114" s="1"/>
      <c r="ACU114" s="1"/>
      <c r="ACV114" s="1"/>
      <c r="ACW114" s="1"/>
      <c r="ACX114" s="1"/>
      <c r="ACY114" s="1"/>
      <c r="ACZ114" s="1"/>
      <c r="ADA114" s="1"/>
      <c r="ADB114" s="1"/>
      <c r="ADC114" s="1"/>
      <c r="ADD114" s="1"/>
      <c r="ADE114" s="1"/>
      <c r="ADF114" s="1"/>
      <c r="ADG114" s="1"/>
      <c r="ADH114" s="1"/>
      <c r="ADI114" s="1"/>
      <c r="ADJ114" s="1"/>
      <c r="ADK114" s="1"/>
      <c r="ADL114" s="1"/>
      <c r="ADM114" s="1"/>
      <c r="ADN114" s="1"/>
      <c r="ADO114" s="1"/>
      <c r="ADP114" s="1"/>
      <c r="ADQ114" s="1"/>
      <c r="ADR114" s="1"/>
      <c r="ADS114" s="1"/>
      <c r="ADT114" s="1"/>
      <c r="ADU114" s="1"/>
      <c r="ADV114" s="1"/>
      <c r="ADW114" s="1"/>
      <c r="ADX114" s="1"/>
      <c r="ADY114" s="1"/>
      <c r="ADZ114" s="1"/>
      <c r="AEA114" s="1"/>
      <c r="AEB114" s="1"/>
      <c r="AEC114" s="1"/>
      <c r="AED114" s="1"/>
      <c r="AEE114" s="1"/>
      <c r="AEF114" s="1"/>
      <c r="AEG114" s="1"/>
      <c r="AEH114" s="1"/>
      <c r="AEI114" s="1"/>
      <c r="AEJ114" s="1"/>
      <c r="AEK114" s="1"/>
      <c r="AEL114" s="1"/>
      <c r="AEM114" s="1"/>
      <c r="AEN114" s="1"/>
      <c r="AEO114" s="1"/>
      <c r="AEP114" s="1"/>
      <c r="AEQ114" s="1"/>
      <c r="AER114" s="1"/>
      <c r="AES114" s="1"/>
      <c r="AET114" s="1"/>
      <c r="AEU114" s="1"/>
      <c r="AEV114" s="1"/>
      <c r="AEW114" s="1"/>
      <c r="AEX114" s="1"/>
      <c r="AEY114" s="1"/>
      <c r="AEZ114" s="1"/>
      <c r="AFA114" s="1"/>
      <c r="AFB114" s="1"/>
      <c r="AFC114" s="1"/>
      <c r="AFD114" s="1"/>
      <c r="AFE114" s="1"/>
      <c r="AFF114" s="1"/>
      <c r="AFG114" s="1"/>
      <c r="AFH114" s="1"/>
      <c r="AFI114" s="1"/>
      <c r="AFJ114" s="1"/>
      <c r="AFK114" s="1"/>
      <c r="AFL114" s="1"/>
      <c r="AFM114" s="1"/>
      <c r="AFN114" s="1"/>
      <c r="AFO114" s="1"/>
      <c r="AFP114" s="1"/>
      <c r="AFQ114" s="1"/>
      <c r="AFR114" s="1"/>
      <c r="AFS114" s="1"/>
      <c r="AFT114" s="1"/>
      <c r="AFU114" s="1"/>
      <c r="AFV114" s="1"/>
      <c r="AFW114" s="1"/>
      <c r="AFX114" s="1"/>
      <c r="AFY114" s="1"/>
      <c r="AFZ114" s="1"/>
      <c r="AGA114" s="1"/>
      <c r="AGB114" s="1"/>
      <c r="AGC114" s="1"/>
      <c r="AGD114" s="1"/>
      <c r="AGE114" s="1"/>
      <c r="AGF114" s="1"/>
      <c r="AGG114" s="1"/>
      <c r="AGH114" s="1"/>
      <c r="AGI114" s="1"/>
      <c r="AGJ114" s="1"/>
      <c r="AGK114" s="1"/>
      <c r="AGL114" s="1"/>
      <c r="AGM114" s="1"/>
      <c r="AGN114" s="1"/>
      <c r="AGO114" s="1"/>
      <c r="AGP114" s="1"/>
      <c r="AGQ114" s="1"/>
      <c r="AGR114" s="1"/>
      <c r="AGS114" s="1"/>
      <c r="AGT114" s="1"/>
      <c r="AGU114" s="1"/>
      <c r="AGV114" s="1"/>
      <c r="AGW114" s="1"/>
      <c r="AGX114" s="1"/>
      <c r="AGY114" s="1"/>
      <c r="AGZ114" s="1"/>
      <c r="AHA114" s="1"/>
      <c r="AHB114" s="1"/>
      <c r="AHC114" s="1"/>
      <c r="AHD114" s="1"/>
      <c r="AHE114" s="1"/>
      <c r="AHF114" s="1"/>
      <c r="AHG114" s="1"/>
      <c r="AHH114" s="1"/>
      <c r="AHI114" s="1"/>
      <c r="AHJ114" s="1"/>
      <c r="AHK114" s="1"/>
      <c r="AHL114" s="1"/>
      <c r="AHM114" s="1"/>
      <c r="AHN114" s="1"/>
      <c r="AHO114" s="1"/>
      <c r="AHP114" s="1"/>
      <c r="AHQ114" s="1"/>
      <c r="AHR114" s="1"/>
      <c r="AHS114" s="1"/>
      <c r="AHT114" s="1"/>
      <c r="AHU114" s="1"/>
      <c r="AHV114" s="1"/>
      <c r="AHW114" s="1"/>
      <c r="AHX114" s="1"/>
      <c r="AHY114" s="1"/>
      <c r="AHZ114" s="1"/>
      <c r="AIA114" s="1"/>
      <c r="AIB114" s="1"/>
      <c r="AIC114" s="1"/>
      <c r="AID114" s="1"/>
      <c r="AIE114" s="1"/>
      <c r="AIF114" s="1"/>
      <c r="AIG114" s="1"/>
      <c r="AIH114" s="1"/>
      <c r="AII114" s="1"/>
      <c r="AIJ114" s="1"/>
      <c r="AIK114" s="1"/>
      <c r="AIL114" s="1"/>
      <c r="AIM114" s="1"/>
      <c r="AIN114" s="1"/>
      <c r="AIO114" s="1"/>
      <c r="AIP114" s="1"/>
      <c r="AIQ114" s="1"/>
      <c r="AIR114" s="1"/>
      <c r="AIS114" s="1"/>
      <c r="AIT114" s="1"/>
      <c r="AIU114" s="1"/>
      <c r="AIV114" s="1"/>
      <c r="AIW114" s="1"/>
      <c r="AIX114" s="1"/>
      <c r="AIY114" s="1"/>
      <c r="AIZ114" s="1"/>
      <c r="AJA114" s="1"/>
      <c r="AJB114" s="1"/>
      <c r="AJC114" s="1"/>
      <c r="AJD114" s="1"/>
      <c r="AJE114" s="1"/>
      <c r="AJF114" s="1"/>
      <c r="AJG114" s="1"/>
      <c r="AJH114" s="1"/>
      <c r="AJI114" s="1"/>
      <c r="AJJ114" s="1"/>
      <c r="AJK114" s="1"/>
      <c r="AJL114" s="1"/>
      <c r="AJM114" s="1"/>
      <c r="AJN114" s="1"/>
      <c r="AJO114" s="1"/>
      <c r="AJP114" s="1"/>
      <c r="AJQ114" s="1"/>
      <c r="AJR114" s="1"/>
      <c r="AJS114" s="1"/>
      <c r="AJT114" s="1"/>
      <c r="AJU114" s="1"/>
      <c r="AJV114" s="1"/>
      <c r="AJW114" s="1"/>
      <c r="AJX114" s="1"/>
      <c r="AJY114" s="1"/>
      <c r="AJZ114" s="1"/>
      <c r="AKA114" s="1"/>
      <c r="AKB114" s="1"/>
      <c r="AKC114" s="1"/>
      <c r="AKD114" s="1"/>
      <c r="AKE114" s="1"/>
      <c r="AKF114" s="1"/>
      <c r="AKG114" s="1"/>
      <c r="AKH114" s="1"/>
      <c r="AKI114" s="1"/>
      <c r="AKJ114" s="1"/>
      <c r="AKK114" s="1"/>
      <c r="AKL114" s="1"/>
      <c r="AKM114" s="1"/>
      <c r="AKN114" s="1"/>
      <c r="AKO114" s="1"/>
      <c r="AKP114" s="1"/>
      <c r="AKQ114" s="1"/>
      <c r="AKR114" s="1"/>
      <c r="AKS114" s="1"/>
      <c r="AKT114" s="1"/>
      <c r="AKU114" s="1"/>
      <c r="AKV114" s="1"/>
      <c r="AKW114" s="1"/>
      <c r="AKX114" s="1"/>
      <c r="AKY114" s="1"/>
      <c r="AKZ114" s="1"/>
      <c r="ALA114" s="1"/>
      <c r="ALB114" s="1"/>
      <c r="ALC114" s="1"/>
      <c r="ALD114" s="1"/>
      <c r="ALE114" s="1"/>
      <c r="ALF114" s="1"/>
      <c r="ALG114" s="1"/>
      <c r="ALH114" s="1"/>
      <c r="ALI114" s="1"/>
      <c r="ALJ114" s="1"/>
      <c r="ALK114" s="1"/>
      <c r="ALL114" s="1"/>
      <c r="ALM114" s="1"/>
      <c r="ALN114" s="1"/>
      <c r="ALO114" s="1"/>
      <c r="ALP114" s="1"/>
      <c r="ALQ114" s="1"/>
      <c r="ALR114" s="1"/>
      <c r="ALS114" s="1"/>
      <c r="ALT114" s="1"/>
      <c r="ALU114" s="1"/>
      <c r="ALV114" s="1"/>
      <c r="ALW114" s="1"/>
      <c r="ALX114" s="1"/>
      <c r="ALY114" s="1"/>
      <c r="ALZ114" s="1"/>
      <c r="AMA114" s="1"/>
      <c r="AMB114" s="1"/>
      <c r="AMC114" s="1"/>
      <c r="AMD114" s="1"/>
      <c r="AME114" s="1"/>
      <c r="AMF114" s="1"/>
      <c r="AMG114" s="1"/>
      <c r="AMH114" s="1"/>
      <c r="AMI114" s="1"/>
      <c r="AMJ114" s="1"/>
    </row>
    <row r="115" spans="1:1025" customHeight="1" ht="12.75">
      <c r="A115" s="1"/>
      <c r="B115" s="14" t="s">
        <v>104</v>
      </c>
      <c r="C115" s="9" t="s">
        <v>105</v>
      </c>
      <c r="D115" s="9" t="s">
        <v>9</v>
      </c>
      <c r="E115" s="15" t="s">
        <v>5</v>
      </c>
      <c r="F115" s="12" t="s">
        <v>3</v>
      </c>
      <c r="G115" s="7">
        <v>109</v>
      </c>
      <c r="H115" s="7">
        <v>115</v>
      </c>
      <c r="I115" s="7">
        <v>104</v>
      </c>
      <c r="J115" s="7">
        <v>117</v>
      </c>
      <c r="K115" s="1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  <c r="AID115" s="1"/>
      <c r="AIE115" s="1"/>
      <c r="AIF115" s="1"/>
      <c r="AIG115" s="1"/>
      <c r="AIH115" s="1"/>
      <c r="AII115" s="1"/>
      <c r="AIJ115" s="1"/>
      <c r="AIK115" s="1"/>
      <c r="AIL115" s="1"/>
      <c r="AIM115" s="1"/>
      <c r="AIN115" s="1"/>
      <c r="AIO115" s="1"/>
      <c r="AIP115" s="1"/>
      <c r="AIQ115" s="1"/>
      <c r="AIR115" s="1"/>
      <c r="AIS115" s="1"/>
      <c r="AIT115" s="1"/>
      <c r="AIU115" s="1"/>
      <c r="AIV115" s="1"/>
      <c r="AIW115" s="1"/>
      <c r="AIX115" s="1"/>
      <c r="AIY115" s="1"/>
      <c r="AIZ115" s="1"/>
      <c r="AJA115" s="1"/>
      <c r="AJB115" s="1"/>
      <c r="AJC115" s="1"/>
      <c r="AJD115" s="1"/>
      <c r="AJE115" s="1"/>
      <c r="AJF115" s="1"/>
      <c r="AJG115" s="1"/>
      <c r="AJH115" s="1"/>
      <c r="AJI115" s="1"/>
      <c r="AJJ115" s="1"/>
      <c r="AJK115" s="1"/>
      <c r="AJL115" s="1"/>
      <c r="AJM115" s="1"/>
      <c r="AJN115" s="1"/>
      <c r="AJO115" s="1"/>
      <c r="AJP115" s="1"/>
      <c r="AJQ115" s="1"/>
      <c r="AJR115" s="1"/>
      <c r="AJS115" s="1"/>
      <c r="AJT115" s="1"/>
      <c r="AJU115" s="1"/>
      <c r="AJV115" s="1"/>
      <c r="AJW115" s="1"/>
      <c r="AJX115" s="1"/>
      <c r="AJY115" s="1"/>
      <c r="AJZ115" s="1"/>
      <c r="AKA115" s="1"/>
      <c r="AKB115" s="1"/>
      <c r="AKC115" s="1"/>
      <c r="AKD115" s="1"/>
      <c r="AKE115" s="1"/>
      <c r="AKF115" s="1"/>
      <c r="AKG115" s="1"/>
      <c r="AKH115" s="1"/>
      <c r="AKI115" s="1"/>
      <c r="AKJ115" s="1"/>
      <c r="AKK115" s="1"/>
      <c r="AKL115" s="1"/>
      <c r="AKM115" s="1"/>
      <c r="AKN115" s="1"/>
      <c r="AKO115" s="1"/>
      <c r="AKP115" s="1"/>
      <c r="AKQ115" s="1"/>
      <c r="AKR115" s="1"/>
      <c r="AKS115" s="1"/>
      <c r="AKT115" s="1"/>
      <c r="AKU115" s="1"/>
      <c r="AKV115" s="1"/>
      <c r="AKW115" s="1"/>
      <c r="AKX115" s="1"/>
      <c r="AKY115" s="1"/>
      <c r="AKZ115" s="1"/>
      <c r="ALA115" s="1"/>
      <c r="ALB115" s="1"/>
      <c r="ALC115" s="1"/>
      <c r="ALD115" s="1"/>
      <c r="ALE115" s="1"/>
      <c r="ALF115" s="1"/>
      <c r="ALG115" s="1"/>
      <c r="ALH115" s="1"/>
      <c r="ALI115" s="1"/>
      <c r="ALJ115" s="1"/>
      <c r="ALK115" s="1"/>
      <c r="ALL115" s="1"/>
      <c r="ALM115" s="1"/>
      <c r="ALN115" s="1"/>
      <c r="ALO115" s="1"/>
      <c r="ALP115" s="1"/>
      <c r="ALQ115" s="1"/>
      <c r="ALR115" s="1"/>
      <c r="ALS115" s="1"/>
      <c r="ALT115" s="1"/>
      <c r="ALU115" s="1"/>
      <c r="ALV115" s="1"/>
      <c r="ALW115" s="1"/>
      <c r="ALX115" s="1"/>
      <c r="ALY115" s="1"/>
      <c r="ALZ115" s="1"/>
      <c r="AMA115" s="1"/>
      <c r="AMB115" s="1"/>
      <c r="AMC115" s="1"/>
      <c r="AMD115" s="1"/>
      <c r="AME115" s="1"/>
      <c r="AMF115" s="1"/>
      <c r="AMG115" s="1"/>
      <c r="AMH115" s="1"/>
      <c r="AMI115" s="1"/>
      <c r="AMJ115" s="1"/>
    </row>
    <row r="116" spans="1:1025" customHeight="1" ht="12.8">
      <c r="A116" s="1"/>
      <c r="B116" s="14"/>
      <c r="C116" s="9"/>
      <c r="D116" s="9"/>
      <c r="E116" s="15" t="s">
        <v>6</v>
      </c>
      <c r="F116" s="12" t="s">
        <v>3</v>
      </c>
      <c r="G116" s="7">
        <v>110</v>
      </c>
      <c r="H116" s="7">
        <v>116</v>
      </c>
      <c r="I116" s="7">
        <v>105</v>
      </c>
      <c r="J116" s="7">
        <v>118</v>
      </c>
      <c r="K116" s="1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s="1"/>
      <c r="YB116" s="1"/>
      <c r="YC116" s="1"/>
      <c r="YD116" s="1"/>
      <c r="YE116" s="1"/>
      <c r="YF116" s="1"/>
      <c r="YG116" s="1"/>
      <c r="YH116" s="1"/>
      <c r="YI116" s="1"/>
      <c r="YJ116" s="1"/>
      <c r="YK116" s="1"/>
      <c r="YL116" s="1"/>
      <c r="YM116" s="1"/>
      <c r="YN116" s="1"/>
      <c r="YO116" s="1"/>
      <c r="YP116" s="1"/>
      <c r="YQ116" s="1"/>
      <c r="YR116" s="1"/>
      <c r="YS116" s="1"/>
      <c r="YT116" s="1"/>
      <c r="YU116" s="1"/>
      <c r="YV116" s="1"/>
      <c r="YW116" s="1"/>
      <c r="YX116" s="1"/>
      <c r="YY116" s="1"/>
      <c r="YZ116" s="1"/>
      <c r="ZA116" s="1"/>
      <c r="ZB116" s="1"/>
      <c r="ZC116" s="1"/>
      <c r="ZD116" s="1"/>
      <c r="ZE116" s="1"/>
      <c r="ZF116" s="1"/>
      <c r="ZG116" s="1"/>
      <c r="ZH116" s="1"/>
      <c r="ZI116" s="1"/>
      <c r="ZJ116" s="1"/>
      <c r="ZK116" s="1"/>
      <c r="ZL116" s="1"/>
      <c r="ZM116" s="1"/>
      <c r="ZN116" s="1"/>
      <c r="ZO116" s="1"/>
      <c r="ZP116" s="1"/>
      <c r="ZQ116" s="1"/>
      <c r="ZR116" s="1"/>
      <c r="ZS116" s="1"/>
      <c r="ZT116" s="1"/>
      <c r="ZU116" s="1"/>
      <c r="ZV116" s="1"/>
      <c r="ZW116" s="1"/>
      <c r="ZX116" s="1"/>
      <c r="ZY116" s="1"/>
      <c r="ZZ116" s="1"/>
      <c r="AAA116" s="1"/>
      <c r="AAB116" s="1"/>
      <c r="AAC116" s="1"/>
      <c r="AAD116" s="1"/>
      <c r="AAE116" s="1"/>
      <c r="AAF116" s="1"/>
      <c r="AAG116" s="1"/>
      <c r="AAH116" s="1"/>
      <c r="AAI116" s="1"/>
      <c r="AAJ116" s="1"/>
      <c r="AAK116" s="1"/>
      <c r="AAL116" s="1"/>
      <c r="AAM116" s="1"/>
      <c r="AAN116" s="1"/>
      <c r="AAO116" s="1"/>
      <c r="AAP116" s="1"/>
      <c r="AAQ116" s="1"/>
      <c r="AAR116" s="1"/>
      <c r="AAS116" s="1"/>
      <c r="AAT116" s="1"/>
      <c r="AAU116" s="1"/>
      <c r="AAV116" s="1"/>
      <c r="AAW116" s="1"/>
      <c r="AAX116" s="1"/>
      <c r="AAY116" s="1"/>
      <c r="AAZ116" s="1"/>
      <c r="ABA116" s="1"/>
      <c r="ABB116" s="1"/>
      <c r="ABC116" s="1"/>
      <c r="ABD116" s="1"/>
      <c r="ABE116" s="1"/>
      <c r="ABF116" s="1"/>
      <c r="ABG116" s="1"/>
      <c r="ABH116" s="1"/>
      <c r="ABI116" s="1"/>
      <c r="ABJ116" s="1"/>
      <c r="ABK116" s="1"/>
      <c r="ABL116" s="1"/>
      <c r="ABM116" s="1"/>
      <c r="ABN116" s="1"/>
      <c r="ABO116" s="1"/>
      <c r="ABP116" s="1"/>
      <c r="ABQ116" s="1"/>
      <c r="ABR116" s="1"/>
      <c r="ABS116" s="1"/>
      <c r="ABT116" s="1"/>
      <c r="ABU116" s="1"/>
      <c r="ABV116" s="1"/>
      <c r="ABW116" s="1"/>
      <c r="ABX116" s="1"/>
      <c r="ABY116" s="1"/>
      <c r="ABZ116" s="1"/>
      <c r="ACA116" s="1"/>
      <c r="ACB116" s="1"/>
      <c r="ACC116" s="1"/>
      <c r="ACD116" s="1"/>
      <c r="ACE116" s="1"/>
      <c r="ACF116" s="1"/>
      <c r="ACG116" s="1"/>
      <c r="ACH116" s="1"/>
      <c r="ACI116" s="1"/>
      <c r="ACJ116" s="1"/>
      <c r="ACK116" s="1"/>
      <c r="ACL116" s="1"/>
      <c r="ACM116" s="1"/>
      <c r="ACN116" s="1"/>
      <c r="ACO116" s="1"/>
      <c r="ACP116" s="1"/>
      <c r="ACQ116" s="1"/>
      <c r="ACR116" s="1"/>
      <c r="ACS116" s="1"/>
      <c r="ACT116" s="1"/>
      <c r="ACU116" s="1"/>
      <c r="ACV116" s="1"/>
      <c r="ACW116" s="1"/>
      <c r="ACX116" s="1"/>
      <c r="ACY116" s="1"/>
      <c r="ACZ116" s="1"/>
      <c r="ADA116" s="1"/>
      <c r="ADB116" s="1"/>
      <c r="ADC116" s="1"/>
      <c r="ADD116" s="1"/>
      <c r="ADE116" s="1"/>
      <c r="ADF116" s="1"/>
      <c r="ADG116" s="1"/>
      <c r="ADH116" s="1"/>
      <c r="ADI116" s="1"/>
      <c r="ADJ116" s="1"/>
      <c r="ADK116" s="1"/>
      <c r="ADL116" s="1"/>
      <c r="ADM116" s="1"/>
      <c r="ADN116" s="1"/>
      <c r="ADO116" s="1"/>
      <c r="ADP116" s="1"/>
      <c r="ADQ116" s="1"/>
      <c r="ADR116" s="1"/>
      <c r="ADS116" s="1"/>
      <c r="ADT116" s="1"/>
      <c r="ADU116" s="1"/>
      <c r="ADV116" s="1"/>
      <c r="ADW116" s="1"/>
      <c r="ADX116" s="1"/>
      <c r="ADY116" s="1"/>
      <c r="ADZ116" s="1"/>
      <c r="AEA116" s="1"/>
      <c r="AEB116" s="1"/>
      <c r="AEC116" s="1"/>
      <c r="AED116" s="1"/>
      <c r="AEE116" s="1"/>
      <c r="AEF116" s="1"/>
      <c r="AEG116" s="1"/>
      <c r="AEH116" s="1"/>
      <c r="AEI116" s="1"/>
      <c r="AEJ116" s="1"/>
      <c r="AEK116" s="1"/>
      <c r="AEL116" s="1"/>
      <c r="AEM116" s="1"/>
      <c r="AEN116" s="1"/>
      <c r="AEO116" s="1"/>
      <c r="AEP116" s="1"/>
      <c r="AEQ116" s="1"/>
      <c r="AER116" s="1"/>
      <c r="AES116" s="1"/>
      <c r="AET116" s="1"/>
      <c r="AEU116" s="1"/>
      <c r="AEV116" s="1"/>
      <c r="AEW116" s="1"/>
      <c r="AEX116" s="1"/>
      <c r="AEY116" s="1"/>
      <c r="AEZ116" s="1"/>
      <c r="AFA116" s="1"/>
      <c r="AFB116" s="1"/>
      <c r="AFC116" s="1"/>
      <c r="AFD116" s="1"/>
      <c r="AFE116" s="1"/>
      <c r="AFF116" s="1"/>
      <c r="AFG116" s="1"/>
      <c r="AFH116" s="1"/>
      <c r="AFI116" s="1"/>
      <c r="AFJ116" s="1"/>
      <c r="AFK116" s="1"/>
      <c r="AFL116" s="1"/>
      <c r="AFM116" s="1"/>
      <c r="AFN116" s="1"/>
      <c r="AFO116" s="1"/>
      <c r="AFP116" s="1"/>
      <c r="AFQ116" s="1"/>
      <c r="AFR116" s="1"/>
      <c r="AFS116" s="1"/>
      <c r="AFT116" s="1"/>
      <c r="AFU116" s="1"/>
      <c r="AFV116" s="1"/>
      <c r="AFW116" s="1"/>
      <c r="AFX116" s="1"/>
      <c r="AFY116" s="1"/>
      <c r="AFZ116" s="1"/>
      <c r="AGA116" s="1"/>
      <c r="AGB116" s="1"/>
      <c r="AGC116" s="1"/>
      <c r="AGD116" s="1"/>
      <c r="AGE116" s="1"/>
      <c r="AGF116" s="1"/>
      <c r="AGG116" s="1"/>
      <c r="AGH116" s="1"/>
      <c r="AGI116" s="1"/>
      <c r="AGJ116" s="1"/>
      <c r="AGK116" s="1"/>
      <c r="AGL116" s="1"/>
      <c r="AGM116" s="1"/>
      <c r="AGN116" s="1"/>
      <c r="AGO116" s="1"/>
      <c r="AGP116" s="1"/>
      <c r="AGQ116" s="1"/>
      <c r="AGR116" s="1"/>
      <c r="AGS116" s="1"/>
      <c r="AGT116" s="1"/>
      <c r="AGU116" s="1"/>
      <c r="AGV116" s="1"/>
      <c r="AGW116" s="1"/>
      <c r="AGX116" s="1"/>
      <c r="AGY116" s="1"/>
      <c r="AGZ116" s="1"/>
      <c r="AHA116" s="1"/>
      <c r="AHB116" s="1"/>
      <c r="AHC116" s="1"/>
      <c r="AHD116" s="1"/>
      <c r="AHE116" s="1"/>
      <c r="AHF116" s="1"/>
      <c r="AHG116" s="1"/>
      <c r="AHH116" s="1"/>
      <c r="AHI116" s="1"/>
      <c r="AHJ116" s="1"/>
      <c r="AHK116" s="1"/>
      <c r="AHL116" s="1"/>
      <c r="AHM116" s="1"/>
      <c r="AHN116" s="1"/>
      <c r="AHO116" s="1"/>
      <c r="AHP116" s="1"/>
      <c r="AHQ116" s="1"/>
      <c r="AHR116" s="1"/>
      <c r="AHS116" s="1"/>
      <c r="AHT116" s="1"/>
      <c r="AHU116" s="1"/>
      <c r="AHV116" s="1"/>
      <c r="AHW116" s="1"/>
      <c r="AHX116" s="1"/>
      <c r="AHY116" s="1"/>
      <c r="AHZ116" s="1"/>
      <c r="AIA116" s="1"/>
      <c r="AIB116" s="1"/>
      <c r="AIC116" s="1"/>
      <c r="AID116" s="1"/>
      <c r="AIE116" s="1"/>
      <c r="AIF116" s="1"/>
      <c r="AIG116" s="1"/>
      <c r="AIH116" s="1"/>
      <c r="AII116" s="1"/>
      <c r="AIJ116" s="1"/>
      <c r="AIK116" s="1"/>
      <c r="AIL116" s="1"/>
      <c r="AIM116" s="1"/>
      <c r="AIN116" s="1"/>
      <c r="AIO116" s="1"/>
      <c r="AIP116" s="1"/>
      <c r="AIQ116" s="1"/>
      <c r="AIR116" s="1"/>
      <c r="AIS116" s="1"/>
      <c r="AIT116" s="1"/>
      <c r="AIU116" s="1"/>
      <c r="AIV116" s="1"/>
      <c r="AIW116" s="1"/>
      <c r="AIX116" s="1"/>
      <c r="AIY116" s="1"/>
      <c r="AIZ116" s="1"/>
      <c r="AJA116" s="1"/>
      <c r="AJB116" s="1"/>
      <c r="AJC116" s="1"/>
      <c r="AJD116" s="1"/>
      <c r="AJE116" s="1"/>
      <c r="AJF116" s="1"/>
      <c r="AJG116" s="1"/>
      <c r="AJH116" s="1"/>
      <c r="AJI116" s="1"/>
      <c r="AJJ116" s="1"/>
      <c r="AJK116" s="1"/>
      <c r="AJL116" s="1"/>
      <c r="AJM116" s="1"/>
      <c r="AJN116" s="1"/>
      <c r="AJO116" s="1"/>
      <c r="AJP116" s="1"/>
      <c r="AJQ116" s="1"/>
      <c r="AJR116" s="1"/>
      <c r="AJS116" s="1"/>
      <c r="AJT116" s="1"/>
      <c r="AJU116" s="1"/>
      <c r="AJV116" s="1"/>
      <c r="AJW116" s="1"/>
      <c r="AJX116" s="1"/>
      <c r="AJY116" s="1"/>
      <c r="AJZ116" s="1"/>
      <c r="AKA116" s="1"/>
      <c r="AKB116" s="1"/>
      <c r="AKC116" s="1"/>
      <c r="AKD116" s="1"/>
      <c r="AKE116" s="1"/>
      <c r="AKF116" s="1"/>
      <c r="AKG116" s="1"/>
      <c r="AKH116" s="1"/>
      <c r="AKI116" s="1"/>
      <c r="AKJ116" s="1"/>
      <c r="AKK116" s="1"/>
      <c r="AKL116" s="1"/>
      <c r="AKM116" s="1"/>
      <c r="AKN116" s="1"/>
      <c r="AKO116" s="1"/>
      <c r="AKP116" s="1"/>
      <c r="AKQ116" s="1"/>
      <c r="AKR116" s="1"/>
      <c r="AKS116" s="1"/>
      <c r="AKT116" s="1"/>
      <c r="AKU116" s="1"/>
      <c r="AKV116" s="1"/>
      <c r="AKW116" s="1"/>
      <c r="AKX116" s="1"/>
      <c r="AKY116" s="1"/>
      <c r="AKZ116" s="1"/>
      <c r="ALA116" s="1"/>
      <c r="ALB116" s="1"/>
      <c r="ALC116" s="1"/>
      <c r="ALD116" s="1"/>
      <c r="ALE116" s="1"/>
      <c r="ALF116" s="1"/>
      <c r="ALG116" s="1"/>
      <c r="ALH116" s="1"/>
      <c r="ALI116" s="1"/>
      <c r="ALJ116" s="1"/>
      <c r="ALK116" s="1"/>
      <c r="ALL116" s="1"/>
      <c r="ALM116" s="1"/>
      <c r="ALN116" s="1"/>
      <c r="ALO116" s="1"/>
      <c r="ALP116" s="1"/>
      <c r="ALQ116" s="1"/>
      <c r="ALR116" s="1"/>
      <c r="ALS116" s="1"/>
      <c r="ALT116" s="1"/>
      <c r="ALU116" s="1"/>
      <c r="ALV116" s="1"/>
      <c r="ALW116" s="1"/>
      <c r="ALX116" s="1"/>
      <c r="ALY116" s="1"/>
      <c r="ALZ116" s="1"/>
      <c r="AMA116" s="1"/>
      <c r="AMB116" s="1"/>
      <c r="AMC116" s="1"/>
      <c r="AMD116" s="1"/>
      <c r="AME116" s="1"/>
      <c r="AMF116" s="1"/>
      <c r="AMG116" s="1"/>
      <c r="AMH116" s="1"/>
      <c r="AMI116" s="1"/>
      <c r="AMJ116" s="1"/>
    </row>
    <row r="117" spans="1:1025" customHeight="1" ht="12.75">
      <c r="A117" s="1"/>
      <c r="B117" s="14"/>
      <c r="C117" s="9"/>
      <c r="D117" s="9" t="s">
        <v>10</v>
      </c>
      <c r="E117" s="15" t="s">
        <v>5</v>
      </c>
      <c r="F117" s="12" t="s">
        <v>3</v>
      </c>
      <c r="G117" s="7">
        <v>111</v>
      </c>
      <c r="H117" s="7">
        <v>117</v>
      </c>
      <c r="I117" s="7">
        <v>106</v>
      </c>
      <c r="J117" s="7">
        <v>119</v>
      </c>
      <c r="K117" s="1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</row>
    <row r="118" spans="1:1025" customHeight="1" ht="12.8">
      <c r="A118" s="1"/>
      <c r="B118" s="14"/>
      <c r="C118" s="9"/>
      <c r="D118" s="9"/>
      <c r="E118" s="15" t="s">
        <v>6</v>
      </c>
      <c r="F118" s="12" t="s">
        <v>3</v>
      </c>
      <c r="G118" s="7">
        <v>112</v>
      </c>
      <c r="H118" s="7">
        <v>118</v>
      </c>
      <c r="I118" s="7">
        <v>107</v>
      </c>
      <c r="J118" s="7">
        <v>120</v>
      </c>
      <c r="K118" s="1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  <c r="AID118" s="1"/>
      <c r="AIE118" s="1"/>
      <c r="AIF118" s="1"/>
      <c r="AIG118" s="1"/>
      <c r="AIH118" s="1"/>
      <c r="AII118" s="1"/>
      <c r="AIJ118" s="1"/>
      <c r="AIK118" s="1"/>
      <c r="AIL118" s="1"/>
      <c r="AIM118" s="1"/>
      <c r="AIN118" s="1"/>
      <c r="AIO118" s="1"/>
      <c r="AIP118" s="1"/>
      <c r="AIQ118" s="1"/>
      <c r="AIR118" s="1"/>
      <c r="AIS118" s="1"/>
      <c r="AIT118" s="1"/>
      <c r="AIU118" s="1"/>
      <c r="AIV118" s="1"/>
      <c r="AIW118" s="1"/>
      <c r="AIX118" s="1"/>
      <c r="AIY118" s="1"/>
      <c r="AIZ118" s="1"/>
      <c r="AJA118" s="1"/>
      <c r="AJB118" s="1"/>
      <c r="AJC118" s="1"/>
      <c r="AJD118" s="1"/>
      <c r="AJE118" s="1"/>
      <c r="AJF118" s="1"/>
      <c r="AJG118" s="1"/>
      <c r="AJH118" s="1"/>
      <c r="AJI118" s="1"/>
      <c r="AJJ118" s="1"/>
      <c r="AJK118" s="1"/>
      <c r="AJL118" s="1"/>
      <c r="AJM118" s="1"/>
      <c r="AJN118" s="1"/>
      <c r="AJO118" s="1"/>
      <c r="AJP118" s="1"/>
      <c r="AJQ118" s="1"/>
      <c r="AJR118" s="1"/>
      <c r="AJS118" s="1"/>
      <c r="AJT118" s="1"/>
      <c r="AJU118" s="1"/>
      <c r="AJV118" s="1"/>
      <c r="AJW118" s="1"/>
      <c r="AJX118" s="1"/>
      <c r="AJY118" s="1"/>
      <c r="AJZ118" s="1"/>
      <c r="AKA118" s="1"/>
      <c r="AKB118" s="1"/>
      <c r="AKC118" s="1"/>
      <c r="AKD118" s="1"/>
      <c r="AKE118" s="1"/>
      <c r="AKF118" s="1"/>
      <c r="AKG118" s="1"/>
      <c r="AKH118" s="1"/>
      <c r="AKI118" s="1"/>
      <c r="AKJ118" s="1"/>
      <c r="AKK118" s="1"/>
      <c r="AKL118" s="1"/>
      <c r="AKM118" s="1"/>
      <c r="AKN118" s="1"/>
      <c r="AKO118" s="1"/>
      <c r="AKP118" s="1"/>
      <c r="AKQ118" s="1"/>
      <c r="AKR118" s="1"/>
      <c r="AKS118" s="1"/>
      <c r="AKT118" s="1"/>
      <c r="AKU118" s="1"/>
      <c r="AKV118" s="1"/>
      <c r="AKW118" s="1"/>
      <c r="AKX118" s="1"/>
      <c r="AKY118" s="1"/>
      <c r="AKZ118" s="1"/>
      <c r="ALA118" s="1"/>
      <c r="ALB118" s="1"/>
      <c r="ALC118" s="1"/>
      <c r="ALD118" s="1"/>
      <c r="ALE118" s="1"/>
      <c r="ALF118" s="1"/>
      <c r="ALG118" s="1"/>
      <c r="ALH118" s="1"/>
      <c r="ALI118" s="1"/>
      <c r="ALJ118" s="1"/>
      <c r="ALK118" s="1"/>
      <c r="ALL118" s="1"/>
      <c r="ALM118" s="1"/>
      <c r="ALN118" s="1"/>
      <c r="ALO118" s="1"/>
      <c r="ALP118" s="1"/>
      <c r="ALQ118" s="1"/>
      <c r="ALR118" s="1"/>
      <c r="ALS118" s="1"/>
      <c r="ALT118" s="1"/>
      <c r="ALU118" s="1"/>
      <c r="ALV118" s="1"/>
      <c r="ALW118" s="1"/>
      <c r="ALX118" s="1"/>
      <c r="ALY118" s="1"/>
      <c r="ALZ118" s="1"/>
      <c r="AMA118" s="1"/>
      <c r="AMB118" s="1"/>
      <c r="AMC118" s="1"/>
      <c r="AMD118" s="1"/>
      <c r="AME118" s="1"/>
      <c r="AMF118" s="1"/>
      <c r="AMG118" s="1"/>
      <c r="AMH118" s="1"/>
      <c r="AMI118" s="1"/>
      <c r="AMJ118" s="1"/>
    </row>
    <row r="119" spans="1:1025" customHeight="1" ht="12.75">
      <c r="A119" s="1"/>
      <c r="B119" s="14"/>
      <c r="C119" s="9"/>
      <c r="D119" s="6" t="s">
        <v>11</v>
      </c>
      <c r="E119" s="6"/>
      <c r="F119" s="12" t="s">
        <v>12</v>
      </c>
      <c r="G119" s="7">
        <v>113</v>
      </c>
      <c r="H119" s="7">
        <v>119</v>
      </c>
      <c r="I119" s="7">
        <v>108</v>
      </c>
      <c r="J119" s="7">
        <v>121</v>
      </c>
      <c r="K119" s="1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  <c r="XQ119" s="1"/>
      <c r="XR119" s="1"/>
      <c r="XS119" s="1"/>
      <c r="XT119" s="1"/>
      <c r="XU119" s="1"/>
      <c r="XV119" s="1"/>
      <c r="XW119" s="1"/>
      <c r="XX119" s="1"/>
      <c r="XY119" s="1"/>
      <c r="XZ119" s="1"/>
      <c r="YA119" s="1"/>
      <c r="YB119" s="1"/>
      <c r="YC119" s="1"/>
      <c r="YD119" s="1"/>
      <c r="YE119" s="1"/>
      <c r="YF119" s="1"/>
      <c r="YG119" s="1"/>
      <c r="YH119" s="1"/>
      <c r="YI119" s="1"/>
      <c r="YJ119" s="1"/>
      <c r="YK119" s="1"/>
      <c r="YL119" s="1"/>
      <c r="YM119" s="1"/>
      <c r="YN119" s="1"/>
      <c r="YO119" s="1"/>
      <c r="YP119" s="1"/>
      <c r="YQ119" s="1"/>
      <c r="YR119" s="1"/>
      <c r="YS119" s="1"/>
      <c r="YT119" s="1"/>
      <c r="YU119" s="1"/>
      <c r="YV119" s="1"/>
      <c r="YW119" s="1"/>
      <c r="YX119" s="1"/>
      <c r="YY119" s="1"/>
      <c r="YZ119" s="1"/>
      <c r="ZA119" s="1"/>
      <c r="ZB119" s="1"/>
      <c r="ZC119" s="1"/>
      <c r="ZD119" s="1"/>
      <c r="ZE119" s="1"/>
      <c r="ZF119" s="1"/>
      <c r="ZG119" s="1"/>
      <c r="ZH119" s="1"/>
      <c r="ZI119" s="1"/>
      <c r="ZJ119" s="1"/>
      <c r="ZK119" s="1"/>
      <c r="ZL119" s="1"/>
      <c r="ZM119" s="1"/>
      <c r="ZN119" s="1"/>
      <c r="ZO119" s="1"/>
      <c r="ZP119" s="1"/>
      <c r="ZQ119" s="1"/>
      <c r="ZR119" s="1"/>
      <c r="ZS119" s="1"/>
      <c r="ZT119" s="1"/>
      <c r="ZU119" s="1"/>
      <c r="ZV119" s="1"/>
      <c r="ZW119" s="1"/>
      <c r="ZX119" s="1"/>
      <c r="ZY119" s="1"/>
      <c r="ZZ119" s="1"/>
      <c r="AAA119" s="1"/>
      <c r="AAB119" s="1"/>
      <c r="AAC119" s="1"/>
      <c r="AAD119" s="1"/>
      <c r="AAE119" s="1"/>
      <c r="AAF119" s="1"/>
      <c r="AAG119" s="1"/>
      <c r="AAH119" s="1"/>
      <c r="AAI119" s="1"/>
      <c r="AAJ119" s="1"/>
      <c r="AAK119" s="1"/>
      <c r="AAL119" s="1"/>
      <c r="AAM119" s="1"/>
      <c r="AAN119" s="1"/>
      <c r="AAO119" s="1"/>
      <c r="AAP119" s="1"/>
      <c r="AAQ119" s="1"/>
      <c r="AAR119" s="1"/>
      <c r="AAS119" s="1"/>
      <c r="AAT119" s="1"/>
      <c r="AAU119" s="1"/>
      <c r="AAV119" s="1"/>
      <c r="AAW119" s="1"/>
      <c r="AAX119" s="1"/>
      <c r="AAY119" s="1"/>
      <c r="AAZ119" s="1"/>
      <c r="ABA119" s="1"/>
      <c r="ABB119" s="1"/>
      <c r="ABC119" s="1"/>
      <c r="ABD119" s="1"/>
      <c r="ABE119" s="1"/>
      <c r="ABF119" s="1"/>
      <c r="ABG119" s="1"/>
      <c r="ABH119" s="1"/>
      <c r="ABI119" s="1"/>
      <c r="ABJ119" s="1"/>
      <c r="ABK119" s="1"/>
      <c r="ABL119" s="1"/>
      <c r="ABM119" s="1"/>
      <c r="ABN119" s="1"/>
      <c r="ABO119" s="1"/>
      <c r="ABP119" s="1"/>
      <c r="ABQ119" s="1"/>
      <c r="ABR119" s="1"/>
      <c r="ABS119" s="1"/>
      <c r="ABT119" s="1"/>
      <c r="ABU119" s="1"/>
      <c r="ABV119" s="1"/>
      <c r="ABW119" s="1"/>
      <c r="ABX119" s="1"/>
      <c r="ABY119" s="1"/>
      <c r="ABZ119" s="1"/>
      <c r="ACA119" s="1"/>
      <c r="ACB119" s="1"/>
      <c r="ACC119" s="1"/>
      <c r="ACD119" s="1"/>
      <c r="ACE119" s="1"/>
      <c r="ACF119" s="1"/>
      <c r="ACG119" s="1"/>
      <c r="ACH119" s="1"/>
      <c r="ACI119" s="1"/>
      <c r="ACJ119" s="1"/>
      <c r="ACK119" s="1"/>
      <c r="ACL119" s="1"/>
      <c r="ACM119" s="1"/>
      <c r="ACN119" s="1"/>
      <c r="ACO119" s="1"/>
      <c r="ACP119" s="1"/>
      <c r="ACQ119" s="1"/>
      <c r="ACR119" s="1"/>
      <c r="ACS119" s="1"/>
      <c r="ACT119" s="1"/>
      <c r="ACU119" s="1"/>
      <c r="ACV119" s="1"/>
      <c r="ACW119" s="1"/>
      <c r="ACX119" s="1"/>
      <c r="ACY119" s="1"/>
      <c r="ACZ119" s="1"/>
      <c r="ADA119" s="1"/>
      <c r="ADB119" s="1"/>
      <c r="ADC119" s="1"/>
      <c r="ADD119" s="1"/>
      <c r="ADE119" s="1"/>
      <c r="ADF119" s="1"/>
      <c r="ADG119" s="1"/>
      <c r="ADH119" s="1"/>
      <c r="ADI119" s="1"/>
      <c r="ADJ119" s="1"/>
      <c r="ADK119" s="1"/>
      <c r="ADL119" s="1"/>
      <c r="ADM119" s="1"/>
      <c r="ADN119" s="1"/>
      <c r="ADO119" s="1"/>
      <c r="ADP119" s="1"/>
      <c r="ADQ119" s="1"/>
      <c r="ADR119" s="1"/>
      <c r="ADS119" s="1"/>
      <c r="ADT119" s="1"/>
      <c r="ADU119" s="1"/>
      <c r="ADV119" s="1"/>
      <c r="ADW119" s="1"/>
      <c r="ADX119" s="1"/>
      <c r="ADY119" s="1"/>
      <c r="ADZ119" s="1"/>
      <c r="AEA119" s="1"/>
      <c r="AEB119" s="1"/>
      <c r="AEC119" s="1"/>
      <c r="AED119" s="1"/>
      <c r="AEE119" s="1"/>
      <c r="AEF119" s="1"/>
      <c r="AEG119" s="1"/>
      <c r="AEH119" s="1"/>
      <c r="AEI119" s="1"/>
      <c r="AEJ119" s="1"/>
      <c r="AEK119" s="1"/>
      <c r="AEL119" s="1"/>
      <c r="AEM119" s="1"/>
      <c r="AEN119" s="1"/>
      <c r="AEO119" s="1"/>
      <c r="AEP119" s="1"/>
      <c r="AEQ119" s="1"/>
      <c r="AER119" s="1"/>
      <c r="AES119" s="1"/>
      <c r="AET119" s="1"/>
      <c r="AEU119" s="1"/>
      <c r="AEV119" s="1"/>
      <c r="AEW119" s="1"/>
      <c r="AEX119" s="1"/>
      <c r="AEY119" s="1"/>
      <c r="AEZ119" s="1"/>
      <c r="AFA119" s="1"/>
      <c r="AFB119" s="1"/>
      <c r="AFC119" s="1"/>
      <c r="AFD119" s="1"/>
      <c r="AFE119" s="1"/>
      <c r="AFF119" s="1"/>
      <c r="AFG119" s="1"/>
      <c r="AFH119" s="1"/>
      <c r="AFI119" s="1"/>
      <c r="AFJ119" s="1"/>
      <c r="AFK119" s="1"/>
      <c r="AFL119" s="1"/>
      <c r="AFM119" s="1"/>
      <c r="AFN119" s="1"/>
      <c r="AFO119" s="1"/>
      <c r="AFP119" s="1"/>
      <c r="AFQ119" s="1"/>
      <c r="AFR119" s="1"/>
      <c r="AFS119" s="1"/>
      <c r="AFT119" s="1"/>
      <c r="AFU119" s="1"/>
      <c r="AFV119" s="1"/>
      <c r="AFW119" s="1"/>
      <c r="AFX119" s="1"/>
      <c r="AFY119" s="1"/>
      <c r="AFZ119" s="1"/>
      <c r="AGA119" s="1"/>
      <c r="AGB119" s="1"/>
      <c r="AGC119" s="1"/>
      <c r="AGD119" s="1"/>
      <c r="AGE119" s="1"/>
      <c r="AGF119" s="1"/>
      <c r="AGG119" s="1"/>
      <c r="AGH119" s="1"/>
      <c r="AGI119" s="1"/>
      <c r="AGJ119" s="1"/>
      <c r="AGK119" s="1"/>
      <c r="AGL119" s="1"/>
      <c r="AGM119" s="1"/>
      <c r="AGN119" s="1"/>
      <c r="AGO119" s="1"/>
      <c r="AGP119" s="1"/>
      <c r="AGQ119" s="1"/>
      <c r="AGR119" s="1"/>
      <c r="AGS119" s="1"/>
      <c r="AGT119" s="1"/>
      <c r="AGU119" s="1"/>
      <c r="AGV119" s="1"/>
      <c r="AGW119" s="1"/>
      <c r="AGX119" s="1"/>
      <c r="AGY119" s="1"/>
      <c r="AGZ119" s="1"/>
      <c r="AHA119" s="1"/>
      <c r="AHB119" s="1"/>
      <c r="AHC119" s="1"/>
      <c r="AHD119" s="1"/>
      <c r="AHE119" s="1"/>
      <c r="AHF119" s="1"/>
      <c r="AHG119" s="1"/>
      <c r="AHH119" s="1"/>
      <c r="AHI119" s="1"/>
      <c r="AHJ119" s="1"/>
      <c r="AHK119" s="1"/>
      <c r="AHL119" s="1"/>
      <c r="AHM119" s="1"/>
      <c r="AHN119" s="1"/>
      <c r="AHO119" s="1"/>
      <c r="AHP119" s="1"/>
      <c r="AHQ119" s="1"/>
      <c r="AHR119" s="1"/>
      <c r="AHS119" s="1"/>
      <c r="AHT119" s="1"/>
      <c r="AHU119" s="1"/>
      <c r="AHV119" s="1"/>
      <c r="AHW119" s="1"/>
      <c r="AHX119" s="1"/>
      <c r="AHY119" s="1"/>
      <c r="AHZ119" s="1"/>
      <c r="AIA119" s="1"/>
      <c r="AIB119" s="1"/>
      <c r="AIC119" s="1"/>
      <c r="AID119" s="1"/>
      <c r="AIE119" s="1"/>
      <c r="AIF119" s="1"/>
      <c r="AIG119" s="1"/>
      <c r="AIH119" s="1"/>
      <c r="AII119" s="1"/>
      <c r="AIJ119" s="1"/>
      <c r="AIK119" s="1"/>
      <c r="AIL119" s="1"/>
      <c r="AIM119" s="1"/>
      <c r="AIN119" s="1"/>
      <c r="AIO119" s="1"/>
      <c r="AIP119" s="1"/>
      <c r="AIQ119" s="1"/>
      <c r="AIR119" s="1"/>
      <c r="AIS119" s="1"/>
      <c r="AIT119" s="1"/>
      <c r="AIU119" s="1"/>
      <c r="AIV119" s="1"/>
      <c r="AIW119" s="1"/>
      <c r="AIX119" s="1"/>
      <c r="AIY119" s="1"/>
      <c r="AIZ119" s="1"/>
      <c r="AJA119" s="1"/>
      <c r="AJB119" s="1"/>
      <c r="AJC119" s="1"/>
      <c r="AJD119" s="1"/>
      <c r="AJE119" s="1"/>
      <c r="AJF119" s="1"/>
      <c r="AJG119" s="1"/>
      <c r="AJH119" s="1"/>
      <c r="AJI119" s="1"/>
      <c r="AJJ119" s="1"/>
      <c r="AJK119" s="1"/>
      <c r="AJL119" s="1"/>
      <c r="AJM119" s="1"/>
      <c r="AJN119" s="1"/>
      <c r="AJO119" s="1"/>
      <c r="AJP119" s="1"/>
      <c r="AJQ119" s="1"/>
      <c r="AJR119" s="1"/>
      <c r="AJS119" s="1"/>
      <c r="AJT119" s="1"/>
      <c r="AJU119" s="1"/>
      <c r="AJV119" s="1"/>
      <c r="AJW119" s="1"/>
      <c r="AJX119" s="1"/>
      <c r="AJY119" s="1"/>
      <c r="AJZ119" s="1"/>
      <c r="AKA119" s="1"/>
      <c r="AKB119" s="1"/>
      <c r="AKC119" s="1"/>
      <c r="AKD119" s="1"/>
      <c r="AKE119" s="1"/>
      <c r="AKF119" s="1"/>
      <c r="AKG119" s="1"/>
      <c r="AKH119" s="1"/>
      <c r="AKI119" s="1"/>
      <c r="AKJ119" s="1"/>
      <c r="AKK119" s="1"/>
      <c r="AKL119" s="1"/>
      <c r="AKM119" s="1"/>
      <c r="AKN119" s="1"/>
      <c r="AKO119" s="1"/>
      <c r="AKP119" s="1"/>
      <c r="AKQ119" s="1"/>
      <c r="AKR119" s="1"/>
      <c r="AKS119" s="1"/>
      <c r="AKT119" s="1"/>
      <c r="AKU119" s="1"/>
      <c r="AKV119" s="1"/>
      <c r="AKW119" s="1"/>
      <c r="AKX119" s="1"/>
      <c r="AKY119" s="1"/>
      <c r="AKZ119" s="1"/>
      <c r="ALA119" s="1"/>
      <c r="ALB119" s="1"/>
      <c r="ALC119" s="1"/>
      <c r="ALD119" s="1"/>
      <c r="ALE119" s="1"/>
      <c r="ALF119" s="1"/>
      <c r="ALG119" s="1"/>
      <c r="ALH119" s="1"/>
      <c r="ALI119" s="1"/>
      <c r="ALJ119" s="1"/>
      <c r="ALK119" s="1"/>
      <c r="ALL119" s="1"/>
      <c r="ALM119" s="1"/>
      <c r="ALN119" s="1"/>
      <c r="ALO119" s="1"/>
      <c r="ALP119" s="1"/>
      <c r="ALQ119" s="1"/>
      <c r="ALR119" s="1"/>
      <c r="ALS119" s="1"/>
      <c r="ALT119" s="1"/>
      <c r="ALU119" s="1"/>
      <c r="ALV119" s="1"/>
      <c r="ALW119" s="1"/>
      <c r="ALX119" s="1"/>
      <c r="ALY119" s="1"/>
      <c r="ALZ119" s="1"/>
      <c r="AMA119" s="1"/>
      <c r="AMB119" s="1"/>
      <c r="AMC119" s="1"/>
      <c r="AMD119" s="1"/>
      <c r="AME119" s="1"/>
      <c r="AMF119" s="1"/>
      <c r="AMG119" s="1"/>
      <c r="AMH119" s="1"/>
      <c r="AMI119" s="1"/>
      <c r="AMJ119" s="1"/>
    </row>
    <row r="120" spans="1:1025" customHeight="1" ht="12.75">
      <c r="A120" s="1"/>
      <c r="B120" s="14"/>
      <c r="C120" s="9" t="s">
        <v>106</v>
      </c>
      <c r="D120" s="9" t="s">
        <v>14</v>
      </c>
      <c r="E120" s="6" t="s">
        <v>5</v>
      </c>
      <c r="F120" s="12" t="s">
        <v>3</v>
      </c>
      <c r="G120" s="7">
        <v>114</v>
      </c>
      <c r="H120" s="7">
        <v>120</v>
      </c>
      <c r="I120" s="7">
        <v>109</v>
      </c>
      <c r="J120" s="7">
        <v>122</v>
      </c>
      <c r="K120" s="1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 s="1"/>
      <c r="YB120" s="1"/>
      <c r="YC120" s="1"/>
      <c r="YD120" s="1"/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1"/>
      <c r="YR120" s="1"/>
      <c r="YS120" s="1"/>
      <c r="YT120" s="1"/>
      <c r="YU120" s="1"/>
      <c r="YV120" s="1"/>
      <c r="YW120" s="1"/>
      <c r="YX120" s="1"/>
      <c r="YY120" s="1"/>
      <c r="YZ120" s="1"/>
      <c r="ZA120" s="1"/>
      <c r="ZB120" s="1"/>
      <c r="ZC120" s="1"/>
      <c r="ZD120" s="1"/>
      <c r="ZE120" s="1"/>
      <c r="ZF120" s="1"/>
      <c r="ZG120" s="1"/>
      <c r="ZH120" s="1"/>
      <c r="ZI120" s="1"/>
      <c r="ZJ120" s="1"/>
      <c r="ZK120" s="1"/>
      <c r="ZL120" s="1"/>
      <c r="ZM120" s="1"/>
      <c r="ZN120" s="1"/>
      <c r="ZO120" s="1"/>
      <c r="ZP120" s="1"/>
      <c r="ZQ120" s="1"/>
      <c r="ZR120" s="1"/>
      <c r="ZS120" s="1"/>
      <c r="ZT120" s="1"/>
      <c r="ZU120" s="1"/>
      <c r="ZV120" s="1"/>
      <c r="ZW120" s="1"/>
      <c r="ZX120" s="1"/>
      <c r="ZY120" s="1"/>
      <c r="ZZ120" s="1"/>
      <c r="AAA120" s="1"/>
      <c r="AAB120" s="1"/>
      <c r="AAC120" s="1"/>
      <c r="AAD120" s="1"/>
      <c r="AAE120" s="1"/>
      <c r="AAF120" s="1"/>
      <c r="AAG120" s="1"/>
      <c r="AAH120" s="1"/>
      <c r="AAI120" s="1"/>
      <c r="AAJ120" s="1"/>
      <c r="AAK120" s="1"/>
      <c r="AAL120" s="1"/>
      <c r="AAM120" s="1"/>
      <c r="AAN120" s="1"/>
      <c r="AAO120" s="1"/>
      <c r="AAP120" s="1"/>
      <c r="AAQ120" s="1"/>
      <c r="AAR120" s="1"/>
      <c r="AAS120" s="1"/>
      <c r="AAT120" s="1"/>
      <c r="AAU120" s="1"/>
      <c r="AAV120" s="1"/>
      <c r="AAW120" s="1"/>
      <c r="AAX120" s="1"/>
      <c r="AAY120" s="1"/>
      <c r="AAZ120" s="1"/>
      <c r="ABA120" s="1"/>
      <c r="ABB120" s="1"/>
      <c r="ABC120" s="1"/>
      <c r="ABD120" s="1"/>
      <c r="ABE120" s="1"/>
      <c r="ABF120" s="1"/>
      <c r="ABG120" s="1"/>
      <c r="ABH120" s="1"/>
      <c r="ABI120" s="1"/>
      <c r="ABJ120" s="1"/>
      <c r="ABK120" s="1"/>
      <c r="ABL120" s="1"/>
      <c r="ABM120" s="1"/>
      <c r="ABN120" s="1"/>
      <c r="ABO120" s="1"/>
      <c r="ABP120" s="1"/>
      <c r="ABQ120" s="1"/>
      <c r="ABR120" s="1"/>
      <c r="ABS120" s="1"/>
      <c r="ABT120" s="1"/>
      <c r="ABU120" s="1"/>
      <c r="ABV120" s="1"/>
      <c r="ABW120" s="1"/>
      <c r="ABX120" s="1"/>
      <c r="ABY120" s="1"/>
      <c r="ABZ120" s="1"/>
      <c r="ACA120" s="1"/>
      <c r="ACB120" s="1"/>
      <c r="ACC120" s="1"/>
      <c r="ACD120" s="1"/>
      <c r="ACE120" s="1"/>
      <c r="ACF120" s="1"/>
      <c r="ACG120" s="1"/>
      <c r="ACH120" s="1"/>
      <c r="ACI120" s="1"/>
      <c r="ACJ120" s="1"/>
      <c r="ACK120" s="1"/>
      <c r="ACL120" s="1"/>
      <c r="ACM120" s="1"/>
      <c r="ACN120" s="1"/>
      <c r="ACO120" s="1"/>
      <c r="ACP120" s="1"/>
      <c r="ACQ120" s="1"/>
      <c r="ACR120" s="1"/>
      <c r="ACS120" s="1"/>
      <c r="ACT120" s="1"/>
      <c r="ACU120" s="1"/>
      <c r="ACV120" s="1"/>
      <c r="ACW120" s="1"/>
      <c r="ACX120" s="1"/>
      <c r="ACY120" s="1"/>
      <c r="ACZ120" s="1"/>
      <c r="ADA120" s="1"/>
      <c r="ADB120" s="1"/>
      <c r="ADC120" s="1"/>
      <c r="ADD120" s="1"/>
      <c r="ADE120" s="1"/>
      <c r="ADF120" s="1"/>
      <c r="ADG120" s="1"/>
      <c r="ADH120" s="1"/>
      <c r="ADI120" s="1"/>
      <c r="ADJ120" s="1"/>
      <c r="ADK120" s="1"/>
      <c r="ADL120" s="1"/>
      <c r="ADM120" s="1"/>
      <c r="ADN120" s="1"/>
      <c r="ADO120" s="1"/>
      <c r="ADP120" s="1"/>
      <c r="ADQ120" s="1"/>
      <c r="ADR120" s="1"/>
      <c r="ADS120" s="1"/>
      <c r="ADT120" s="1"/>
      <c r="ADU120" s="1"/>
      <c r="ADV120" s="1"/>
      <c r="ADW120" s="1"/>
      <c r="ADX120" s="1"/>
      <c r="ADY120" s="1"/>
      <c r="ADZ120" s="1"/>
      <c r="AEA120" s="1"/>
      <c r="AEB120" s="1"/>
      <c r="AEC120" s="1"/>
      <c r="AED120" s="1"/>
      <c r="AEE120" s="1"/>
      <c r="AEF120" s="1"/>
      <c r="AEG120" s="1"/>
      <c r="AEH120" s="1"/>
      <c r="AEI120" s="1"/>
      <c r="AEJ120" s="1"/>
      <c r="AEK120" s="1"/>
      <c r="AEL120" s="1"/>
      <c r="AEM120" s="1"/>
      <c r="AEN120" s="1"/>
      <c r="AEO120" s="1"/>
      <c r="AEP120" s="1"/>
      <c r="AEQ120" s="1"/>
      <c r="AER120" s="1"/>
      <c r="AES120" s="1"/>
      <c r="AET120" s="1"/>
      <c r="AEU120" s="1"/>
      <c r="AEV120" s="1"/>
      <c r="AEW120" s="1"/>
      <c r="AEX120" s="1"/>
      <c r="AEY120" s="1"/>
      <c r="AEZ120" s="1"/>
      <c r="AFA120" s="1"/>
      <c r="AFB120" s="1"/>
      <c r="AFC120" s="1"/>
      <c r="AFD120" s="1"/>
      <c r="AFE120" s="1"/>
      <c r="AFF120" s="1"/>
      <c r="AFG120" s="1"/>
      <c r="AFH120" s="1"/>
      <c r="AFI120" s="1"/>
      <c r="AFJ120" s="1"/>
      <c r="AFK120" s="1"/>
      <c r="AFL120" s="1"/>
      <c r="AFM120" s="1"/>
      <c r="AFN120" s="1"/>
      <c r="AFO120" s="1"/>
      <c r="AFP120" s="1"/>
      <c r="AFQ120" s="1"/>
      <c r="AFR120" s="1"/>
      <c r="AFS120" s="1"/>
      <c r="AFT120" s="1"/>
      <c r="AFU120" s="1"/>
      <c r="AFV120" s="1"/>
      <c r="AFW120" s="1"/>
      <c r="AFX120" s="1"/>
      <c r="AFY120" s="1"/>
      <c r="AFZ120" s="1"/>
      <c r="AGA120" s="1"/>
      <c r="AGB120" s="1"/>
      <c r="AGC120" s="1"/>
      <c r="AGD120" s="1"/>
      <c r="AGE120" s="1"/>
      <c r="AGF120" s="1"/>
      <c r="AGG120" s="1"/>
      <c r="AGH120" s="1"/>
      <c r="AGI120" s="1"/>
      <c r="AGJ120" s="1"/>
      <c r="AGK120" s="1"/>
      <c r="AGL120" s="1"/>
      <c r="AGM120" s="1"/>
      <c r="AGN120" s="1"/>
      <c r="AGO120" s="1"/>
      <c r="AGP120" s="1"/>
      <c r="AGQ120" s="1"/>
      <c r="AGR120" s="1"/>
      <c r="AGS120" s="1"/>
      <c r="AGT120" s="1"/>
      <c r="AGU120" s="1"/>
      <c r="AGV120" s="1"/>
      <c r="AGW120" s="1"/>
      <c r="AGX120" s="1"/>
      <c r="AGY120" s="1"/>
      <c r="AGZ120" s="1"/>
      <c r="AHA120" s="1"/>
      <c r="AHB120" s="1"/>
      <c r="AHC120" s="1"/>
      <c r="AHD120" s="1"/>
      <c r="AHE120" s="1"/>
      <c r="AHF120" s="1"/>
      <c r="AHG120" s="1"/>
      <c r="AHH120" s="1"/>
      <c r="AHI120" s="1"/>
      <c r="AHJ120" s="1"/>
      <c r="AHK120" s="1"/>
      <c r="AHL120" s="1"/>
      <c r="AHM120" s="1"/>
      <c r="AHN120" s="1"/>
      <c r="AHO120" s="1"/>
      <c r="AHP120" s="1"/>
      <c r="AHQ120" s="1"/>
      <c r="AHR120" s="1"/>
      <c r="AHS120" s="1"/>
      <c r="AHT120" s="1"/>
      <c r="AHU120" s="1"/>
      <c r="AHV120" s="1"/>
      <c r="AHW120" s="1"/>
      <c r="AHX120" s="1"/>
      <c r="AHY120" s="1"/>
      <c r="AHZ120" s="1"/>
      <c r="AIA120" s="1"/>
      <c r="AIB120" s="1"/>
      <c r="AIC120" s="1"/>
      <c r="AID120" s="1"/>
      <c r="AIE120" s="1"/>
      <c r="AIF120" s="1"/>
      <c r="AIG120" s="1"/>
      <c r="AIH120" s="1"/>
      <c r="AII120" s="1"/>
      <c r="AIJ120" s="1"/>
      <c r="AIK120" s="1"/>
      <c r="AIL120" s="1"/>
      <c r="AIM120" s="1"/>
      <c r="AIN120" s="1"/>
      <c r="AIO120" s="1"/>
      <c r="AIP120" s="1"/>
      <c r="AIQ120" s="1"/>
      <c r="AIR120" s="1"/>
      <c r="AIS120" s="1"/>
      <c r="AIT120" s="1"/>
      <c r="AIU120" s="1"/>
      <c r="AIV120" s="1"/>
      <c r="AIW120" s="1"/>
      <c r="AIX120" s="1"/>
      <c r="AIY120" s="1"/>
      <c r="AIZ120" s="1"/>
      <c r="AJA120" s="1"/>
      <c r="AJB120" s="1"/>
      <c r="AJC120" s="1"/>
      <c r="AJD120" s="1"/>
      <c r="AJE120" s="1"/>
      <c r="AJF120" s="1"/>
      <c r="AJG120" s="1"/>
      <c r="AJH120" s="1"/>
      <c r="AJI120" s="1"/>
      <c r="AJJ120" s="1"/>
      <c r="AJK120" s="1"/>
      <c r="AJL120" s="1"/>
      <c r="AJM120" s="1"/>
      <c r="AJN120" s="1"/>
      <c r="AJO120" s="1"/>
      <c r="AJP120" s="1"/>
      <c r="AJQ120" s="1"/>
      <c r="AJR120" s="1"/>
      <c r="AJS120" s="1"/>
      <c r="AJT120" s="1"/>
      <c r="AJU120" s="1"/>
      <c r="AJV120" s="1"/>
      <c r="AJW120" s="1"/>
      <c r="AJX120" s="1"/>
      <c r="AJY120" s="1"/>
      <c r="AJZ120" s="1"/>
      <c r="AKA120" s="1"/>
      <c r="AKB120" s="1"/>
      <c r="AKC120" s="1"/>
      <c r="AKD120" s="1"/>
      <c r="AKE120" s="1"/>
      <c r="AKF120" s="1"/>
      <c r="AKG120" s="1"/>
      <c r="AKH120" s="1"/>
      <c r="AKI120" s="1"/>
      <c r="AKJ120" s="1"/>
      <c r="AKK120" s="1"/>
      <c r="AKL120" s="1"/>
      <c r="AKM120" s="1"/>
      <c r="AKN120" s="1"/>
      <c r="AKO120" s="1"/>
      <c r="AKP120" s="1"/>
      <c r="AKQ120" s="1"/>
      <c r="AKR120" s="1"/>
      <c r="AKS120" s="1"/>
      <c r="AKT120" s="1"/>
      <c r="AKU120" s="1"/>
      <c r="AKV120" s="1"/>
      <c r="AKW120" s="1"/>
      <c r="AKX120" s="1"/>
      <c r="AKY120" s="1"/>
      <c r="AKZ120" s="1"/>
      <c r="ALA120" s="1"/>
      <c r="ALB120" s="1"/>
      <c r="ALC120" s="1"/>
      <c r="ALD120" s="1"/>
      <c r="ALE120" s="1"/>
      <c r="ALF120" s="1"/>
      <c r="ALG120" s="1"/>
      <c r="ALH120" s="1"/>
      <c r="ALI120" s="1"/>
      <c r="ALJ120" s="1"/>
      <c r="ALK120" s="1"/>
      <c r="ALL120" s="1"/>
      <c r="ALM120" s="1"/>
      <c r="ALN120" s="1"/>
      <c r="ALO120" s="1"/>
      <c r="ALP120" s="1"/>
      <c r="ALQ120" s="1"/>
      <c r="ALR120" s="1"/>
      <c r="ALS120" s="1"/>
      <c r="ALT120" s="1"/>
      <c r="ALU120" s="1"/>
      <c r="ALV120" s="1"/>
      <c r="ALW120" s="1"/>
      <c r="ALX120" s="1"/>
      <c r="ALY120" s="1"/>
      <c r="ALZ120" s="1"/>
      <c r="AMA120" s="1"/>
      <c r="AMB120" s="1"/>
      <c r="AMC120" s="1"/>
      <c r="AMD120" s="1"/>
      <c r="AME120" s="1"/>
      <c r="AMF120" s="1"/>
      <c r="AMG120" s="1"/>
      <c r="AMH120" s="1"/>
      <c r="AMI120" s="1"/>
      <c r="AMJ120" s="1"/>
    </row>
    <row r="121" spans="1:1025" customHeight="1" ht="12.8">
      <c r="A121" s="1"/>
      <c r="B121" s="14"/>
      <c r="C121" s="9"/>
      <c r="D121" s="9"/>
      <c r="E121" s="6" t="s">
        <v>6</v>
      </c>
      <c r="F121" s="12" t="s">
        <v>3</v>
      </c>
      <c r="G121" s="7">
        <v>115</v>
      </c>
      <c r="H121" s="7">
        <v>121</v>
      </c>
      <c r="I121" s="7">
        <v>110</v>
      </c>
      <c r="J121" s="7">
        <v>123</v>
      </c>
      <c r="K121" s="1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  <c r="AID121" s="1"/>
      <c r="AIE121" s="1"/>
      <c r="AIF121" s="1"/>
      <c r="AIG121" s="1"/>
      <c r="AIH121" s="1"/>
      <c r="AII121" s="1"/>
      <c r="AIJ121" s="1"/>
      <c r="AIK121" s="1"/>
      <c r="AIL121" s="1"/>
      <c r="AIM121" s="1"/>
      <c r="AIN121" s="1"/>
      <c r="AIO121" s="1"/>
      <c r="AIP121" s="1"/>
      <c r="AIQ121" s="1"/>
      <c r="AIR121" s="1"/>
      <c r="AIS121" s="1"/>
      <c r="AIT121" s="1"/>
      <c r="AIU121" s="1"/>
      <c r="AIV121" s="1"/>
      <c r="AIW121" s="1"/>
      <c r="AIX121" s="1"/>
      <c r="AIY121" s="1"/>
      <c r="AIZ121" s="1"/>
      <c r="AJA121" s="1"/>
      <c r="AJB121" s="1"/>
      <c r="AJC121" s="1"/>
      <c r="AJD121" s="1"/>
      <c r="AJE121" s="1"/>
      <c r="AJF121" s="1"/>
      <c r="AJG121" s="1"/>
      <c r="AJH121" s="1"/>
      <c r="AJI121" s="1"/>
      <c r="AJJ121" s="1"/>
      <c r="AJK121" s="1"/>
      <c r="AJL121" s="1"/>
      <c r="AJM121" s="1"/>
      <c r="AJN121" s="1"/>
      <c r="AJO121" s="1"/>
      <c r="AJP121" s="1"/>
      <c r="AJQ121" s="1"/>
      <c r="AJR121" s="1"/>
      <c r="AJS121" s="1"/>
      <c r="AJT121" s="1"/>
      <c r="AJU121" s="1"/>
      <c r="AJV121" s="1"/>
      <c r="AJW121" s="1"/>
      <c r="AJX121" s="1"/>
      <c r="AJY121" s="1"/>
      <c r="AJZ121" s="1"/>
      <c r="AKA121" s="1"/>
      <c r="AKB121" s="1"/>
      <c r="AKC121" s="1"/>
      <c r="AKD121" s="1"/>
      <c r="AKE121" s="1"/>
      <c r="AKF121" s="1"/>
      <c r="AKG121" s="1"/>
      <c r="AKH121" s="1"/>
      <c r="AKI121" s="1"/>
      <c r="AKJ121" s="1"/>
      <c r="AKK121" s="1"/>
      <c r="AKL121" s="1"/>
      <c r="AKM121" s="1"/>
      <c r="AKN121" s="1"/>
      <c r="AKO121" s="1"/>
      <c r="AKP121" s="1"/>
      <c r="AKQ121" s="1"/>
      <c r="AKR121" s="1"/>
      <c r="AKS121" s="1"/>
      <c r="AKT121" s="1"/>
      <c r="AKU121" s="1"/>
      <c r="AKV121" s="1"/>
      <c r="AKW121" s="1"/>
      <c r="AKX121" s="1"/>
      <c r="AKY121" s="1"/>
      <c r="AKZ121" s="1"/>
      <c r="ALA121" s="1"/>
      <c r="ALB121" s="1"/>
      <c r="ALC121" s="1"/>
      <c r="ALD121" s="1"/>
      <c r="ALE121" s="1"/>
      <c r="ALF121" s="1"/>
      <c r="ALG121" s="1"/>
      <c r="ALH121" s="1"/>
      <c r="ALI121" s="1"/>
      <c r="ALJ121" s="1"/>
      <c r="ALK121" s="1"/>
      <c r="ALL121" s="1"/>
      <c r="ALM121" s="1"/>
      <c r="ALN121" s="1"/>
      <c r="ALO121" s="1"/>
      <c r="ALP121" s="1"/>
      <c r="ALQ121" s="1"/>
      <c r="ALR121" s="1"/>
      <c r="ALS121" s="1"/>
      <c r="ALT121" s="1"/>
      <c r="ALU121" s="1"/>
      <c r="ALV121" s="1"/>
      <c r="ALW121" s="1"/>
      <c r="ALX121" s="1"/>
      <c r="ALY121" s="1"/>
      <c r="ALZ121" s="1"/>
      <c r="AMA121" s="1"/>
      <c r="AMB121" s="1"/>
      <c r="AMC121" s="1"/>
      <c r="AMD121" s="1"/>
      <c r="AME121" s="1"/>
      <c r="AMF121" s="1"/>
      <c r="AMG121" s="1"/>
      <c r="AMH121" s="1"/>
      <c r="AMI121" s="1"/>
      <c r="AMJ121" s="1"/>
    </row>
    <row r="122" spans="1:1025" customHeight="1" ht="12.75">
      <c r="A122" s="1"/>
      <c r="B122" s="14"/>
      <c r="C122" s="9"/>
      <c r="D122" s="9" t="s">
        <v>18</v>
      </c>
      <c r="E122" s="15" t="s">
        <v>5</v>
      </c>
      <c r="F122" s="9" t="s">
        <v>3</v>
      </c>
      <c r="G122" s="7">
        <v>116</v>
      </c>
      <c r="H122" s="7">
        <v>122</v>
      </c>
      <c r="I122" s="7">
        <v>111</v>
      </c>
      <c r="J122" s="7">
        <v>124</v>
      </c>
      <c r="K122" s="1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  <c r="ALO122" s="1"/>
      <c r="ALP122" s="1"/>
      <c r="ALQ122" s="1"/>
      <c r="ALR122" s="1"/>
      <c r="ALS122" s="1"/>
      <c r="ALT122" s="1"/>
      <c r="ALU122" s="1"/>
      <c r="ALV122" s="1"/>
      <c r="ALW122" s="1"/>
      <c r="ALX122" s="1"/>
      <c r="ALY122" s="1"/>
      <c r="ALZ122" s="1"/>
      <c r="AMA122" s="1"/>
      <c r="AMB122" s="1"/>
      <c r="AMC122" s="1"/>
      <c r="AMD122" s="1"/>
      <c r="AME122" s="1"/>
      <c r="AMF122" s="1"/>
      <c r="AMG122" s="1"/>
      <c r="AMH122" s="1"/>
      <c r="AMI122" s="1"/>
      <c r="AMJ122" s="1"/>
    </row>
    <row r="123" spans="1:1025" customHeight="1" ht="12.8">
      <c r="A123" s="1"/>
      <c r="B123" s="14"/>
      <c r="C123" s="9"/>
      <c r="D123" s="9"/>
      <c r="E123" s="15" t="s">
        <v>6</v>
      </c>
      <c r="F123" s="9" t="s">
        <v>3</v>
      </c>
      <c r="G123" s="7">
        <v>117</v>
      </c>
      <c r="H123" s="7">
        <v>123</v>
      </c>
      <c r="I123" s="7">
        <v>112</v>
      </c>
      <c r="J123" s="7">
        <v>125</v>
      </c>
      <c r="K123" s="1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  <c r="AID123" s="1"/>
      <c r="AIE123" s="1"/>
      <c r="AIF123" s="1"/>
      <c r="AIG123" s="1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1"/>
      <c r="AJE123" s="1"/>
      <c r="AJF123" s="1"/>
      <c r="AJG123" s="1"/>
      <c r="AJH123" s="1"/>
      <c r="AJI123" s="1"/>
      <c r="AJJ123" s="1"/>
      <c r="AJK123" s="1"/>
      <c r="AJL123" s="1"/>
      <c r="AJM123" s="1"/>
      <c r="AJN123" s="1"/>
      <c r="AJO123" s="1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/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  <c r="AKV123" s="1"/>
      <c r="AKW123" s="1"/>
      <c r="AKX123" s="1"/>
      <c r="AKY123" s="1"/>
      <c r="AKZ123" s="1"/>
      <c r="ALA123" s="1"/>
      <c r="ALB123" s="1"/>
      <c r="ALC123" s="1"/>
      <c r="ALD123" s="1"/>
      <c r="ALE123" s="1"/>
      <c r="ALF123" s="1"/>
      <c r="ALG123" s="1"/>
      <c r="ALH123" s="1"/>
      <c r="ALI123" s="1"/>
      <c r="ALJ123" s="1"/>
      <c r="ALK123" s="1"/>
      <c r="ALL123" s="1"/>
      <c r="ALM123" s="1"/>
      <c r="ALN123" s="1"/>
      <c r="ALO123" s="1"/>
      <c r="ALP123" s="1"/>
      <c r="ALQ123" s="1"/>
      <c r="ALR123" s="1"/>
      <c r="ALS123" s="1"/>
      <c r="ALT123" s="1"/>
      <c r="ALU123" s="1"/>
      <c r="ALV123" s="1"/>
      <c r="ALW123" s="1"/>
      <c r="ALX123" s="1"/>
      <c r="ALY123" s="1"/>
      <c r="ALZ123" s="1"/>
      <c r="AMA123" s="1"/>
      <c r="AMB123" s="1"/>
      <c r="AMC123" s="1"/>
      <c r="AMD123" s="1"/>
      <c r="AME123" s="1"/>
      <c r="AMF123" s="1"/>
      <c r="AMG123" s="1"/>
      <c r="AMH123" s="1"/>
      <c r="AMI123" s="1"/>
      <c r="AMJ123" s="1"/>
    </row>
    <row r="124" spans="1:1025" customHeight="1" ht="12.75">
      <c r="A124" s="1"/>
      <c r="B124" s="14"/>
      <c r="C124" s="9"/>
      <c r="D124" s="9" t="s">
        <v>19</v>
      </c>
      <c r="E124" s="15" t="s">
        <v>5</v>
      </c>
      <c r="F124" s="12" t="s">
        <v>3</v>
      </c>
      <c r="G124" s="7">
        <v>118</v>
      </c>
      <c r="H124" s="7">
        <v>124</v>
      </c>
      <c r="I124" s="7">
        <v>113</v>
      </c>
      <c r="J124" s="7">
        <v>126</v>
      </c>
      <c r="K124" s="1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  <c r="XQ124" s="1"/>
      <c r="XR124" s="1"/>
      <c r="XS124" s="1"/>
      <c r="XT124" s="1"/>
      <c r="XU124" s="1"/>
      <c r="XV124" s="1"/>
      <c r="XW124" s="1"/>
      <c r="XX124" s="1"/>
      <c r="XY124" s="1"/>
      <c r="XZ124" s="1"/>
      <c r="YA124" s="1"/>
      <c r="YB124" s="1"/>
      <c r="YC124" s="1"/>
      <c r="YD124" s="1"/>
      <c r="YE124" s="1"/>
      <c r="YF124" s="1"/>
      <c r="YG124" s="1"/>
      <c r="YH124" s="1"/>
      <c r="YI124" s="1"/>
      <c r="YJ124" s="1"/>
      <c r="YK124" s="1"/>
      <c r="YL124" s="1"/>
      <c r="YM124" s="1"/>
      <c r="YN124" s="1"/>
      <c r="YO124" s="1"/>
      <c r="YP124" s="1"/>
      <c r="YQ124" s="1"/>
      <c r="YR124" s="1"/>
      <c r="YS124" s="1"/>
      <c r="YT124" s="1"/>
      <c r="YU124" s="1"/>
      <c r="YV124" s="1"/>
      <c r="YW124" s="1"/>
      <c r="YX124" s="1"/>
      <c r="YY124" s="1"/>
      <c r="YZ124" s="1"/>
      <c r="ZA124" s="1"/>
      <c r="ZB124" s="1"/>
      <c r="ZC124" s="1"/>
      <c r="ZD124" s="1"/>
      <c r="ZE124" s="1"/>
      <c r="ZF124" s="1"/>
      <c r="ZG124" s="1"/>
      <c r="ZH124" s="1"/>
      <c r="ZI124" s="1"/>
      <c r="ZJ124" s="1"/>
      <c r="ZK124" s="1"/>
      <c r="ZL124" s="1"/>
      <c r="ZM124" s="1"/>
      <c r="ZN124" s="1"/>
      <c r="ZO124" s="1"/>
      <c r="ZP124" s="1"/>
      <c r="ZQ124" s="1"/>
      <c r="ZR124" s="1"/>
      <c r="ZS124" s="1"/>
      <c r="ZT124" s="1"/>
      <c r="ZU124" s="1"/>
      <c r="ZV124" s="1"/>
      <c r="ZW124" s="1"/>
      <c r="ZX124" s="1"/>
      <c r="ZY124" s="1"/>
      <c r="ZZ124" s="1"/>
      <c r="AAA124" s="1"/>
      <c r="AAB124" s="1"/>
      <c r="AAC124" s="1"/>
      <c r="AAD124" s="1"/>
      <c r="AAE124" s="1"/>
      <c r="AAF124" s="1"/>
      <c r="AAG124" s="1"/>
      <c r="AAH124" s="1"/>
      <c r="AAI124" s="1"/>
      <c r="AAJ124" s="1"/>
      <c r="AAK124" s="1"/>
      <c r="AAL124" s="1"/>
      <c r="AAM124" s="1"/>
      <c r="AAN124" s="1"/>
      <c r="AAO124" s="1"/>
      <c r="AAP124" s="1"/>
      <c r="AAQ124" s="1"/>
      <c r="AAR124" s="1"/>
      <c r="AAS124" s="1"/>
      <c r="AAT124" s="1"/>
      <c r="AAU124" s="1"/>
      <c r="AAV124" s="1"/>
      <c r="AAW124" s="1"/>
      <c r="AAX124" s="1"/>
      <c r="AAY124" s="1"/>
      <c r="AAZ124" s="1"/>
      <c r="ABA124" s="1"/>
      <c r="ABB124" s="1"/>
      <c r="ABC124" s="1"/>
      <c r="ABD124" s="1"/>
      <c r="ABE124" s="1"/>
      <c r="ABF124" s="1"/>
      <c r="ABG124" s="1"/>
      <c r="ABH124" s="1"/>
      <c r="ABI124" s="1"/>
      <c r="ABJ124" s="1"/>
      <c r="ABK124" s="1"/>
      <c r="ABL124" s="1"/>
      <c r="ABM124" s="1"/>
      <c r="ABN124" s="1"/>
      <c r="ABO124" s="1"/>
      <c r="ABP124" s="1"/>
      <c r="ABQ124" s="1"/>
      <c r="ABR124" s="1"/>
      <c r="ABS124" s="1"/>
      <c r="ABT124" s="1"/>
      <c r="ABU124" s="1"/>
      <c r="ABV124" s="1"/>
      <c r="ABW124" s="1"/>
      <c r="ABX124" s="1"/>
      <c r="ABY124" s="1"/>
      <c r="ABZ124" s="1"/>
      <c r="ACA124" s="1"/>
      <c r="ACB124" s="1"/>
      <c r="ACC124" s="1"/>
      <c r="ACD124" s="1"/>
      <c r="ACE124" s="1"/>
      <c r="ACF124" s="1"/>
      <c r="ACG124" s="1"/>
      <c r="ACH124" s="1"/>
      <c r="ACI124" s="1"/>
      <c r="ACJ124" s="1"/>
      <c r="ACK124" s="1"/>
      <c r="ACL124" s="1"/>
      <c r="ACM124" s="1"/>
      <c r="ACN124" s="1"/>
      <c r="ACO124" s="1"/>
      <c r="ACP124" s="1"/>
      <c r="ACQ124" s="1"/>
      <c r="ACR124" s="1"/>
      <c r="ACS124" s="1"/>
      <c r="ACT124" s="1"/>
      <c r="ACU124" s="1"/>
      <c r="ACV124" s="1"/>
      <c r="ACW124" s="1"/>
      <c r="ACX124" s="1"/>
      <c r="ACY124" s="1"/>
      <c r="ACZ124" s="1"/>
      <c r="ADA124" s="1"/>
      <c r="ADB124" s="1"/>
      <c r="ADC124" s="1"/>
      <c r="ADD124" s="1"/>
      <c r="ADE124" s="1"/>
      <c r="ADF124" s="1"/>
      <c r="ADG124" s="1"/>
      <c r="ADH124" s="1"/>
      <c r="ADI124" s="1"/>
      <c r="ADJ124" s="1"/>
      <c r="ADK124" s="1"/>
      <c r="ADL124" s="1"/>
      <c r="ADM124" s="1"/>
      <c r="ADN124" s="1"/>
      <c r="ADO124" s="1"/>
      <c r="ADP124" s="1"/>
      <c r="ADQ124" s="1"/>
      <c r="ADR124" s="1"/>
      <c r="ADS124" s="1"/>
      <c r="ADT124" s="1"/>
      <c r="ADU124" s="1"/>
      <c r="ADV124" s="1"/>
      <c r="ADW124" s="1"/>
      <c r="ADX124" s="1"/>
      <c r="ADY124" s="1"/>
      <c r="ADZ124" s="1"/>
      <c r="AEA124" s="1"/>
      <c r="AEB124" s="1"/>
      <c r="AEC124" s="1"/>
      <c r="AED124" s="1"/>
      <c r="AEE124" s="1"/>
      <c r="AEF124" s="1"/>
      <c r="AEG124" s="1"/>
      <c r="AEH124" s="1"/>
      <c r="AEI124" s="1"/>
      <c r="AEJ124" s="1"/>
      <c r="AEK124" s="1"/>
      <c r="AEL124" s="1"/>
      <c r="AEM124" s="1"/>
      <c r="AEN124" s="1"/>
      <c r="AEO124" s="1"/>
      <c r="AEP124" s="1"/>
      <c r="AEQ124" s="1"/>
      <c r="AER124" s="1"/>
      <c r="AES124" s="1"/>
      <c r="AET124" s="1"/>
      <c r="AEU124" s="1"/>
      <c r="AEV124" s="1"/>
      <c r="AEW124" s="1"/>
      <c r="AEX124" s="1"/>
      <c r="AEY124" s="1"/>
      <c r="AEZ124" s="1"/>
      <c r="AFA124" s="1"/>
      <c r="AFB124" s="1"/>
      <c r="AFC124" s="1"/>
      <c r="AFD124" s="1"/>
      <c r="AFE124" s="1"/>
      <c r="AFF124" s="1"/>
      <c r="AFG124" s="1"/>
      <c r="AFH124" s="1"/>
      <c r="AFI124" s="1"/>
      <c r="AFJ124" s="1"/>
      <c r="AFK124" s="1"/>
      <c r="AFL124" s="1"/>
      <c r="AFM124" s="1"/>
      <c r="AFN124" s="1"/>
      <c r="AFO124" s="1"/>
      <c r="AFP124" s="1"/>
      <c r="AFQ124" s="1"/>
      <c r="AFR124" s="1"/>
      <c r="AFS124" s="1"/>
      <c r="AFT124" s="1"/>
      <c r="AFU124" s="1"/>
      <c r="AFV124" s="1"/>
      <c r="AFW124" s="1"/>
      <c r="AFX124" s="1"/>
      <c r="AFY124" s="1"/>
      <c r="AFZ124" s="1"/>
      <c r="AGA124" s="1"/>
      <c r="AGB124" s="1"/>
      <c r="AGC124" s="1"/>
      <c r="AGD124" s="1"/>
      <c r="AGE124" s="1"/>
      <c r="AGF124" s="1"/>
      <c r="AGG124" s="1"/>
      <c r="AGH124" s="1"/>
      <c r="AGI124" s="1"/>
      <c r="AGJ124" s="1"/>
      <c r="AGK124" s="1"/>
      <c r="AGL124" s="1"/>
      <c r="AGM124" s="1"/>
      <c r="AGN124" s="1"/>
      <c r="AGO124" s="1"/>
      <c r="AGP124" s="1"/>
      <c r="AGQ124" s="1"/>
      <c r="AGR124" s="1"/>
      <c r="AGS124" s="1"/>
      <c r="AGT124" s="1"/>
      <c r="AGU124" s="1"/>
      <c r="AGV124" s="1"/>
      <c r="AGW124" s="1"/>
      <c r="AGX124" s="1"/>
      <c r="AGY124" s="1"/>
      <c r="AGZ124" s="1"/>
      <c r="AHA124" s="1"/>
      <c r="AHB124" s="1"/>
      <c r="AHC124" s="1"/>
      <c r="AHD124" s="1"/>
      <c r="AHE124" s="1"/>
      <c r="AHF124" s="1"/>
      <c r="AHG124" s="1"/>
      <c r="AHH124" s="1"/>
      <c r="AHI124" s="1"/>
      <c r="AHJ124" s="1"/>
      <c r="AHK124" s="1"/>
      <c r="AHL124" s="1"/>
      <c r="AHM124" s="1"/>
      <c r="AHN124" s="1"/>
      <c r="AHO124" s="1"/>
      <c r="AHP124" s="1"/>
      <c r="AHQ124" s="1"/>
      <c r="AHR124" s="1"/>
      <c r="AHS124" s="1"/>
      <c r="AHT124" s="1"/>
      <c r="AHU124" s="1"/>
      <c r="AHV124" s="1"/>
      <c r="AHW124" s="1"/>
      <c r="AHX124" s="1"/>
      <c r="AHY124" s="1"/>
      <c r="AHZ124" s="1"/>
      <c r="AIA124" s="1"/>
      <c r="AIB124" s="1"/>
      <c r="AIC124" s="1"/>
      <c r="AID124" s="1"/>
      <c r="AIE124" s="1"/>
      <c r="AIF124" s="1"/>
      <c r="AIG124" s="1"/>
      <c r="AIH124" s="1"/>
      <c r="AII124" s="1"/>
      <c r="AIJ124" s="1"/>
      <c r="AIK124" s="1"/>
      <c r="AIL124" s="1"/>
      <c r="AIM124" s="1"/>
      <c r="AIN124" s="1"/>
      <c r="AIO124" s="1"/>
      <c r="AIP124" s="1"/>
      <c r="AIQ124" s="1"/>
      <c r="AIR124" s="1"/>
      <c r="AIS124" s="1"/>
      <c r="AIT124" s="1"/>
      <c r="AIU124" s="1"/>
      <c r="AIV124" s="1"/>
      <c r="AIW124" s="1"/>
      <c r="AIX124" s="1"/>
      <c r="AIY124" s="1"/>
      <c r="AIZ124" s="1"/>
      <c r="AJA124" s="1"/>
      <c r="AJB124" s="1"/>
      <c r="AJC124" s="1"/>
      <c r="AJD124" s="1"/>
      <c r="AJE124" s="1"/>
      <c r="AJF124" s="1"/>
      <c r="AJG124" s="1"/>
      <c r="AJH124" s="1"/>
      <c r="AJI124" s="1"/>
      <c r="AJJ124" s="1"/>
      <c r="AJK124" s="1"/>
      <c r="AJL124" s="1"/>
      <c r="AJM124" s="1"/>
      <c r="AJN124" s="1"/>
      <c r="AJO124" s="1"/>
      <c r="AJP124" s="1"/>
      <c r="AJQ124" s="1"/>
      <c r="AJR124" s="1"/>
      <c r="AJS124" s="1"/>
      <c r="AJT124" s="1"/>
      <c r="AJU124" s="1"/>
      <c r="AJV124" s="1"/>
      <c r="AJW124" s="1"/>
      <c r="AJX124" s="1"/>
      <c r="AJY124" s="1"/>
      <c r="AJZ124" s="1"/>
      <c r="AKA124" s="1"/>
      <c r="AKB124" s="1"/>
      <c r="AKC124" s="1"/>
      <c r="AKD124" s="1"/>
      <c r="AKE124" s="1"/>
      <c r="AKF124" s="1"/>
      <c r="AKG124" s="1"/>
      <c r="AKH124" s="1"/>
      <c r="AKI124" s="1"/>
      <c r="AKJ124" s="1"/>
      <c r="AKK124" s="1"/>
      <c r="AKL124" s="1"/>
      <c r="AKM124" s="1"/>
      <c r="AKN124" s="1"/>
      <c r="AKO124" s="1"/>
      <c r="AKP124" s="1"/>
      <c r="AKQ124" s="1"/>
      <c r="AKR124" s="1"/>
      <c r="AKS124" s="1"/>
      <c r="AKT124" s="1"/>
      <c r="AKU124" s="1"/>
      <c r="AKV124" s="1"/>
      <c r="AKW124" s="1"/>
      <c r="AKX124" s="1"/>
      <c r="AKY124" s="1"/>
      <c r="AKZ124" s="1"/>
      <c r="ALA124" s="1"/>
      <c r="ALB124" s="1"/>
      <c r="ALC124" s="1"/>
      <c r="ALD124" s="1"/>
      <c r="ALE124" s="1"/>
      <c r="ALF124" s="1"/>
      <c r="ALG124" s="1"/>
      <c r="ALH124" s="1"/>
      <c r="ALI124" s="1"/>
      <c r="ALJ124" s="1"/>
      <c r="ALK124" s="1"/>
      <c r="ALL124" s="1"/>
      <c r="ALM124" s="1"/>
      <c r="ALN124" s="1"/>
      <c r="ALO124" s="1"/>
      <c r="ALP124" s="1"/>
      <c r="ALQ124" s="1"/>
      <c r="ALR124" s="1"/>
      <c r="ALS124" s="1"/>
      <c r="ALT124" s="1"/>
      <c r="ALU124" s="1"/>
      <c r="ALV124" s="1"/>
      <c r="ALW124" s="1"/>
      <c r="ALX124" s="1"/>
      <c r="ALY124" s="1"/>
      <c r="ALZ124" s="1"/>
      <c r="AMA124" s="1"/>
      <c r="AMB124" s="1"/>
      <c r="AMC124" s="1"/>
      <c r="AMD124" s="1"/>
      <c r="AME124" s="1"/>
      <c r="AMF124" s="1"/>
      <c r="AMG124" s="1"/>
      <c r="AMH124" s="1"/>
      <c r="AMI124" s="1"/>
      <c r="AMJ124" s="1"/>
    </row>
    <row r="125" spans="1:1025" customHeight="1" ht="12.8">
      <c r="A125" s="1"/>
      <c r="B125" s="14"/>
      <c r="C125" s="9"/>
      <c r="D125" s="9"/>
      <c r="E125" s="15" t="s">
        <v>6</v>
      </c>
      <c r="F125" s="12" t="s">
        <v>3</v>
      </c>
      <c r="G125" s="7">
        <v>119</v>
      </c>
      <c r="H125" s="7">
        <v>125</v>
      </c>
      <c r="I125" s="7">
        <v>114</v>
      </c>
      <c r="J125" s="7">
        <v>127</v>
      </c>
      <c r="K125" s="1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  <c r="XQ125" s="1"/>
      <c r="XR125" s="1"/>
      <c r="XS125" s="1"/>
      <c r="XT125" s="1"/>
      <c r="XU125" s="1"/>
      <c r="XV125" s="1"/>
      <c r="XW125" s="1"/>
      <c r="XX125" s="1"/>
      <c r="XY125" s="1"/>
      <c r="XZ125" s="1"/>
      <c r="YA125" s="1"/>
      <c r="YB125" s="1"/>
      <c r="YC125" s="1"/>
      <c r="YD125" s="1"/>
      <c r="YE125" s="1"/>
      <c r="YF125" s="1"/>
      <c r="YG125" s="1"/>
      <c r="YH125" s="1"/>
      <c r="YI125" s="1"/>
      <c r="YJ125" s="1"/>
      <c r="YK125" s="1"/>
      <c r="YL125" s="1"/>
      <c r="YM125" s="1"/>
      <c r="YN125" s="1"/>
      <c r="YO125" s="1"/>
      <c r="YP125" s="1"/>
      <c r="YQ125" s="1"/>
      <c r="YR125" s="1"/>
      <c r="YS125" s="1"/>
      <c r="YT125" s="1"/>
      <c r="YU125" s="1"/>
      <c r="YV125" s="1"/>
      <c r="YW125" s="1"/>
      <c r="YX125" s="1"/>
      <c r="YY125" s="1"/>
      <c r="YZ125" s="1"/>
      <c r="ZA125" s="1"/>
      <c r="ZB125" s="1"/>
      <c r="ZC125" s="1"/>
      <c r="ZD125" s="1"/>
      <c r="ZE125" s="1"/>
      <c r="ZF125" s="1"/>
      <c r="ZG125" s="1"/>
      <c r="ZH125" s="1"/>
      <c r="ZI125" s="1"/>
      <c r="ZJ125" s="1"/>
      <c r="ZK125" s="1"/>
      <c r="ZL125" s="1"/>
      <c r="ZM125" s="1"/>
      <c r="ZN125" s="1"/>
      <c r="ZO125" s="1"/>
      <c r="ZP125" s="1"/>
      <c r="ZQ125" s="1"/>
      <c r="ZR125" s="1"/>
      <c r="ZS125" s="1"/>
      <c r="ZT125" s="1"/>
      <c r="ZU125" s="1"/>
      <c r="ZV125" s="1"/>
      <c r="ZW125" s="1"/>
      <c r="ZX125" s="1"/>
      <c r="ZY125" s="1"/>
      <c r="ZZ125" s="1"/>
      <c r="AAA125" s="1"/>
      <c r="AAB125" s="1"/>
      <c r="AAC125" s="1"/>
      <c r="AAD125" s="1"/>
      <c r="AAE125" s="1"/>
      <c r="AAF125" s="1"/>
      <c r="AAG125" s="1"/>
      <c r="AAH125" s="1"/>
      <c r="AAI125" s="1"/>
      <c r="AAJ125" s="1"/>
      <c r="AAK125" s="1"/>
      <c r="AAL125" s="1"/>
      <c r="AAM125" s="1"/>
      <c r="AAN125" s="1"/>
      <c r="AAO125" s="1"/>
      <c r="AAP125" s="1"/>
      <c r="AAQ125" s="1"/>
      <c r="AAR125" s="1"/>
      <c r="AAS125" s="1"/>
      <c r="AAT125" s="1"/>
      <c r="AAU125" s="1"/>
      <c r="AAV125" s="1"/>
      <c r="AAW125" s="1"/>
      <c r="AAX125" s="1"/>
      <c r="AAY125" s="1"/>
      <c r="AAZ125" s="1"/>
      <c r="ABA125" s="1"/>
      <c r="ABB125" s="1"/>
      <c r="ABC125" s="1"/>
      <c r="ABD125" s="1"/>
      <c r="ABE125" s="1"/>
      <c r="ABF125" s="1"/>
      <c r="ABG125" s="1"/>
      <c r="ABH125" s="1"/>
      <c r="ABI125" s="1"/>
      <c r="ABJ125" s="1"/>
      <c r="ABK125" s="1"/>
      <c r="ABL125" s="1"/>
      <c r="ABM125" s="1"/>
      <c r="ABN125" s="1"/>
      <c r="ABO125" s="1"/>
      <c r="ABP125" s="1"/>
      <c r="ABQ125" s="1"/>
      <c r="ABR125" s="1"/>
      <c r="ABS125" s="1"/>
      <c r="ABT125" s="1"/>
      <c r="ABU125" s="1"/>
      <c r="ABV125" s="1"/>
      <c r="ABW125" s="1"/>
      <c r="ABX125" s="1"/>
      <c r="ABY125" s="1"/>
      <c r="ABZ125" s="1"/>
      <c r="ACA125" s="1"/>
      <c r="ACB125" s="1"/>
      <c r="ACC125" s="1"/>
      <c r="ACD125" s="1"/>
      <c r="ACE125" s="1"/>
      <c r="ACF125" s="1"/>
      <c r="ACG125" s="1"/>
      <c r="ACH125" s="1"/>
      <c r="ACI125" s="1"/>
      <c r="ACJ125" s="1"/>
      <c r="ACK125" s="1"/>
      <c r="ACL125" s="1"/>
      <c r="ACM125" s="1"/>
      <c r="ACN125" s="1"/>
      <c r="ACO125" s="1"/>
      <c r="ACP125" s="1"/>
      <c r="ACQ125" s="1"/>
      <c r="ACR125" s="1"/>
      <c r="ACS125" s="1"/>
      <c r="ACT125" s="1"/>
      <c r="ACU125" s="1"/>
      <c r="ACV125" s="1"/>
      <c r="ACW125" s="1"/>
      <c r="ACX125" s="1"/>
      <c r="ACY125" s="1"/>
      <c r="ACZ125" s="1"/>
      <c r="ADA125" s="1"/>
      <c r="ADB125" s="1"/>
      <c r="ADC125" s="1"/>
      <c r="ADD125" s="1"/>
      <c r="ADE125" s="1"/>
      <c r="ADF125" s="1"/>
      <c r="ADG125" s="1"/>
      <c r="ADH125" s="1"/>
      <c r="ADI125" s="1"/>
      <c r="ADJ125" s="1"/>
      <c r="ADK125" s="1"/>
      <c r="ADL125" s="1"/>
      <c r="ADM125" s="1"/>
      <c r="ADN125" s="1"/>
      <c r="ADO125" s="1"/>
      <c r="ADP125" s="1"/>
      <c r="ADQ125" s="1"/>
      <c r="ADR125" s="1"/>
      <c r="ADS125" s="1"/>
      <c r="ADT125" s="1"/>
      <c r="ADU125" s="1"/>
      <c r="ADV125" s="1"/>
      <c r="ADW125" s="1"/>
      <c r="ADX125" s="1"/>
      <c r="ADY125" s="1"/>
      <c r="ADZ125" s="1"/>
      <c r="AEA125" s="1"/>
      <c r="AEB125" s="1"/>
      <c r="AEC125" s="1"/>
      <c r="AED125" s="1"/>
      <c r="AEE125" s="1"/>
      <c r="AEF125" s="1"/>
      <c r="AEG125" s="1"/>
      <c r="AEH125" s="1"/>
      <c r="AEI125" s="1"/>
      <c r="AEJ125" s="1"/>
      <c r="AEK125" s="1"/>
      <c r="AEL125" s="1"/>
      <c r="AEM125" s="1"/>
      <c r="AEN125" s="1"/>
      <c r="AEO125" s="1"/>
      <c r="AEP125" s="1"/>
      <c r="AEQ125" s="1"/>
      <c r="AER125" s="1"/>
      <c r="AES125" s="1"/>
      <c r="AET125" s="1"/>
      <c r="AEU125" s="1"/>
      <c r="AEV125" s="1"/>
      <c r="AEW125" s="1"/>
      <c r="AEX125" s="1"/>
      <c r="AEY125" s="1"/>
      <c r="AEZ125" s="1"/>
      <c r="AFA125" s="1"/>
      <c r="AFB125" s="1"/>
      <c r="AFC125" s="1"/>
      <c r="AFD125" s="1"/>
      <c r="AFE125" s="1"/>
      <c r="AFF125" s="1"/>
      <c r="AFG125" s="1"/>
      <c r="AFH125" s="1"/>
      <c r="AFI125" s="1"/>
      <c r="AFJ125" s="1"/>
      <c r="AFK125" s="1"/>
      <c r="AFL125" s="1"/>
      <c r="AFM125" s="1"/>
      <c r="AFN125" s="1"/>
      <c r="AFO125" s="1"/>
      <c r="AFP125" s="1"/>
      <c r="AFQ125" s="1"/>
      <c r="AFR125" s="1"/>
      <c r="AFS125" s="1"/>
      <c r="AFT125" s="1"/>
      <c r="AFU125" s="1"/>
      <c r="AFV125" s="1"/>
      <c r="AFW125" s="1"/>
      <c r="AFX125" s="1"/>
      <c r="AFY125" s="1"/>
      <c r="AFZ125" s="1"/>
      <c r="AGA125" s="1"/>
      <c r="AGB125" s="1"/>
      <c r="AGC125" s="1"/>
      <c r="AGD125" s="1"/>
      <c r="AGE125" s="1"/>
      <c r="AGF125" s="1"/>
      <c r="AGG125" s="1"/>
      <c r="AGH125" s="1"/>
      <c r="AGI125" s="1"/>
      <c r="AGJ125" s="1"/>
      <c r="AGK125" s="1"/>
      <c r="AGL125" s="1"/>
      <c r="AGM125" s="1"/>
      <c r="AGN125" s="1"/>
      <c r="AGO125" s="1"/>
      <c r="AGP125" s="1"/>
      <c r="AGQ125" s="1"/>
      <c r="AGR125" s="1"/>
      <c r="AGS125" s="1"/>
      <c r="AGT125" s="1"/>
      <c r="AGU125" s="1"/>
      <c r="AGV125" s="1"/>
      <c r="AGW125" s="1"/>
      <c r="AGX125" s="1"/>
      <c r="AGY125" s="1"/>
      <c r="AGZ125" s="1"/>
      <c r="AHA125" s="1"/>
      <c r="AHB125" s="1"/>
      <c r="AHC125" s="1"/>
      <c r="AHD125" s="1"/>
      <c r="AHE125" s="1"/>
      <c r="AHF125" s="1"/>
      <c r="AHG125" s="1"/>
      <c r="AHH125" s="1"/>
      <c r="AHI125" s="1"/>
      <c r="AHJ125" s="1"/>
      <c r="AHK125" s="1"/>
      <c r="AHL125" s="1"/>
      <c r="AHM125" s="1"/>
      <c r="AHN125" s="1"/>
      <c r="AHO125" s="1"/>
      <c r="AHP125" s="1"/>
      <c r="AHQ125" s="1"/>
      <c r="AHR125" s="1"/>
      <c r="AHS125" s="1"/>
      <c r="AHT125" s="1"/>
      <c r="AHU125" s="1"/>
      <c r="AHV125" s="1"/>
      <c r="AHW125" s="1"/>
      <c r="AHX125" s="1"/>
      <c r="AHY125" s="1"/>
      <c r="AHZ125" s="1"/>
      <c r="AIA125" s="1"/>
      <c r="AIB125" s="1"/>
      <c r="AIC125" s="1"/>
      <c r="AID125" s="1"/>
      <c r="AIE125" s="1"/>
      <c r="AIF125" s="1"/>
      <c r="AIG125" s="1"/>
      <c r="AIH125" s="1"/>
      <c r="AII125" s="1"/>
      <c r="AIJ125" s="1"/>
      <c r="AIK125" s="1"/>
      <c r="AIL125" s="1"/>
      <c r="AIM125" s="1"/>
      <c r="AIN125" s="1"/>
      <c r="AIO125" s="1"/>
      <c r="AIP125" s="1"/>
      <c r="AIQ125" s="1"/>
      <c r="AIR125" s="1"/>
      <c r="AIS125" s="1"/>
      <c r="AIT125" s="1"/>
      <c r="AIU125" s="1"/>
      <c r="AIV125" s="1"/>
      <c r="AIW125" s="1"/>
      <c r="AIX125" s="1"/>
      <c r="AIY125" s="1"/>
      <c r="AIZ125" s="1"/>
      <c r="AJA125" s="1"/>
      <c r="AJB125" s="1"/>
      <c r="AJC125" s="1"/>
      <c r="AJD125" s="1"/>
      <c r="AJE125" s="1"/>
      <c r="AJF125" s="1"/>
      <c r="AJG125" s="1"/>
      <c r="AJH125" s="1"/>
      <c r="AJI125" s="1"/>
      <c r="AJJ125" s="1"/>
      <c r="AJK125" s="1"/>
      <c r="AJL125" s="1"/>
      <c r="AJM125" s="1"/>
      <c r="AJN125" s="1"/>
      <c r="AJO125" s="1"/>
      <c r="AJP125" s="1"/>
      <c r="AJQ125" s="1"/>
      <c r="AJR125" s="1"/>
      <c r="AJS125" s="1"/>
      <c r="AJT125" s="1"/>
      <c r="AJU125" s="1"/>
      <c r="AJV125" s="1"/>
      <c r="AJW125" s="1"/>
      <c r="AJX125" s="1"/>
      <c r="AJY125" s="1"/>
      <c r="AJZ125" s="1"/>
      <c r="AKA125" s="1"/>
      <c r="AKB125" s="1"/>
      <c r="AKC125" s="1"/>
      <c r="AKD125" s="1"/>
      <c r="AKE125" s="1"/>
      <c r="AKF125" s="1"/>
      <c r="AKG125" s="1"/>
      <c r="AKH125" s="1"/>
      <c r="AKI125" s="1"/>
      <c r="AKJ125" s="1"/>
      <c r="AKK125" s="1"/>
      <c r="AKL125" s="1"/>
      <c r="AKM125" s="1"/>
      <c r="AKN125" s="1"/>
      <c r="AKO125" s="1"/>
      <c r="AKP125" s="1"/>
      <c r="AKQ125" s="1"/>
      <c r="AKR125" s="1"/>
      <c r="AKS125" s="1"/>
      <c r="AKT125" s="1"/>
      <c r="AKU125" s="1"/>
      <c r="AKV125" s="1"/>
      <c r="AKW125" s="1"/>
      <c r="AKX125" s="1"/>
      <c r="AKY125" s="1"/>
      <c r="AKZ125" s="1"/>
      <c r="ALA125" s="1"/>
      <c r="ALB125" s="1"/>
      <c r="ALC125" s="1"/>
      <c r="ALD125" s="1"/>
      <c r="ALE125" s="1"/>
      <c r="ALF125" s="1"/>
      <c r="ALG125" s="1"/>
      <c r="ALH125" s="1"/>
      <c r="ALI125" s="1"/>
      <c r="ALJ125" s="1"/>
      <c r="ALK125" s="1"/>
      <c r="ALL125" s="1"/>
      <c r="ALM125" s="1"/>
      <c r="ALN125" s="1"/>
      <c r="ALO125" s="1"/>
      <c r="ALP125" s="1"/>
      <c r="ALQ125" s="1"/>
      <c r="ALR125" s="1"/>
      <c r="ALS125" s="1"/>
      <c r="ALT125" s="1"/>
      <c r="ALU125" s="1"/>
      <c r="ALV125" s="1"/>
      <c r="ALW125" s="1"/>
      <c r="ALX125" s="1"/>
      <c r="ALY125" s="1"/>
      <c r="ALZ125" s="1"/>
      <c r="AMA125" s="1"/>
      <c r="AMB125" s="1"/>
      <c r="AMC125" s="1"/>
      <c r="AMD125" s="1"/>
      <c r="AME125" s="1"/>
      <c r="AMF125" s="1"/>
      <c r="AMG125" s="1"/>
      <c r="AMH125" s="1"/>
      <c r="AMI125" s="1"/>
      <c r="AMJ125" s="1"/>
    </row>
    <row r="126" spans="1:1025" customHeight="1" ht="12.75">
      <c r="A126" s="1"/>
      <c r="B126" s="14"/>
      <c r="C126" s="9"/>
      <c r="D126" s="6" t="s">
        <v>20</v>
      </c>
      <c r="E126" s="6"/>
      <c r="F126" s="12" t="s">
        <v>12</v>
      </c>
      <c r="G126" s="7">
        <v>120</v>
      </c>
      <c r="H126" s="7">
        <v>126</v>
      </c>
      <c r="I126" s="7">
        <v>115</v>
      </c>
      <c r="J126" s="7">
        <v>128</v>
      </c>
      <c r="K126" s="1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s="1"/>
      <c r="YB126" s="1"/>
      <c r="YC126" s="1"/>
      <c r="YD126" s="1"/>
      <c r="YE126" s="1"/>
      <c r="YF126" s="1"/>
      <c r="YG126" s="1"/>
      <c r="YH126" s="1"/>
      <c r="YI126" s="1"/>
      <c r="YJ126" s="1"/>
      <c r="YK126" s="1"/>
      <c r="YL126" s="1"/>
      <c r="YM126" s="1"/>
      <c r="YN126" s="1"/>
      <c r="YO126" s="1"/>
      <c r="YP126" s="1"/>
      <c r="YQ126" s="1"/>
      <c r="YR126" s="1"/>
      <c r="YS126" s="1"/>
      <c r="YT126" s="1"/>
      <c r="YU126" s="1"/>
      <c r="YV126" s="1"/>
      <c r="YW126" s="1"/>
      <c r="YX126" s="1"/>
      <c r="YY126" s="1"/>
      <c r="YZ126" s="1"/>
      <c r="ZA126" s="1"/>
      <c r="ZB126" s="1"/>
      <c r="ZC126" s="1"/>
      <c r="ZD126" s="1"/>
      <c r="ZE126" s="1"/>
      <c r="ZF126" s="1"/>
      <c r="ZG126" s="1"/>
      <c r="ZH126" s="1"/>
      <c r="ZI126" s="1"/>
      <c r="ZJ126" s="1"/>
      <c r="ZK126" s="1"/>
      <c r="ZL126" s="1"/>
      <c r="ZM126" s="1"/>
      <c r="ZN126" s="1"/>
      <c r="ZO126" s="1"/>
      <c r="ZP126" s="1"/>
      <c r="ZQ126" s="1"/>
      <c r="ZR126" s="1"/>
      <c r="ZS126" s="1"/>
      <c r="ZT126" s="1"/>
      <c r="ZU126" s="1"/>
      <c r="ZV126" s="1"/>
      <c r="ZW126" s="1"/>
      <c r="ZX126" s="1"/>
      <c r="ZY126" s="1"/>
      <c r="ZZ126" s="1"/>
      <c r="AAA126" s="1"/>
      <c r="AAB126" s="1"/>
      <c r="AAC126" s="1"/>
      <c r="AAD126" s="1"/>
      <c r="AAE126" s="1"/>
      <c r="AAF126" s="1"/>
      <c r="AAG126" s="1"/>
      <c r="AAH126" s="1"/>
      <c r="AAI126" s="1"/>
      <c r="AAJ126" s="1"/>
      <c r="AAK126" s="1"/>
      <c r="AAL126" s="1"/>
      <c r="AAM126" s="1"/>
      <c r="AAN126" s="1"/>
      <c r="AAO126" s="1"/>
      <c r="AAP126" s="1"/>
      <c r="AAQ126" s="1"/>
      <c r="AAR126" s="1"/>
      <c r="AAS126" s="1"/>
      <c r="AAT126" s="1"/>
      <c r="AAU126" s="1"/>
      <c r="AAV126" s="1"/>
      <c r="AAW126" s="1"/>
      <c r="AAX126" s="1"/>
      <c r="AAY126" s="1"/>
      <c r="AAZ126" s="1"/>
      <c r="ABA126" s="1"/>
      <c r="ABB126" s="1"/>
      <c r="ABC126" s="1"/>
      <c r="ABD126" s="1"/>
      <c r="ABE126" s="1"/>
      <c r="ABF126" s="1"/>
      <c r="ABG126" s="1"/>
      <c r="ABH126" s="1"/>
      <c r="ABI126" s="1"/>
      <c r="ABJ126" s="1"/>
      <c r="ABK126" s="1"/>
      <c r="ABL126" s="1"/>
      <c r="ABM126" s="1"/>
      <c r="ABN126" s="1"/>
      <c r="ABO126" s="1"/>
      <c r="ABP126" s="1"/>
      <c r="ABQ126" s="1"/>
      <c r="ABR126" s="1"/>
      <c r="ABS126" s="1"/>
      <c r="ABT126" s="1"/>
      <c r="ABU126" s="1"/>
      <c r="ABV126" s="1"/>
      <c r="ABW126" s="1"/>
      <c r="ABX126" s="1"/>
      <c r="ABY126" s="1"/>
      <c r="ABZ126" s="1"/>
      <c r="ACA126" s="1"/>
      <c r="ACB126" s="1"/>
      <c r="ACC126" s="1"/>
      <c r="ACD126" s="1"/>
      <c r="ACE126" s="1"/>
      <c r="ACF126" s="1"/>
      <c r="ACG126" s="1"/>
      <c r="ACH126" s="1"/>
      <c r="ACI126" s="1"/>
      <c r="ACJ126" s="1"/>
      <c r="ACK126" s="1"/>
      <c r="ACL126" s="1"/>
      <c r="ACM126" s="1"/>
      <c r="ACN126" s="1"/>
      <c r="ACO126" s="1"/>
      <c r="ACP126" s="1"/>
      <c r="ACQ126" s="1"/>
      <c r="ACR126" s="1"/>
      <c r="ACS126" s="1"/>
      <c r="ACT126" s="1"/>
      <c r="ACU126" s="1"/>
      <c r="ACV126" s="1"/>
      <c r="ACW126" s="1"/>
      <c r="ACX126" s="1"/>
      <c r="ACY126" s="1"/>
      <c r="ACZ126" s="1"/>
      <c r="ADA126" s="1"/>
      <c r="ADB126" s="1"/>
      <c r="ADC126" s="1"/>
      <c r="ADD126" s="1"/>
      <c r="ADE126" s="1"/>
      <c r="ADF126" s="1"/>
      <c r="ADG126" s="1"/>
      <c r="ADH126" s="1"/>
      <c r="ADI126" s="1"/>
      <c r="ADJ126" s="1"/>
      <c r="ADK126" s="1"/>
      <c r="ADL126" s="1"/>
      <c r="ADM126" s="1"/>
      <c r="ADN126" s="1"/>
      <c r="ADO126" s="1"/>
      <c r="ADP126" s="1"/>
      <c r="ADQ126" s="1"/>
      <c r="ADR126" s="1"/>
      <c r="ADS126" s="1"/>
      <c r="ADT126" s="1"/>
      <c r="ADU126" s="1"/>
      <c r="ADV126" s="1"/>
      <c r="ADW126" s="1"/>
      <c r="ADX126" s="1"/>
      <c r="ADY126" s="1"/>
      <c r="ADZ126" s="1"/>
      <c r="AEA126" s="1"/>
      <c r="AEB126" s="1"/>
      <c r="AEC126" s="1"/>
      <c r="AED126" s="1"/>
      <c r="AEE126" s="1"/>
      <c r="AEF126" s="1"/>
      <c r="AEG126" s="1"/>
      <c r="AEH126" s="1"/>
      <c r="AEI126" s="1"/>
      <c r="AEJ126" s="1"/>
      <c r="AEK126" s="1"/>
      <c r="AEL126" s="1"/>
      <c r="AEM126" s="1"/>
      <c r="AEN126" s="1"/>
      <c r="AEO126" s="1"/>
      <c r="AEP126" s="1"/>
      <c r="AEQ126" s="1"/>
      <c r="AER126" s="1"/>
      <c r="AES126" s="1"/>
      <c r="AET126" s="1"/>
      <c r="AEU126" s="1"/>
      <c r="AEV126" s="1"/>
      <c r="AEW126" s="1"/>
      <c r="AEX126" s="1"/>
      <c r="AEY126" s="1"/>
      <c r="AEZ126" s="1"/>
      <c r="AFA126" s="1"/>
      <c r="AFB126" s="1"/>
      <c r="AFC126" s="1"/>
      <c r="AFD126" s="1"/>
      <c r="AFE126" s="1"/>
      <c r="AFF126" s="1"/>
      <c r="AFG126" s="1"/>
      <c r="AFH126" s="1"/>
      <c r="AFI126" s="1"/>
      <c r="AFJ126" s="1"/>
      <c r="AFK126" s="1"/>
      <c r="AFL126" s="1"/>
      <c r="AFM126" s="1"/>
      <c r="AFN126" s="1"/>
      <c r="AFO126" s="1"/>
      <c r="AFP126" s="1"/>
      <c r="AFQ126" s="1"/>
      <c r="AFR126" s="1"/>
      <c r="AFS126" s="1"/>
      <c r="AFT126" s="1"/>
      <c r="AFU126" s="1"/>
      <c r="AFV126" s="1"/>
      <c r="AFW126" s="1"/>
      <c r="AFX126" s="1"/>
      <c r="AFY126" s="1"/>
      <c r="AFZ126" s="1"/>
      <c r="AGA126" s="1"/>
      <c r="AGB126" s="1"/>
      <c r="AGC126" s="1"/>
      <c r="AGD126" s="1"/>
      <c r="AGE126" s="1"/>
      <c r="AGF126" s="1"/>
      <c r="AGG126" s="1"/>
      <c r="AGH126" s="1"/>
      <c r="AGI126" s="1"/>
      <c r="AGJ126" s="1"/>
      <c r="AGK126" s="1"/>
      <c r="AGL126" s="1"/>
      <c r="AGM126" s="1"/>
      <c r="AGN126" s="1"/>
      <c r="AGO126" s="1"/>
      <c r="AGP126" s="1"/>
      <c r="AGQ126" s="1"/>
      <c r="AGR126" s="1"/>
      <c r="AGS126" s="1"/>
      <c r="AGT126" s="1"/>
      <c r="AGU126" s="1"/>
      <c r="AGV126" s="1"/>
      <c r="AGW126" s="1"/>
      <c r="AGX126" s="1"/>
      <c r="AGY126" s="1"/>
      <c r="AGZ126" s="1"/>
      <c r="AHA126" s="1"/>
      <c r="AHB126" s="1"/>
      <c r="AHC126" s="1"/>
      <c r="AHD126" s="1"/>
      <c r="AHE126" s="1"/>
      <c r="AHF126" s="1"/>
      <c r="AHG126" s="1"/>
      <c r="AHH126" s="1"/>
      <c r="AHI126" s="1"/>
      <c r="AHJ126" s="1"/>
      <c r="AHK126" s="1"/>
      <c r="AHL126" s="1"/>
      <c r="AHM126" s="1"/>
      <c r="AHN126" s="1"/>
      <c r="AHO126" s="1"/>
      <c r="AHP126" s="1"/>
      <c r="AHQ126" s="1"/>
      <c r="AHR126" s="1"/>
      <c r="AHS126" s="1"/>
      <c r="AHT126" s="1"/>
      <c r="AHU126" s="1"/>
      <c r="AHV126" s="1"/>
      <c r="AHW126" s="1"/>
      <c r="AHX126" s="1"/>
      <c r="AHY126" s="1"/>
      <c r="AHZ126" s="1"/>
      <c r="AIA126" s="1"/>
      <c r="AIB126" s="1"/>
      <c r="AIC126" s="1"/>
      <c r="AID126" s="1"/>
      <c r="AIE126" s="1"/>
      <c r="AIF126" s="1"/>
      <c r="AIG126" s="1"/>
      <c r="AIH126" s="1"/>
      <c r="AII126" s="1"/>
      <c r="AIJ126" s="1"/>
      <c r="AIK126" s="1"/>
      <c r="AIL126" s="1"/>
      <c r="AIM126" s="1"/>
      <c r="AIN126" s="1"/>
      <c r="AIO126" s="1"/>
      <c r="AIP126" s="1"/>
      <c r="AIQ126" s="1"/>
      <c r="AIR126" s="1"/>
      <c r="AIS126" s="1"/>
      <c r="AIT126" s="1"/>
      <c r="AIU126" s="1"/>
      <c r="AIV126" s="1"/>
      <c r="AIW126" s="1"/>
      <c r="AIX126" s="1"/>
      <c r="AIY126" s="1"/>
      <c r="AIZ126" s="1"/>
      <c r="AJA126" s="1"/>
      <c r="AJB126" s="1"/>
      <c r="AJC126" s="1"/>
      <c r="AJD126" s="1"/>
      <c r="AJE126" s="1"/>
      <c r="AJF126" s="1"/>
      <c r="AJG126" s="1"/>
      <c r="AJH126" s="1"/>
      <c r="AJI126" s="1"/>
      <c r="AJJ126" s="1"/>
      <c r="AJK126" s="1"/>
      <c r="AJL126" s="1"/>
      <c r="AJM126" s="1"/>
      <c r="AJN126" s="1"/>
      <c r="AJO126" s="1"/>
      <c r="AJP126" s="1"/>
      <c r="AJQ126" s="1"/>
      <c r="AJR126" s="1"/>
      <c r="AJS126" s="1"/>
      <c r="AJT126" s="1"/>
      <c r="AJU126" s="1"/>
      <c r="AJV126" s="1"/>
      <c r="AJW126" s="1"/>
      <c r="AJX126" s="1"/>
      <c r="AJY126" s="1"/>
      <c r="AJZ126" s="1"/>
      <c r="AKA126" s="1"/>
      <c r="AKB126" s="1"/>
      <c r="AKC126" s="1"/>
      <c r="AKD126" s="1"/>
      <c r="AKE126" s="1"/>
      <c r="AKF126" s="1"/>
      <c r="AKG126" s="1"/>
      <c r="AKH126" s="1"/>
      <c r="AKI126" s="1"/>
      <c r="AKJ126" s="1"/>
      <c r="AKK126" s="1"/>
      <c r="AKL126" s="1"/>
      <c r="AKM126" s="1"/>
      <c r="AKN126" s="1"/>
      <c r="AKO126" s="1"/>
      <c r="AKP126" s="1"/>
      <c r="AKQ126" s="1"/>
      <c r="AKR126" s="1"/>
      <c r="AKS126" s="1"/>
      <c r="AKT126" s="1"/>
      <c r="AKU126" s="1"/>
      <c r="AKV126" s="1"/>
      <c r="AKW126" s="1"/>
      <c r="AKX126" s="1"/>
      <c r="AKY126" s="1"/>
      <c r="AKZ126" s="1"/>
      <c r="ALA126" s="1"/>
      <c r="ALB126" s="1"/>
      <c r="ALC126" s="1"/>
      <c r="ALD126" s="1"/>
      <c r="ALE126" s="1"/>
      <c r="ALF126" s="1"/>
      <c r="ALG126" s="1"/>
      <c r="ALH126" s="1"/>
      <c r="ALI126" s="1"/>
      <c r="ALJ126" s="1"/>
      <c r="ALK126" s="1"/>
      <c r="ALL126" s="1"/>
      <c r="ALM126" s="1"/>
      <c r="ALN126" s="1"/>
      <c r="ALO126" s="1"/>
      <c r="ALP126" s="1"/>
      <c r="ALQ126" s="1"/>
      <c r="ALR126" s="1"/>
      <c r="ALS126" s="1"/>
      <c r="ALT126" s="1"/>
      <c r="ALU126" s="1"/>
      <c r="ALV126" s="1"/>
      <c r="ALW126" s="1"/>
      <c r="ALX126" s="1"/>
      <c r="ALY126" s="1"/>
      <c r="ALZ126" s="1"/>
      <c r="AMA126" s="1"/>
      <c r="AMB126" s="1"/>
      <c r="AMC126" s="1"/>
      <c r="AMD126" s="1"/>
      <c r="AME126" s="1"/>
      <c r="AMF126" s="1"/>
      <c r="AMG126" s="1"/>
      <c r="AMH126" s="1"/>
      <c r="AMI126" s="1"/>
      <c r="AMJ126" s="1"/>
    </row>
    <row r="127" spans="1:1025" customHeight="1" ht="12.75">
      <c r="A127" s="1"/>
      <c r="B127" s="9" t="s">
        <v>107</v>
      </c>
      <c r="C127" s="15" t="s">
        <v>22</v>
      </c>
      <c r="D127" s="15"/>
      <c r="E127" s="15"/>
      <c r="F127" s="12" t="s">
        <v>3</v>
      </c>
      <c r="G127" s="7">
        <v>121</v>
      </c>
      <c r="H127" s="7">
        <v>127</v>
      </c>
      <c r="I127" s="7">
        <v>116</v>
      </c>
      <c r="J127" s="7">
        <v>129</v>
      </c>
      <c r="K127" s="1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s="1"/>
      <c r="YB127" s="1"/>
      <c r="YC127" s="1"/>
      <c r="YD127" s="1"/>
      <c r="YE127" s="1"/>
      <c r="YF127" s="1"/>
      <c r="YG127" s="1"/>
      <c r="YH127" s="1"/>
      <c r="YI127" s="1"/>
      <c r="YJ127" s="1"/>
      <c r="YK127" s="1"/>
      <c r="YL127" s="1"/>
      <c r="YM127" s="1"/>
      <c r="YN127" s="1"/>
      <c r="YO127" s="1"/>
      <c r="YP127" s="1"/>
      <c r="YQ127" s="1"/>
      <c r="YR127" s="1"/>
      <c r="YS127" s="1"/>
      <c r="YT127" s="1"/>
      <c r="YU127" s="1"/>
      <c r="YV127" s="1"/>
      <c r="YW127" s="1"/>
      <c r="YX127" s="1"/>
      <c r="YY127" s="1"/>
      <c r="YZ127" s="1"/>
      <c r="ZA127" s="1"/>
      <c r="ZB127" s="1"/>
      <c r="ZC127" s="1"/>
      <c r="ZD127" s="1"/>
      <c r="ZE127" s="1"/>
      <c r="ZF127" s="1"/>
      <c r="ZG127" s="1"/>
      <c r="ZH127" s="1"/>
      <c r="ZI127" s="1"/>
      <c r="ZJ127" s="1"/>
      <c r="ZK127" s="1"/>
      <c r="ZL127" s="1"/>
      <c r="ZM127" s="1"/>
      <c r="ZN127" s="1"/>
      <c r="ZO127" s="1"/>
      <c r="ZP127" s="1"/>
      <c r="ZQ127" s="1"/>
      <c r="ZR127" s="1"/>
      <c r="ZS127" s="1"/>
      <c r="ZT127" s="1"/>
      <c r="ZU127" s="1"/>
      <c r="ZV127" s="1"/>
      <c r="ZW127" s="1"/>
      <c r="ZX127" s="1"/>
      <c r="ZY127" s="1"/>
      <c r="ZZ127" s="1"/>
      <c r="AAA127" s="1"/>
      <c r="AAB127" s="1"/>
      <c r="AAC127" s="1"/>
      <c r="AAD127" s="1"/>
      <c r="AAE127" s="1"/>
      <c r="AAF127" s="1"/>
      <c r="AAG127" s="1"/>
      <c r="AAH127" s="1"/>
      <c r="AAI127" s="1"/>
      <c r="AAJ127" s="1"/>
      <c r="AAK127" s="1"/>
      <c r="AAL127" s="1"/>
      <c r="AAM127" s="1"/>
      <c r="AAN127" s="1"/>
      <c r="AAO127" s="1"/>
      <c r="AAP127" s="1"/>
      <c r="AAQ127" s="1"/>
      <c r="AAR127" s="1"/>
      <c r="AAS127" s="1"/>
      <c r="AAT127" s="1"/>
      <c r="AAU127" s="1"/>
      <c r="AAV127" s="1"/>
      <c r="AAW127" s="1"/>
      <c r="AAX127" s="1"/>
      <c r="AAY127" s="1"/>
      <c r="AAZ127" s="1"/>
      <c r="ABA127" s="1"/>
      <c r="ABB127" s="1"/>
      <c r="ABC127" s="1"/>
      <c r="ABD127" s="1"/>
      <c r="ABE127" s="1"/>
      <c r="ABF127" s="1"/>
      <c r="ABG127" s="1"/>
      <c r="ABH127" s="1"/>
      <c r="ABI127" s="1"/>
      <c r="ABJ127" s="1"/>
      <c r="ABK127" s="1"/>
      <c r="ABL127" s="1"/>
      <c r="ABM127" s="1"/>
      <c r="ABN127" s="1"/>
      <c r="ABO127" s="1"/>
      <c r="ABP127" s="1"/>
      <c r="ABQ127" s="1"/>
      <c r="ABR127" s="1"/>
      <c r="ABS127" s="1"/>
      <c r="ABT127" s="1"/>
      <c r="ABU127" s="1"/>
      <c r="ABV127" s="1"/>
      <c r="ABW127" s="1"/>
      <c r="ABX127" s="1"/>
      <c r="ABY127" s="1"/>
      <c r="ABZ127" s="1"/>
      <c r="ACA127" s="1"/>
      <c r="ACB127" s="1"/>
      <c r="ACC127" s="1"/>
      <c r="ACD127" s="1"/>
      <c r="ACE127" s="1"/>
      <c r="ACF127" s="1"/>
      <c r="ACG127" s="1"/>
      <c r="ACH127" s="1"/>
      <c r="ACI127" s="1"/>
      <c r="ACJ127" s="1"/>
      <c r="ACK127" s="1"/>
      <c r="ACL127" s="1"/>
      <c r="ACM127" s="1"/>
      <c r="ACN127" s="1"/>
      <c r="ACO127" s="1"/>
      <c r="ACP127" s="1"/>
      <c r="ACQ127" s="1"/>
      <c r="ACR127" s="1"/>
      <c r="ACS127" s="1"/>
      <c r="ACT127" s="1"/>
      <c r="ACU127" s="1"/>
      <c r="ACV127" s="1"/>
      <c r="ACW127" s="1"/>
      <c r="ACX127" s="1"/>
      <c r="ACY127" s="1"/>
      <c r="ACZ127" s="1"/>
      <c r="ADA127" s="1"/>
      <c r="ADB127" s="1"/>
      <c r="ADC127" s="1"/>
      <c r="ADD127" s="1"/>
      <c r="ADE127" s="1"/>
      <c r="ADF127" s="1"/>
      <c r="ADG127" s="1"/>
      <c r="ADH127" s="1"/>
      <c r="ADI127" s="1"/>
      <c r="ADJ127" s="1"/>
      <c r="ADK127" s="1"/>
      <c r="ADL127" s="1"/>
      <c r="ADM127" s="1"/>
      <c r="ADN127" s="1"/>
      <c r="ADO127" s="1"/>
      <c r="ADP127" s="1"/>
      <c r="ADQ127" s="1"/>
      <c r="ADR127" s="1"/>
      <c r="ADS127" s="1"/>
      <c r="ADT127" s="1"/>
      <c r="ADU127" s="1"/>
      <c r="ADV127" s="1"/>
      <c r="ADW127" s="1"/>
      <c r="ADX127" s="1"/>
      <c r="ADY127" s="1"/>
      <c r="ADZ127" s="1"/>
      <c r="AEA127" s="1"/>
      <c r="AEB127" s="1"/>
      <c r="AEC127" s="1"/>
      <c r="AED127" s="1"/>
      <c r="AEE127" s="1"/>
      <c r="AEF127" s="1"/>
      <c r="AEG127" s="1"/>
      <c r="AEH127" s="1"/>
      <c r="AEI127" s="1"/>
      <c r="AEJ127" s="1"/>
      <c r="AEK127" s="1"/>
      <c r="AEL127" s="1"/>
      <c r="AEM127" s="1"/>
      <c r="AEN127" s="1"/>
      <c r="AEO127" s="1"/>
      <c r="AEP127" s="1"/>
      <c r="AEQ127" s="1"/>
      <c r="AER127" s="1"/>
      <c r="AES127" s="1"/>
      <c r="AET127" s="1"/>
      <c r="AEU127" s="1"/>
      <c r="AEV127" s="1"/>
      <c r="AEW127" s="1"/>
      <c r="AEX127" s="1"/>
      <c r="AEY127" s="1"/>
      <c r="AEZ127" s="1"/>
      <c r="AFA127" s="1"/>
      <c r="AFB127" s="1"/>
      <c r="AFC127" s="1"/>
      <c r="AFD127" s="1"/>
      <c r="AFE127" s="1"/>
      <c r="AFF127" s="1"/>
      <c r="AFG127" s="1"/>
      <c r="AFH127" s="1"/>
      <c r="AFI127" s="1"/>
      <c r="AFJ127" s="1"/>
      <c r="AFK127" s="1"/>
      <c r="AFL127" s="1"/>
      <c r="AFM127" s="1"/>
      <c r="AFN127" s="1"/>
      <c r="AFO127" s="1"/>
      <c r="AFP127" s="1"/>
      <c r="AFQ127" s="1"/>
      <c r="AFR127" s="1"/>
      <c r="AFS127" s="1"/>
      <c r="AFT127" s="1"/>
      <c r="AFU127" s="1"/>
      <c r="AFV127" s="1"/>
      <c r="AFW127" s="1"/>
      <c r="AFX127" s="1"/>
      <c r="AFY127" s="1"/>
      <c r="AFZ127" s="1"/>
      <c r="AGA127" s="1"/>
      <c r="AGB127" s="1"/>
      <c r="AGC127" s="1"/>
      <c r="AGD127" s="1"/>
      <c r="AGE127" s="1"/>
      <c r="AGF127" s="1"/>
      <c r="AGG127" s="1"/>
      <c r="AGH127" s="1"/>
      <c r="AGI127" s="1"/>
      <c r="AGJ127" s="1"/>
      <c r="AGK127" s="1"/>
      <c r="AGL127" s="1"/>
      <c r="AGM127" s="1"/>
      <c r="AGN127" s="1"/>
      <c r="AGO127" s="1"/>
      <c r="AGP127" s="1"/>
      <c r="AGQ127" s="1"/>
      <c r="AGR127" s="1"/>
      <c r="AGS127" s="1"/>
      <c r="AGT127" s="1"/>
      <c r="AGU127" s="1"/>
      <c r="AGV127" s="1"/>
      <c r="AGW127" s="1"/>
      <c r="AGX127" s="1"/>
      <c r="AGY127" s="1"/>
      <c r="AGZ127" s="1"/>
      <c r="AHA127" s="1"/>
      <c r="AHB127" s="1"/>
      <c r="AHC127" s="1"/>
      <c r="AHD127" s="1"/>
      <c r="AHE127" s="1"/>
      <c r="AHF127" s="1"/>
      <c r="AHG127" s="1"/>
      <c r="AHH127" s="1"/>
      <c r="AHI127" s="1"/>
      <c r="AHJ127" s="1"/>
      <c r="AHK127" s="1"/>
      <c r="AHL127" s="1"/>
      <c r="AHM127" s="1"/>
      <c r="AHN127" s="1"/>
      <c r="AHO127" s="1"/>
      <c r="AHP127" s="1"/>
      <c r="AHQ127" s="1"/>
      <c r="AHR127" s="1"/>
      <c r="AHS127" s="1"/>
      <c r="AHT127" s="1"/>
      <c r="AHU127" s="1"/>
      <c r="AHV127" s="1"/>
      <c r="AHW127" s="1"/>
      <c r="AHX127" s="1"/>
      <c r="AHY127" s="1"/>
      <c r="AHZ127" s="1"/>
      <c r="AIA127" s="1"/>
      <c r="AIB127" s="1"/>
      <c r="AIC127" s="1"/>
      <c r="AID127" s="1"/>
      <c r="AIE127" s="1"/>
      <c r="AIF127" s="1"/>
      <c r="AIG127" s="1"/>
      <c r="AIH127" s="1"/>
      <c r="AII127" s="1"/>
      <c r="AIJ127" s="1"/>
      <c r="AIK127" s="1"/>
      <c r="AIL127" s="1"/>
      <c r="AIM127" s="1"/>
      <c r="AIN127" s="1"/>
      <c r="AIO127" s="1"/>
      <c r="AIP127" s="1"/>
      <c r="AIQ127" s="1"/>
      <c r="AIR127" s="1"/>
      <c r="AIS127" s="1"/>
      <c r="AIT127" s="1"/>
      <c r="AIU127" s="1"/>
      <c r="AIV127" s="1"/>
      <c r="AIW127" s="1"/>
      <c r="AIX127" s="1"/>
      <c r="AIY127" s="1"/>
      <c r="AIZ127" s="1"/>
      <c r="AJA127" s="1"/>
      <c r="AJB127" s="1"/>
      <c r="AJC127" s="1"/>
      <c r="AJD127" s="1"/>
      <c r="AJE127" s="1"/>
      <c r="AJF127" s="1"/>
      <c r="AJG127" s="1"/>
      <c r="AJH127" s="1"/>
      <c r="AJI127" s="1"/>
      <c r="AJJ127" s="1"/>
      <c r="AJK127" s="1"/>
      <c r="AJL127" s="1"/>
      <c r="AJM127" s="1"/>
      <c r="AJN127" s="1"/>
      <c r="AJO127" s="1"/>
      <c r="AJP127" s="1"/>
      <c r="AJQ127" s="1"/>
      <c r="AJR127" s="1"/>
      <c r="AJS127" s="1"/>
      <c r="AJT127" s="1"/>
      <c r="AJU127" s="1"/>
      <c r="AJV127" s="1"/>
      <c r="AJW127" s="1"/>
      <c r="AJX127" s="1"/>
      <c r="AJY127" s="1"/>
      <c r="AJZ127" s="1"/>
      <c r="AKA127" s="1"/>
      <c r="AKB127" s="1"/>
      <c r="AKC127" s="1"/>
      <c r="AKD127" s="1"/>
      <c r="AKE127" s="1"/>
      <c r="AKF127" s="1"/>
      <c r="AKG127" s="1"/>
      <c r="AKH127" s="1"/>
      <c r="AKI127" s="1"/>
      <c r="AKJ127" s="1"/>
      <c r="AKK127" s="1"/>
      <c r="AKL127" s="1"/>
      <c r="AKM127" s="1"/>
      <c r="AKN127" s="1"/>
      <c r="AKO127" s="1"/>
      <c r="AKP127" s="1"/>
      <c r="AKQ127" s="1"/>
      <c r="AKR127" s="1"/>
      <c r="AKS127" s="1"/>
      <c r="AKT127" s="1"/>
      <c r="AKU127" s="1"/>
      <c r="AKV127" s="1"/>
      <c r="AKW127" s="1"/>
      <c r="AKX127" s="1"/>
      <c r="AKY127" s="1"/>
      <c r="AKZ127" s="1"/>
      <c r="ALA127" s="1"/>
      <c r="ALB127" s="1"/>
      <c r="ALC127" s="1"/>
      <c r="ALD127" s="1"/>
      <c r="ALE127" s="1"/>
      <c r="ALF127" s="1"/>
      <c r="ALG127" s="1"/>
      <c r="ALH127" s="1"/>
      <c r="ALI127" s="1"/>
      <c r="ALJ127" s="1"/>
      <c r="ALK127" s="1"/>
      <c r="ALL127" s="1"/>
      <c r="ALM127" s="1"/>
      <c r="ALN127" s="1"/>
      <c r="ALO127" s="1"/>
      <c r="ALP127" s="1"/>
      <c r="ALQ127" s="1"/>
      <c r="ALR127" s="1"/>
      <c r="ALS127" s="1"/>
      <c r="ALT127" s="1"/>
      <c r="ALU127" s="1"/>
      <c r="ALV127" s="1"/>
      <c r="ALW127" s="1"/>
      <c r="ALX127" s="1"/>
      <c r="ALY127" s="1"/>
      <c r="ALZ127" s="1"/>
      <c r="AMA127" s="1"/>
      <c r="AMB127" s="1"/>
      <c r="AMC127" s="1"/>
      <c r="AMD127" s="1"/>
      <c r="AME127" s="1"/>
      <c r="AMF127" s="1"/>
      <c r="AMG127" s="1"/>
      <c r="AMH127" s="1"/>
      <c r="AMI127" s="1"/>
      <c r="AMJ127" s="1"/>
    </row>
    <row r="128" spans="1:1025" customHeight="1" ht="12.75">
      <c r="A128" s="1"/>
      <c r="B128" s="9"/>
      <c r="C128" s="15" t="s">
        <v>108</v>
      </c>
      <c r="D128" s="15"/>
      <c r="E128" s="15"/>
      <c r="F128" s="12" t="s">
        <v>12</v>
      </c>
      <c r="G128" s="7">
        <v>122</v>
      </c>
      <c r="H128" s="7">
        <v>128</v>
      </c>
      <c r="I128" s="7">
        <v>117</v>
      </c>
      <c r="J128" s="7">
        <v>130</v>
      </c>
      <c r="K128" s="1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  <c r="XQ128" s="1"/>
      <c r="XR128" s="1"/>
      <c r="XS128" s="1"/>
      <c r="XT128" s="1"/>
      <c r="XU128" s="1"/>
      <c r="XV128" s="1"/>
      <c r="XW128" s="1"/>
      <c r="XX128" s="1"/>
      <c r="XY128" s="1"/>
      <c r="XZ128" s="1"/>
      <c r="YA128" s="1"/>
      <c r="YB128" s="1"/>
      <c r="YC128" s="1"/>
      <c r="YD128" s="1"/>
      <c r="YE128" s="1"/>
      <c r="YF128" s="1"/>
      <c r="YG128" s="1"/>
      <c r="YH128" s="1"/>
      <c r="YI128" s="1"/>
      <c r="YJ128" s="1"/>
      <c r="YK128" s="1"/>
      <c r="YL128" s="1"/>
      <c r="YM128" s="1"/>
      <c r="YN128" s="1"/>
      <c r="YO128" s="1"/>
      <c r="YP128" s="1"/>
      <c r="YQ128" s="1"/>
      <c r="YR128" s="1"/>
      <c r="YS128" s="1"/>
      <c r="YT128" s="1"/>
      <c r="YU128" s="1"/>
      <c r="YV128" s="1"/>
      <c r="YW128" s="1"/>
      <c r="YX128" s="1"/>
      <c r="YY128" s="1"/>
      <c r="YZ128" s="1"/>
      <c r="ZA128" s="1"/>
      <c r="ZB128" s="1"/>
      <c r="ZC128" s="1"/>
      <c r="ZD128" s="1"/>
      <c r="ZE128" s="1"/>
      <c r="ZF128" s="1"/>
      <c r="ZG128" s="1"/>
      <c r="ZH128" s="1"/>
      <c r="ZI128" s="1"/>
      <c r="ZJ128" s="1"/>
      <c r="ZK128" s="1"/>
      <c r="ZL128" s="1"/>
      <c r="ZM128" s="1"/>
      <c r="ZN128" s="1"/>
      <c r="ZO128" s="1"/>
      <c r="ZP128" s="1"/>
      <c r="ZQ128" s="1"/>
      <c r="ZR128" s="1"/>
      <c r="ZS128" s="1"/>
      <c r="ZT128" s="1"/>
      <c r="ZU128" s="1"/>
      <c r="ZV128" s="1"/>
      <c r="ZW128" s="1"/>
      <c r="ZX128" s="1"/>
      <c r="ZY128" s="1"/>
      <c r="ZZ128" s="1"/>
      <c r="AAA128" s="1"/>
      <c r="AAB128" s="1"/>
      <c r="AAC128" s="1"/>
      <c r="AAD128" s="1"/>
      <c r="AAE128" s="1"/>
      <c r="AAF128" s="1"/>
      <c r="AAG128" s="1"/>
      <c r="AAH128" s="1"/>
      <c r="AAI128" s="1"/>
      <c r="AAJ128" s="1"/>
      <c r="AAK128" s="1"/>
      <c r="AAL128" s="1"/>
      <c r="AAM128" s="1"/>
      <c r="AAN128" s="1"/>
      <c r="AAO128" s="1"/>
      <c r="AAP128" s="1"/>
      <c r="AAQ128" s="1"/>
      <c r="AAR128" s="1"/>
      <c r="AAS128" s="1"/>
      <c r="AAT128" s="1"/>
      <c r="AAU128" s="1"/>
      <c r="AAV128" s="1"/>
      <c r="AAW128" s="1"/>
      <c r="AAX128" s="1"/>
      <c r="AAY128" s="1"/>
      <c r="AAZ128" s="1"/>
      <c r="ABA128" s="1"/>
      <c r="ABB128" s="1"/>
      <c r="ABC128" s="1"/>
      <c r="ABD128" s="1"/>
      <c r="ABE128" s="1"/>
      <c r="ABF128" s="1"/>
      <c r="ABG128" s="1"/>
      <c r="ABH128" s="1"/>
      <c r="ABI128" s="1"/>
      <c r="ABJ128" s="1"/>
      <c r="ABK128" s="1"/>
      <c r="ABL128" s="1"/>
      <c r="ABM128" s="1"/>
      <c r="ABN128" s="1"/>
      <c r="ABO128" s="1"/>
      <c r="ABP128" s="1"/>
      <c r="ABQ128" s="1"/>
      <c r="ABR128" s="1"/>
      <c r="ABS128" s="1"/>
      <c r="ABT128" s="1"/>
      <c r="ABU128" s="1"/>
      <c r="ABV128" s="1"/>
      <c r="ABW128" s="1"/>
      <c r="ABX128" s="1"/>
      <c r="ABY128" s="1"/>
      <c r="ABZ128" s="1"/>
      <c r="ACA128" s="1"/>
      <c r="ACB128" s="1"/>
      <c r="ACC128" s="1"/>
      <c r="ACD128" s="1"/>
      <c r="ACE128" s="1"/>
      <c r="ACF128" s="1"/>
      <c r="ACG128" s="1"/>
      <c r="ACH128" s="1"/>
      <c r="ACI128" s="1"/>
      <c r="ACJ128" s="1"/>
      <c r="ACK128" s="1"/>
      <c r="ACL128" s="1"/>
      <c r="ACM128" s="1"/>
      <c r="ACN128" s="1"/>
      <c r="ACO128" s="1"/>
      <c r="ACP128" s="1"/>
      <c r="ACQ128" s="1"/>
      <c r="ACR128" s="1"/>
      <c r="ACS128" s="1"/>
      <c r="ACT128" s="1"/>
      <c r="ACU128" s="1"/>
      <c r="ACV128" s="1"/>
      <c r="ACW128" s="1"/>
      <c r="ACX128" s="1"/>
      <c r="ACY128" s="1"/>
      <c r="ACZ128" s="1"/>
      <c r="ADA128" s="1"/>
      <c r="ADB128" s="1"/>
      <c r="ADC128" s="1"/>
      <c r="ADD128" s="1"/>
      <c r="ADE128" s="1"/>
      <c r="ADF128" s="1"/>
      <c r="ADG128" s="1"/>
      <c r="ADH128" s="1"/>
      <c r="ADI128" s="1"/>
      <c r="ADJ128" s="1"/>
      <c r="ADK128" s="1"/>
      <c r="ADL128" s="1"/>
      <c r="ADM128" s="1"/>
      <c r="ADN128" s="1"/>
      <c r="ADO128" s="1"/>
      <c r="ADP128" s="1"/>
      <c r="ADQ128" s="1"/>
      <c r="ADR128" s="1"/>
      <c r="ADS128" s="1"/>
      <c r="ADT128" s="1"/>
      <c r="ADU128" s="1"/>
      <c r="ADV128" s="1"/>
      <c r="ADW128" s="1"/>
      <c r="ADX128" s="1"/>
      <c r="ADY128" s="1"/>
      <c r="ADZ128" s="1"/>
      <c r="AEA128" s="1"/>
      <c r="AEB128" s="1"/>
      <c r="AEC128" s="1"/>
      <c r="AED128" s="1"/>
      <c r="AEE128" s="1"/>
      <c r="AEF128" s="1"/>
      <c r="AEG128" s="1"/>
      <c r="AEH128" s="1"/>
      <c r="AEI128" s="1"/>
      <c r="AEJ128" s="1"/>
      <c r="AEK128" s="1"/>
      <c r="AEL128" s="1"/>
      <c r="AEM128" s="1"/>
      <c r="AEN128" s="1"/>
      <c r="AEO128" s="1"/>
      <c r="AEP128" s="1"/>
      <c r="AEQ128" s="1"/>
      <c r="AER128" s="1"/>
      <c r="AES128" s="1"/>
      <c r="AET128" s="1"/>
      <c r="AEU128" s="1"/>
      <c r="AEV128" s="1"/>
      <c r="AEW128" s="1"/>
      <c r="AEX128" s="1"/>
      <c r="AEY128" s="1"/>
      <c r="AEZ128" s="1"/>
      <c r="AFA128" s="1"/>
      <c r="AFB128" s="1"/>
      <c r="AFC128" s="1"/>
      <c r="AFD128" s="1"/>
      <c r="AFE128" s="1"/>
      <c r="AFF128" s="1"/>
      <c r="AFG128" s="1"/>
      <c r="AFH128" s="1"/>
      <c r="AFI128" s="1"/>
      <c r="AFJ128" s="1"/>
      <c r="AFK128" s="1"/>
      <c r="AFL128" s="1"/>
      <c r="AFM128" s="1"/>
      <c r="AFN128" s="1"/>
      <c r="AFO128" s="1"/>
      <c r="AFP128" s="1"/>
      <c r="AFQ128" s="1"/>
      <c r="AFR128" s="1"/>
      <c r="AFS128" s="1"/>
      <c r="AFT128" s="1"/>
      <c r="AFU128" s="1"/>
      <c r="AFV128" s="1"/>
      <c r="AFW128" s="1"/>
      <c r="AFX128" s="1"/>
      <c r="AFY128" s="1"/>
      <c r="AFZ128" s="1"/>
      <c r="AGA128" s="1"/>
      <c r="AGB128" s="1"/>
      <c r="AGC128" s="1"/>
      <c r="AGD128" s="1"/>
      <c r="AGE128" s="1"/>
      <c r="AGF128" s="1"/>
      <c r="AGG128" s="1"/>
      <c r="AGH128" s="1"/>
      <c r="AGI128" s="1"/>
      <c r="AGJ128" s="1"/>
      <c r="AGK128" s="1"/>
      <c r="AGL128" s="1"/>
      <c r="AGM128" s="1"/>
      <c r="AGN128" s="1"/>
      <c r="AGO128" s="1"/>
      <c r="AGP128" s="1"/>
      <c r="AGQ128" s="1"/>
      <c r="AGR128" s="1"/>
      <c r="AGS128" s="1"/>
      <c r="AGT128" s="1"/>
      <c r="AGU128" s="1"/>
      <c r="AGV128" s="1"/>
      <c r="AGW128" s="1"/>
      <c r="AGX128" s="1"/>
      <c r="AGY128" s="1"/>
      <c r="AGZ128" s="1"/>
      <c r="AHA128" s="1"/>
      <c r="AHB128" s="1"/>
      <c r="AHC128" s="1"/>
      <c r="AHD128" s="1"/>
      <c r="AHE128" s="1"/>
      <c r="AHF128" s="1"/>
      <c r="AHG128" s="1"/>
      <c r="AHH128" s="1"/>
      <c r="AHI128" s="1"/>
      <c r="AHJ128" s="1"/>
      <c r="AHK128" s="1"/>
      <c r="AHL128" s="1"/>
      <c r="AHM128" s="1"/>
      <c r="AHN128" s="1"/>
      <c r="AHO128" s="1"/>
      <c r="AHP128" s="1"/>
      <c r="AHQ128" s="1"/>
      <c r="AHR128" s="1"/>
      <c r="AHS128" s="1"/>
      <c r="AHT128" s="1"/>
      <c r="AHU128" s="1"/>
      <c r="AHV128" s="1"/>
      <c r="AHW128" s="1"/>
      <c r="AHX128" s="1"/>
      <c r="AHY128" s="1"/>
      <c r="AHZ128" s="1"/>
      <c r="AIA128" s="1"/>
      <c r="AIB128" s="1"/>
      <c r="AIC128" s="1"/>
      <c r="AID128" s="1"/>
      <c r="AIE128" s="1"/>
      <c r="AIF128" s="1"/>
      <c r="AIG128" s="1"/>
      <c r="AIH128" s="1"/>
      <c r="AII128" s="1"/>
      <c r="AIJ128" s="1"/>
      <c r="AIK128" s="1"/>
      <c r="AIL128" s="1"/>
      <c r="AIM128" s="1"/>
      <c r="AIN128" s="1"/>
      <c r="AIO128" s="1"/>
      <c r="AIP128" s="1"/>
      <c r="AIQ128" s="1"/>
      <c r="AIR128" s="1"/>
      <c r="AIS128" s="1"/>
      <c r="AIT128" s="1"/>
      <c r="AIU128" s="1"/>
      <c r="AIV128" s="1"/>
      <c r="AIW128" s="1"/>
      <c r="AIX128" s="1"/>
      <c r="AIY128" s="1"/>
      <c r="AIZ128" s="1"/>
      <c r="AJA128" s="1"/>
      <c r="AJB128" s="1"/>
      <c r="AJC128" s="1"/>
      <c r="AJD128" s="1"/>
      <c r="AJE128" s="1"/>
      <c r="AJF128" s="1"/>
      <c r="AJG128" s="1"/>
      <c r="AJH128" s="1"/>
      <c r="AJI128" s="1"/>
      <c r="AJJ128" s="1"/>
      <c r="AJK128" s="1"/>
      <c r="AJL128" s="1"/>
      <c r="AJM128" s="1"/>
      <c r="AJN128" s="1"/>
      <c r="AJO128" s="1"/>
      <c r="AJP128" s="1"/>
      <c r="AJQ128" s="1"/>
      <c r="AJR128" s="1"/>
      <c r="AJS128" s="1"/>
      <c r="AJT128" s="1"/>
      <c r="AJU128" s="1"/>
      <c r="AJV128" s="1"/>
      <c r="AJW128" s="1"/>
      <c r="AJX128" s="1"/>
      <c r="AJY128" s="1"/>
      <c r="AJZ128" s="1"/>
      <c r="AKA128" s="1"/>
      <c r="AKB128" s="1"/>
      <c r="AKC128" s="1"/>
      <c r="AKD128" s="1"/>
      <c r="AKE128" s="1"/>
      <c r="AKF128" s="1"/>
      <c r="AKG128" s="1"/>
      <c r="AKH128" s="1"/>
      <c r="AKI128" s="1"/>
      <c r="AKJ128" s="1"/>
      <c r="AKK128" s="1"/>
      <c r="AKL128" s="1"/>
      <c r="AKM128" s="1"/>
      <c r="AKN128" s="1"/>
      <c r="AKO128" s="1"/>
      <c r="AKP128" s="1"/>
      <c r="AKQ128" s="1"/>
      <c r="AKR128" s="1"/>
      <c r="AKS128" s="1"/>
      <c r="AKT128" s="1"/>
      <c r="AKU128" s="1"/>
      <c r="AKV128" s="1"/>
      <c r="AKW128" s="1"/>
      <c r="AKX128" s="1"/>
      <c r="AKY128" s="1"/>
      <c r="AKZ128" s="1"/>
      <c r="ALA128" s="1"/>
      <c r="ALB128" s="1"/>
      <c r="ALC128" s="1"/>
      <c r="ALD128" s="1"/>
      <c r="ALE128" s="1"/>
      <c r="ALF128" s="1"/>
      <c r="ALG128" s="1"/>
      <c r="ALH128" s="1"/>
      <c r="ALI128" s="1"/>
      <c r="ALJ128" s="1"/>
      <c r="ALK128" s="1"/>
      <c r="ALL128" s="1"/>
      <c r="ALM128" s="1"/>
      <c r="ALN128" s="1"/>
      <c r="ALO128" s="1"/>
      <c r="ALP128" s="1"/>
      <c r="ALQ128" s="1"/>
      <c r="ALR128" s="1"/>
      <c r="ALS128" s="1"/>
      <c r="ALT128" s="1"/>
      <c r="ALU128" s="1"/>
      <c r="ALV128" s="1"/>
      <c r="ALW128" s="1"/>
      <c r="ALX128" s="1"/>
      <c r="ALY128" s="1"/>
      <c r="ALZ128" s="1"/>
      <c r="AMA128" s="1"/>
      <c r="AMB128" s="1"/>
      <c r="AMC128" s="1"/>
      <c r="AMD128" s="1"/>
      <c r="AME128" s="1"/>
      <c r="AMF128" s="1"/>
      <c r="AMG128" s="1"/>
      <c r="AMH128" s="1"/>
      <c r="AMI128" s="1"/>
      <c r="AMJ128" s="1"/>
    </row>
    <row r="129" spans="1:1025" customHeight="1" ht="12.75">
      <c r="A129" s="1"/>
      <c r="B129" s="9"/>
      <c r="C129" s="15" t="s">
        <v>24</v>
      </c>
      <c r="D129" s="15"/>
      <c r="E129" s="15"/>
      <c r="F129" s="12" t="s">
        <v>3</v>
      </c>
      <c r="G129" s="7">
        <v>123</v>
      </c>
      <c r="H129" s="7">
        <v>129</v>
      </c>
      <c r="I129" s="7">
        <v>118</v>
      </c>
      <c r="J129" s="7">
        <v>131</v>
      </c>
      <c r="K129" s="1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  <c r="XQ129" s="1"/>
      <c r="XR129" s="1"/>
      <c r="XS129" s="1"/>
      <c r="XT129" s="1"/>
      <c r="XU129" s="1"/>
      <c r="XV129" s="1"/>
      <c r="XW129" s="1"/>
      <c r="XX129" s="1"/>
      <c r="XY129" s="1"/>
      <c r="XZ129" s="1"/>
      <c r="YA129" s="1"/>
      <c r="YB129" s="1"/>
      <c r="YC129" s="1"/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1"/>
      <c r="YP129" s="1"/>
      <c r="YQ129" s="1"/>
      <c r="YR129" s="1"/>
      <c r="YS129" s="1"/>
      <c r="YT129" s="1"/>
      <c r="YU129" s="1"/>
      <c r="YV129" s="1"/>
      <c r="YW129" s="1"/>
      <c r="YX129" s="1"/>
      <c r="YY129" s="1"/>
      <c r="YZ129" s="1"/>
      <c r="ZA129" s="1"/>
      <c r="ZB129" s="1"/>
      <c r="ZC129" s="1"/>
      <c r="ZD129" s="1"/>
      <c r="ZE129" s="1"/>
      <c r="ZF129" s="1"/>
      <c r="ZG129" s="1"/>
      <c r="ZH129" s="1"/>
      <c r="ZI129" s="1"/>
      <c r="ZJ129" s="1"/>
      <c r="ZK129" s="1"/>
      <c r="ZL129" s="1"/>
      <c r="ZM129" s="1"/>
      <c r="ZN129" s="1"/>
      <c r="ZO129" s="1"/>
      <c r="ZP129" s="1"/>
      <c r="ZQ129" s="1"/>
      <c r="ZR129" s="1"/>
      <c r="ZS129" s="1"/>
      <c r="ZT129" s="1"/>
      <c r="ZU129" s="1"/>
      <c r="ZV129" s="1"/>
      <c r="ZW129" s="1"/>
      <c r="ZX129" s="1"/>
      <c r="ZY129" s="1"/>
      <c r="ZZ129" s="1"/>
      <c r="AAA129" s="1"/>
      <c r="AAB129" s="1"/>
      <c r="AAC129" s="1"/>
      <c r="AAD129" s="1"/>
      <c r="AAE129" s="1"/>
      <c r="AAF129" s="1"/>
      <c r="AAG129" s="1"/>
      <c r="AAH129" s="1"/>
      <c r="AAI129" s="1"/>
      <c r="AAJ129" s="1"/>
      <c r="AAK129" s="1"/>
      <c r="AAL129" s="1"/>
      <c r="AAM129" s="1"/>
      <c r="AAN129" s="1"/>
      <c r="AAO129" s="1"/>
      <c r="AAP129" s="1"/>
      <c r="AAQ129" s="1"/>
      <c r="AAR129" s="1"/>
      <c r="AAS129" s="1"/>
      <c r="AAT129" s="1"/>
      <c r="AAU129" s="1"/>
      <c r="AAV129" s="1"/>
      <c r="AAW129" s="1"/>
      <c r="AAX129" s="1"/>
      <c r="AAY129" s="1"/>
      <c r="AAZ129" s="1"/>
      <c r="ABA129" s="1"/>
      <c r="ABB129" s="1"/>
      <c r="ABC129" s="1"/>
      <c r="ABD129" s="1"/>
      <c r="ABE129" s="1"/>
      <c r="ABF129" s="1"/>
      <c r="ABG129" s="1"/>
      <c r="ABH129" s="1"/>
      <c r="ABI129" s="1"/>
      <c r="ABJ129" s="1"/>
      <c r="ABK129" s="1"/>
      <c r="ABL129" s="1"/>
      <c r="ABM129" s="1"/>
      <c r="ABN129" s="1"/>
      <c r="ABO129" s="1"/>
      <c r="ABP129" s="1"/>
      <c r="ABQ129" s="1"/>
      <c r="ABR129" s="1"/>
      <c r="ABS129" s="1"/>
      <c r="ABT129" s="1"/>
      <c r="ABU129" s="1"/>
      <c r="ABV129" s="1"/>
      <c r="ABW129" s="1"/>
      <c r="ABX129" s="1"/>
      <c r="ABY129" s="1"/>
      <c r="ABZ129" s="1"/>
      <c r="ACA129" s="1"/>
      <c r="ACB129" s="1"/>
      <c r="ACC129" s="1"/>
      <c r="ACD129" s="1"/>
      <c r="ACE129" s="1"/>
      <c r="ACF129" s="1"/>
      <c r="ACG129" s="1"/>
      <c r="ACH129" s="1"/>
      <c r="ACI129" s="1"/>
      <c r="ACJ129" s="1"/>
      <c r="ACK129" s="1"/>
      <c r="ACL129" s="1"/>
      <c r="ACM129" s="1"/>
      <c r="ACN129" s="1"/>
      <c r="ACO129" s="1"/>
      <c r="ACP129" s="1"/>
      <c r="ACQ129" s="1"/>
      <c r="ACR129" s="1"/>
      <c r="ACS129" s="1"/>
      <c r="ACT129" s="1"/>
      <c r="ACU129" s="1"/>
      <c r="ACV129" s="1"/>
      <c r="ACW129" s="1"/>
      <c r="ACX129" s="1"/>
      <c r="ACY129" s="1"/>
      <c r="ACZ129" s="1"/>
      <c r="ADA129" s="1"/>
      <c r="ADB129" s="1"/>
      <c r="ADC129" s="1"/>
      <c r="ADD129" s="1"/>
      <c r="ADE129" s="1"/>
      <c r="ADF129" s="1"/>
      <c r="ADG129" s="1"/>
      <c r="ADH129" s="1"/>
      <c r="ADI129" s="1"/>
      <c r="ADJ129" s="1"/>
      <c r="ADK129" s="1"/>
      <c r="ADL129" s="1"/>
      <c r="ADM129" s="1"/>
      <c r="ADN129" s="1"/>
      <c r="ADO129" s="1"/>
      <c r="ADP129" s="1"/>
      <c r="ADQ129" s="1"/>
      <c r="ADR129" s="1"/>
      <c r="ADS129" s="1"/>
      <c r="ADT129" s="1"/>
      <c r="ADU129" s="1"/>
      <c r="ADV129" s="1"/>
      <c r="ADW129" s="1"/>
      <c r="ADX129" s="1"/>
      <c r="ADY129" s="1"/>
      <c r="ADZ129" s="1"/>
      <c r="AEA129" s="1"/>
      <c r="AEB129" s="1"/>
      <c r="AEC129" s="1"/>
      <c r="AED129" s="1"/>
      <c r="AEE129" s="1"/>
      <c r="AEF129" s="1"/>
      <c r="AEG129" s="1"/>
      <c r="AEH129" s="1"/>
      <c r="AEI129" s="1"/>
      <c r="AEJ129" s="1"/>
      <c r="AEK129" s="1"/>
      <c r="AEL129" s="1"/>
      <c r="AEM129" s="1"/>
      <c r="AEN129" s="1"/>
      <c r="AEO129" s="1"/>
      <c r="AEP129" s="1"/>
      <c r="AEQ129" s="1"/>
      <c r="AER129" s="1"/>
      <c r="AES129" s="1"/>
      <c r="AET129" s="1"/>
      <c r="AEU129" s="1"/>
      <c r="AEV129" s="1"/>
      <c r="AEW129" s="1"/>
      <c r="AEX129" s="1"/>
      <c r="AEY129" s="1"/>
      <c r="AEZ129" s="1"/>
      <c r="AFA129" s="1"/>
      <c r="AFB129" s="1"/>
      <c r="AFC129" s="1"/>
      <c r="AFD129" s="1"/>
      <c r="AFE129" s="1"/>
      <c r="AFF129" s="1"/>
      <c r="AFG129" s="1"/>
      <c r="AFH129" s="1"/>
      <c r="AFI129" s="1"/>
      <c r="AFJ129" s="1"/>
      <c r="AFK129" s="1"/>
      <c r="AFL129" s="1"/>
      <c r="AFM129" s="1"/>
      <c r="AFN129" s="1"/>
      <c r="AFO129" s="1"/>
      <c r="AFP129" s="1"/>
      <c r="AFQ129" s="1"/>
      <c r="AFR129" s="1"/>
      <c r="AFS129" s="1"/>
      <c r="AFT129" s="1"/>
      <c r="AFU129" s="1"/>
      <c r="AFV129" s="1"/>
      <c r="AFW129" s="1"/>
      <c r="AFX129" s="1"/>
      <c r="AFY129" s="1"/>
      <c r="AFZ129" s="1"/>
      <c r="AGA129" s="1"/>
      <c r="AGB129" s="1"/>
      <c r="AGC129" s="1"/>
      <c r="AGD129" s="1"/>
      <c r="AGE129" s="1"/>
      <c r="AGF129" s="1"/>
      <c r="AGG129" s="1"/>
      <c r="AGH129" s="1"/>
      <c r="AGI129" s="1"/>
      <c r="AGJ129" s="1"/>
      <c r="AGK129" s="1"/>
      <c r="AGL129" s="1"/>
      <c r="AGM129" s="1"/>
      <c r="AGN129" s="1"/>
      <c r="AGO129" s="1"/>
      <c r="AGP129" s="1"/>
      <c r="AGQ129" s="1"/>
      <c r="AGR129" s="1"/>
      <c r="AGS129" s="1"/>
      <c r="AGT129" s="1"/>
      <c r="AGU129" s="1"/>
      <c r="AGV129" s="1"/>
      <c r="AGW129" s="1"/>
      <c r="AGX129" s="1"/>
      <c r="AGY129" s="1"/>
      <c r="AGZ129" s="1"/>
      <c r="AHA129" s="1"/>
      <c r="AHB129" s="1"/>
      <c r="AHC129" s="1"/>
      <c r="AHD129" s="1"/>
      <c r="AHE129" s="1"/>
      <c r="AHF129" s="1"/>
      <c r="AHG129" s="1"/>
      <c r="AHH129" s="1"/>
      <c r="AHI129" s="1"/>
      <c r="AHJ129" s="1"/>
      <c r="AHK129" s="1"/>
      <c r="AHL129" s="1"/>
      <c r="AHM129" s="1"/>
      <c r="AHN129" s="1"/>
      <c r="AHO129" s="1"/>
      <c r="AHP129" s="1"/>
      <c r="AHQ129" s="1"/>
      <c r="AHR129" s="1"/>
      <c r="AHS129" s="1"/>
      <c r="AHT129" s="1"/>
      <c r="AHU129" s="1"/>
      <c r="AHV129" s="1"/>
      <c r="AHW129" s="1"/>
      <c r="AHX129" s="1"/>
      <c r="AHY129" s="1"/>
      <c r="AHZ129" s="1"/>
      <c r="AIA129" s="1"/>
      <c r="AIB129" s="1"/>
      <c r="AIC129" s="1"/>
      <c r="AID129" s="1"/>
      <c r="AIE129" s="1"/>
      <c r="AIF129" s="1"/>
      <c r="AIG129" s="1"/>
      <c r="AIH129" s="1"/>
      <c r="AII129" s="1"/>
      <c r="AIJ129" s="1"/>
      <c r="AIK129" s="1"/>
      <c r="AIL129" s="1"/>
      <c r="AIM129" s="1"/>
      <c r="AIN129" s="1"/>
      <c r="AIO129" s="1"/>
      <c r="AIP129" s="1"/>
      <c r="AIQ129" s="1"/>
      <c r="AIR129" s="1"/>
      <c r="AIS129" s="1"/>
      <c r="AIT129" s="1"/>
      <c r="AIU129" s="1"/>
      <c r="AIV129" s="1"/>
      <c r="AIW129" s="1"/>
      <c r="AIX129" s="1"/>
      <c r="AIY129" s="1"/>
      <c r="AIZ129" s="1"/>
      <c r="AJA129" s="1"/>
      <c r="AJB129" s="1"/>
      <c r="AJC129" s="1"/>
      <c r="AJD129" s="1"/>
      <c r="AJE129" s="1"/>
      <c r="AJF129" s="1"/>
      <c r="AJG129" s="1"/>
      <c r="AJH129" s="1"/>
      <c r="AJI129" s="1"/>
      <c r="AJJ129" s="1"/>
      <c r="AJK129" s="1"/>
      <c r="AJL129" s="1"/>
      <c r="AJM129" s="1"/>
      <c r="AJN129" s="1"/>
      <c r="AJO129" s="1"/>
      <c r="AJP129" s="1"/>
      <c r="AJQ129" s="1"/>
      <c r="AJR129" s="1"/>
      <c r="AJS129" s="1"/>
      <c r="AJT129" s="1"/>
      <c r="AJU129" s="1"/>
      <c r="AJV129" s="1"/>
      <c r="AJW129" s="1"/>
      <c r="AJX129" s="1"/>
      <c r="AJY129" s="1"/>
      <c r="AJZ129" s="1"/>
      <c r="AKA129" s="1"/>
      <c r="AKB129" s="1"/>
      <c r="AKC129" s="1"/>
      <c r="AKD129" s="1"/>
      <c r="AKE129" s="1"/>
      <c r="AKF129" s="1"/>
      <c r="AKG129" s="1"/>
      <c r="AKH129" s="1"/>
      <c r="AKI129" s="1"/>
      <c r="AKJ129" s="1"/>
      <c r="AKK129" s="1"/>
      <c r="AKL129" s="1"/>
      <c r="AKM129" s="1"/>
      <c r="AKN129" s="1"/>
      <c r="AKO129" s="1"/>
      <c r="AKP129" s="1"/>
      <c r="AKQ129" s="1"/>
      <c r="AKR129" s="1"/>
      <c r="AKS129" s="1"/>
      <c r="AKT129" s="1"/>
      <c r="AKU129" s="1"/>
      <c r="AKV129" s="1"/>
      <c r="AKW129" s="1"/>
      <c r="AKX129" s="1"/>
      <c r="AKY129" s="1"/>
      <c r="AKZ129" s="1"/>
      <c r="ALA129" s="1"/>
      <c r="ALB129" s="1"/>
      <c r="ALC129" s="1"/>
      <c r="ALD129" s="1"/>
      <c r="ALE129" s="1"/>
      <c r="ALF129" s="1"/>
      <c r="ALG129" s="1"/>
      <c r="ALH129" s="1"/>
      <c r="ALI129" s="1"/>
      <c r="ALJ129" s="1"/>
      <c r="ALK129" s="1"/>
      <c r="ALL129" s="1"/>
      <c r="ALM129" s="1"/>
      <c r="ALN129" s="1"/>
      <c r="ALO129" s="1"/>
      <c r="ALP129" s="1"/>
      <c r="ALQ129" s="1"/>
      <c r="ALR129" s="1"/>
      <c r="ALS129" s="1"/>
      <c r="ALT129" s="1"/>
      <c r="ALU129" s="1"/>
      <c r="ALV129" s="1"/>
      <c r="ALW129" s="1"/>
      <c r="ALX129" s="1"/>
      <c r="ALY129" s="1"/>
      <c r="ALZ129" s="1"/>
      <c r="AMA129" s="1"/>
      <c r="AMB129" s="1"/>
      <c r="AMC129" s="1"/>
      <c r="AMD129" s="1"/>
      <c r="AME129" s="1"/>
      <c r="AMF129" s="1"/>
      <c r="AMG129" s="1"/>
      <c r="AMH129" s="1"/>
      <c r="AMI129" s="1"/>
      <c r="AMJ129" s="1"/>
    </row>
    <row r="130" spans="1:1025" customHeight="1" ht="12.75">
      <c r="A130" s="1"/>
      <c r="B130" s="6" t="s">
        <v>109</v>
      </c>
      <c r="C130" s="6"/>
      <c r="D130" s="6"/>
      <c r="E130" s="6"/>
      <c r="F130" s="12" t="s">
        <v>3</v>
      </c>
      <c r="G130" s="7">
        <v>124</v>
      </c>
      <c r="H130" s="7">
        <v>130</v>
      </c>
      <c r="I130" s="7">
        <v>119</v>
      </c>
      <c r="J130" s="7">
        <v>132</v>
      </c>
      <c r="K130" s="1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  <c r="XQ130" s="1"/>
      <c r="XR130" s="1"/>
      <c r="XS130" s="1"/>
      <c r="XT130" s="1"/>
      <c r="XU130" s="1"/>
      <c r="XV130" s="1"/>
      <c r="XW130" s="1"/>
      <c r="XX130" s="1"/>
      <c r="XY130" s="1"/>
      <c r="XZ130" s="1"/>
      <c r="YA130" s="1"/>
      <c r="YB130" s="1"/>
      <c r="YC130" s="1"/>
      <c r="YD130" s="1"/>
      <c r="YE130" s="1"/>
      <c r="YF130" s="1"/>
      <c r="YG130" s="1"/>
      <c r="YH130" s="1"/>
      <c r="YI130" s="1"/>
      <c r="YJ130" s="1"/>
      <c r="YK130" s="1"/>
      <c r="YL130" s="1"/>
      <c r="YM130" s="1"/>
      <c r="YN130" s="1"/>
      <c r="YO130" s="1"/>
      <c r="YP130" s="1"/>
      <c r="YQ130" s="1"/>
      <c r="YR130" s="1"/>
      <c r="YS130" s="1"/>
      <c r="YT130" s="1"/>
      <c r="YU130" s="1"/>
      <c r="YV130" s="1"/>
      <c r="YW130" s="1"/>
      <c r="YX130" s="1"/>
      <c r="YY130" s="1"/>
      <c r="YZ130" s="1"/>
      <c r="ZA130" s="1"/>
      <c r="ZB130" s="1"/>
      <c r="ZC130" s="1"/>
      <c r="ZD130" s="1"/>
      <c r="ZE130" s="1"/>
      <c r="ZF130" s="1"/>
      <c r="ZG130" s="1"/>
      <c r="ZH130" s="1"/>
      <c r="ZI130" s="1"/>
      <c r="ZJ130" s="1"/>
      <c r="ZK130" s="1"/>
      <c r="ZL130" s="1"/>
      <c r="ZM130" s="1"/>
      <c r="ZN130" s="1"/>
      <c r="ZO130" s="1"/>
      <c r="ZP130" s="1"/>
      <c r="ZQ130" s="1"/>
      <c r="ZR130" s="1"/>
      <c r="ZS130" s="1"/>
      <c r="ZT130" s="1"/>
      <c r="ZU130" s="1"/>
      <c r="ZV130" s="1"/>
      <c r="ZW130" s="1"/>
      <c r="ZX130" s="1"/>
      <c r="ZY130" s="1"/>
      <c r="ZZ130" s="1"/>
      <c r="AAA130" s="1"/>
      <c r="AAB130" s="1"/>
      <c r="AAC130" s="1"/>
      <c r="AAD130" s="1"/>
      <c r="AAE130" s="1"/>
      <c r="AAF130" s="1"/>
      <c r="AAG130" s="1"/>
      <c r="AAH130" s="1"/>
      <c r="AAI130" s="1"/>
      <c r="AAJ130" s="1"/>
      <c r="AAK130" s="1"/>
      <c r="AAL130" s="1"/>
      <c r="AAM130" s="1"/>
      <c r="AAN130" s="1"/>
      <c r="AAO130" s="1"/>
      <c r="AAP130" s="1"/>
      <c r="AAQ130" s="1"/>
      <c r="AAR130" s="1"/>
      <c r="AAS130" s="1"/>
      <c r="AAT130" s="1"/>
      <c r="AAU130" s="1"/>
      <c r="AAV130" s="1"/>
      <c r="AAW130" s="1"/>
      <c r="AAX130" s="1"/>
      <c r="AAY130" s="1"/>
      <c r="AAZ130" s="1"/>
      <c r="ABA130" s="1"/>
      <c r="ABB130" s="1"/>
      <c r="ABC130" s="1"/>
      <c r="ABD130" s="1"/>
      <c r="ABE130" s="1"/>
      <c r="ABF130" s="1"/>
      <c r="ABG130" s="1"/>
      <c r="ABH130" s="1"/>
      <c r="ABI130" s="1"/>
      <c r="ABJ130" s="1"/>
      <c r="ABK130" s="1"/>
      <c r="ABL130" s="1"/>
      <c r="ABM130" s="1"/>
      <c r="ABN130" s="1"/>
      <c r="ABO130" s="1"/>
      <c r="ABP130" s="1"/>
      <c r="ABQ130" s="1"/>
      <c r="ABR130" s="1"/>
      <c r="ABS130" s="1"/>
      <c r="ABT130" s="1"/>
      <c r="ABU130" s="1"/>
      <c r="ABV130" s="1"/>
      <c r="ABW130" s="1"/>
      <c r="ABX130" s="1"/>
      <c r="ABY130" s="1"/>
      <c r="ABZ130" s="1"/>
      <c r="ACA130" s="1"/>
      <c r="ACB130" s="1"/>
      <c r="ACC130" s="1"/>
      <c r="ACD130" s="1"/>
      <c r="ACE130" s="1"/>
      <c r="ACF130" s="1"/>
      <c r="ACG130" s="1"/>
      <c r="ACH130" s="1"/>
      <c r="ACI130" s="1"/>
      <c r="ACJ130" s="1"/>
      <c r="ACK130" s="1"/>
      <c r="ACL130" s="1"/>
      <c r="ACM130" s="1"/>
      <c r="ACN130" s="1"/>
      <c r="ACO130" s="1"/>
      <c r="ACP130" s="1"/>
      <c r="ACQ130" s="1"/>
      <c r="ACR130" s="1"/>
      <c r="ACS130" s="1"/>
      <c r="ACT130" s="1"/>
      <c r="ACU130" s="1"/>
      <c r="ACV130" s="1"/>
      <c r="ACW130" s="1"/>
      <c r="ACX130" s="1"/>
      <c r="ACY130" s="1"/>
      <c r="ACZ130" s="1"/>
      <c r="ADA130" s="1"/>
      <c r="ADB130" s="1"/>
      <c r="ADC130" s="1"/>
      <c r="ADD130" s="1"/>
      <c r="ADE130" s="1"/>
      <c r="ADF130" s="1"/>
      <c r="ADG130" s="1"/>
      <c r="ADH130" s="1"/>
      <c r="ADI130" s="1"/>
      <c r="ADJ130" s="1"/>
      <c r="ADK130" s="1"/>
      <c r="ADL130" s="1"/>
      <c r="ADM130" s="1"/>
      <c r="ADN130" s="1"/>
      <c r="ADO130" s="1"/>
      <c r="ADP130" s="1"/>
      <c r="ADQ130" s="1"/>
      <c r="ADR130" s="1"/>
      <c r="ADS130" s="1"/>
      <c r="ADT130" s="1"/>
      <c r="ADU130" s="1"/>
      <c r="ADV130" s="1"/>
      <c r="ADW130" s="1"/>
      <c r="ADX130" s="1"/>
      <c r="ADY130" s="1"/>
      <c r="ADZ130" s="1"/>
      <c r="AEA130" s="1"/>
      <c r="AEB130" s="1"/>
      <c r="AEC130" s="1"/>
      <c r="AED130" s="1"/>
      <c r="AEE130" s="1"/>
      <c r="AEF130" s="1"/>
      <c r="AEG130" s="1"/>
      <c r="AEH130" s="1"/>
      <c r="AEI130" s="1"/>
      <c r="AEJ130" s="1"/>
      <c r="AEK130" s="1"/>
      <c r="AEL130" s="1"/>
      <c r="AEM130" s="1"/>
      <c r="AEN130" s="1"/>
      <c r="AEO130" s="1"/>
      <c r="AEP130" s="1"/>
      <c r="AEQ130" s="1"/>
      <c r="AER130" s="1"/>
      <c r="AES130" s="1"/>
      <c r="AET130" s="1"/>
      <c r="AEU130" s="1"/>
      <c r="AEV130" s="1"/>
      <c r="AEW130" s="1"/>
      <c r="AEX130" s="1"/>
      <c r="AEY130" s="1"/>
      <c r="AEZ130" s="1"/>
      <c r="AFA130" s="1"/>
      <c r="AFB130" s="1"/>
      <c r="AFC130" s="1"/>
      <c r="AFD130" s="1"/>
      <c r="AFE130" s="1"/>
      <c r="AFF130" s="1"/>
      <c r="AFG130" s="1"/>
      <c r="AFH130" s="1"/>
      <c r="AFI130" s="1"/>
      <c r="AFJ130" s="1"/>
      <c r="AFK130" s="1"/>
      <c r="AFL130" s="1"/>
      <c r="AFM130" s="1"/>
      <c r="AFN130" s="1"/>
      <c r="AFO130" s="1"/>
      <c r="AFP130" s="1"/>
      <c r="AFQ130" s="1"/>
      <c r="AFR130" s="1"/>
      <c r="AFS130" s="1"/>
      <c r="AFT130" s="1"/>
      <c r="AFU130" s="1"/>
      <c r="AFV130" s="1"/>
      <c r="AFW130" s="1"/>
      <c r="AFX130" s="1"/>
      <c r="AFY130" s="1"/>
      <c r="AFZ130" s="1"/>
      <c r="AGA130" s="1"/>
      <c r="AGB130" s="1"/>
      <c r="AGC130" s="1"/>
      <c r="AGD130" s="1"/>
      <c r="AGE130" s="1"/>
      <c r="AGF130" s="1"/>
      <c r="AGG130" s="1"/>
      <c r="AGH130" s="1"/>
      <c r="AGI130" s="1"/>
      <c r="AGJ130" s="1"/>
      <c r="AGK130" s="1"/>
      <c r="AGL130" s="1"/>
      <c r="AGM130" s="1"/>
      <c r="AGN130" s="1"/>
      <c r="AGO130" s="1"/>
      <c r="AGP130" s="1"/>
      <c r="AGQ130" s="1"/>
      <c r="AGR130" s="1"/>
      <c r="AGS130" s="1"/>
      <c r="AGT130" s="1"/>
      <c r="AGU130" s="1"/>
      <c r="AGV130" s="1"/>
      <c r="AGW130" s="1"/>
      <c r="AGX130" s="1"/>
      <c r="AGY130" s="1"/>
      <c r="AGZ130" s="1"/>
      <c r="AHA130" s="1"/>
      <c r="AHB130" s="1"/>
      <c r="AHC130" s="1"/>
      <c r="AHD130" s="1"/>
      <c r="AHE130" s="1"/>
      <c r="AHF130" s="1"/>
      <c r="AHG130" s="1"/>
      <c r="AHH130" s="1"/>
      <c r="AHI130" s="1"/>
      <c r="AHJ130" s="1"/>
      <c r="AHK130" s="1"/>
      <c r="AHL130" s="1"/>
      <c r="AHM130" s="1"/>
      <c r="AHN130" s="1"/>
      <c r="AHO130" s="1"/>
      <c r="AHP130" s="1"/>
      <c r="AHQ130" s="1"/>
      <c r="AHR130" s="1"/>
      <c r="AHS130" s="1"/>
      <c r="AHT130" s="1"/>
      <c r="AHU130" s="1"/>
      <c r="AHV130" s="1"/>
      <c r="AHW130" s="1"/>
      <c r="AHX130" s="1"/>
      <c r="AHY130" s="1"/>
      <c r="AHZ130" s="1"/>
      <c r="AIA130" s="1"/>
      <c r="AIB130" s="1"/>
      <c r="AIC130" s="1"/>
      <c r="AID130" s="1"/>
      <c r="AIE130" s="1"/>
      <c r="AIF130" s="1"/>
      <c r="AIG130" s="1"/>
      <c r="AIH130" s="1"/>
      <c r="AII130" s="1"/>
      <c r="AIJ130" s="1"/>
      <c r="AIK130" s="1"/>
      <c r="AIL130" s="1"/>
      <c r="AIM130" s="1"/>
      <c r="AIN130" s="1"/>
      <c r="AIO130" s="1"/>
      <c r="AIP130" s="1"/>
      <c r="AIQ130" s="1"/>
      <c r="AIR130" s="1"/>
      <c r="AIS130" s="1"/>
      <c r="AIT130" s="1"/>
      <c r="AIU130" s="1"/>
      <c r="AIV130" s="1"/>
      <c r="AIW130" s="1"/>
      <c r="AIX130" s="1"/>
      <c r="AIY130" s="1"/>
      <c r="AIZ130" s="1"/>
      <c r="AJA130" s="1"/>
      <c r="AJB130" s="1"/>
      <c r="AJC130" s="1"/>
      <c r="AJD130" s="1"/>
      <c r="AJE130" s="1"/>
      <c r="AJF130" s="1"/>
      <c r="AJG130" s="1"/>
      <c r="AJH130" s="1"/>
      <c r="AJI130" s="1"/>
      <c r="AJJ130" s="1"/>
      <c r="AJK130" s="1"/>
      <c r="AJL130" s="1"/>
      <c r="AJM130" s="1"/>
      <c r="AJN130" s="1"/>
      <c r="AJO130" s="1"/>
      <c r="AJP130" s="1"/>
      <c r="AJQ130" s="1"/>
      <c r="AJR130" s="1"/>
      <c r="AJS130" s="1"/>
      <c r="AJT130" s="1"/>
      <c r="AJU130" s="1"/>
      <c r="AJV130" s="1"/>
      <c r="AJW130" s="1"/>
      <c r="AJX130" s="1"/>
      <c r="AJY130" s="1"/>
      <c r="AJZ130" s="1"/>
      <c r="AKA130" s="1"/>
      <c r="AKB130" s="1"/>
      <c r="AKC130" s="1"/>
      <c r="AKD130" s="1"/>
      <c r="AKE130" s="1"/>
      <c r="AKF130" s="1"/>
      <c r="AKG130" s="1"/>
      <c r="AKH130" s="1"/>
      <c r="AKI130" s="1"/>
      <c r="AKJ130" s="1"/>
      <c r="AKK130" s="1"/>
      <c r="AKL130" s="1"/>
      <c r="AKM130" s="1"/>
      <c r="AKN130" s="1"/>
      <c r="AKO130" s="1"/>
      <c r="AKP130" s="1"/>
      <c r="AKQ130" s="1"/>
      <c r="AKR130" s="1"/>
      <c r="AKS130" s="1"/>
      <c r="AKT130" s="1"/>
      <c r="AKU130" s="1"/>
      <c r="AKV130" s="1"/>
      <c r="AKW130" s="1"/>
      <c r="AKX130" s="1"/>
      <c r="AKY130" s="1"/>
      <c r="AKZ130" s="1"/>
      <c r="ALA130" s="1"/>
      <c r="ALB130" s="1"/>
      <c r="ALC130" s="1"/>
      <c r="ALD130" s="1"/>
      <c r="ALE130" s="1"/>
      <c r="ALF130" s="1"/>
      <c r="ALG130" s="1"/>
      <c r="ALH130" s="1"/>
      <c r="ALI130" s="1"/>
      <c r="ALJ130" s="1"/>
      <c r="ALK130" s="1"/>
      <c r="ALL130" s="1"/>
      <c r="ALM130" s="1"/>
      <c r="ALN130" s="1"/>
      <c r="ALO130" s="1"/>
      <c r="ALP130" s="1"/>
      <c r="ALQ130" s="1"/>
      <c r="ALR130" s="1"/>
      <c r="ALS130" s="1"/>
      <c r="ALT130" s="1"/>
      <c r="ALU130" s="1"/>
      <c r="ALV130" s="1"/>
      <c r="ALW130" s="1"/>
      <c r="ALX130" s="1"/>
      <c r="ALY130" s="1"/>
      <c r="ALZ130" s="1"/>
      <c r="AMA130" s="1"/>
      <c r="AMB130" s="1"/>
      <c r="AMC130" s="1"/>
      <c r="AMD130" s="1"/>
      <c r="AME130" s="1"/>
      <c r="AMF130" s="1"/>
      <c r="AMG130" s="1"/>
      <c r="AMH130" s="1"/>
      <c r="AMI130" s="1"/>
      <c r="AMJ130" s="1"/>
    </row>
    <row r="131" spans="1:1025" customHeight="1" ht="12.75">
      <c r="A131" s="1"/>
      <c r="B131" s="9" t="s">
        <v>110</v>
      </c>
      <c r="C131" s="15" t="s">
        <v>111</v>
      </c>
      <c r="D131" s="15"/>
      <c r="E131" s="15"/>
      <c r="F131" s="12" t="s">
        <v>3</v>
      </c>
      <c r="G131" s="7">
        <v>125</v>
      </c>
      <c r="H131" s="7">
        <v>131</v>
      </c>
      <c r="I131" s="7">
        <v>120</v>
      </c>
      <c r="J131" s="7">
        <v>133</v>
      </c>
      <c r="K131" s="1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  <c r="XQ131" s="1"/>
      <c r="XR131" s="1"/>
      <c r="XS131" s="1"/>
      <c r="XT131" s="1"/>
      <c r="XU131" s="1"/>
      <c r="XV131" s="1"/>
      <c r="XW131" s="1"/>
      <c r="XX131" s="1"/>
      <c r="XY131" s="1"/>
      <c r="XZ131" s="1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1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  <c r="ZD131" s="1"/>
      <c r="ZE131" s="1"/>
      <c r="ZF131" s="1"/>
      <c r="ZG131" s="1"/>
      <c r="ZH131" s="1"/>
      <c r="ZI131" s="1"/>
      <c r="ZJ131" s="1"/>
      <c r="ZK131" s="1"/>
      <c r="ZL131" s="1"/>
      <c r="ZM131" s="1"/>
      <c r="ZN131" s="1"/>
      <c r="ZO131" s="1"/>
      <c r="ZP131" s="1"/>
      <c r="ZQ131" s="1"/>
      <c r="ZR131" s="1"/>
      <c r="ZS131" s="1"/>
      <c r="ZT131" s="1"/>
      <c r="ZU131" s="1"/>
      <c r="ZV131" s="1"/>
      <c r="ZW131" s="1"/>
      <c r="ZX131" s="1"/>
      <c r="ZY131" s="1"/>
      <c r="ZZ131" s="1"/>
      <c r="AAA131" s="1"/>
      <c r="AAB131" s="1"/>
      <c r="AAC131" s="1"/>
      <c r="AAD131" s="1"/>
      <c r="AAE131" s="1"/>
      <c r="AAF131" s="1"/>
      <c r="AAG131" s="1"/>
      <c r="AAH131" s="1"/>
      <c r="AAI131" s="1"/>
      <c r="AAJ131" s="1"/>
      <c r="AAK131" s="1"/>
      <c r="AAL131" s="1"/>
      <c r="AAM131" s="1"/>
      <c r="AAN131" s="1"/>
      <c r="AAO131" s="1"/>
      <c r="AAP131" s="1"/>
      <c r="AAQ131" s="1"/>
      <c r="AAR131" s="1"/>
      <c r="AAS131" s="1"/>
      <c r="AAT131" s="1"/>
      <c r="AAU131" s="1"/>
      <c r="AAV131" s="1"/>
      <c r="AAW131" s="1"/>
      <c r="AAX131" s="1"/>
      <c r="AAY131" s="1"/>
      <c r="AAZ131" s="1"/>
      <c r="ABA131" s="1"/>
      <c r="ABB131" s="1"/>
      <c r="ABC131" s="1"/>
      <c r="ABD131" s="1"/>
      <c r="ABE131" s="1"/>
      <c r="ABF131" s="1"/>
      <c r="ABG131" s="1"/>
      <c r="ABH131" s="1"/>
      <c r="ABI131" s="1"/>
      <c r="ABJ131" s="1"/>
      <c r="ABK131" s="1"/>
      <c r="ABL131" s="1"/>
      <c r="ABM131" s="1"/>
      <c r="ABN131" s="1"/>
      <c r="ABO131" s="1"/>
      <c r="ABP131" s="1"/>
      <c r="ABQ131" s="1"/>
      <c r="ABR131" s="1"/>
      <c r="ABS131" s="1"/>
      <c r="ABT131" s="1"/>
      <c r="ABU131" s="1"/>
      <c r="ABV131" s="1"/>
      <c r="ABW131" s="1"/>
      <c r="ABX131" s="1"/>
      <c r="ABY131" s="1"/>
      <c r="ABZ131" s="1"/>
      <c r="ACA131" s="1"/>
      <c r="ACB131" s="1"/>
      <c r="ACC131" s="1"/>
      <c r="ACD131" s="1"/>
      <c r="ACE131" s="1"/>
      <c r="ACF131" s="1"/>
      <c r="ACG131" s="1"/>
      <c r="ACH131" s="1"/>
      <c r="ACI131" s="1"/>
      <c r="ACJ131" s="1"/>
      <c r="ACK131" s="1"/>
      <c r="ACL131" s="1"/>
      <c r="ACM131" s="1"/>
      <c r="ACN131" s="1"/>
      <c r="ACO131" s="1"/>
      <c r="ACP131" s="1"/>
      <c r="ACQ131" s="1"/>
      <c r="ACR131" s="1"/>
      <c r="ACS131" s="1"/>
      <c r="ACT131" s="1"/>
      <c r="ACU131" s="1"/>
      <c r="ACV131" s="1"/>
      <c r="ACW131" s="1"/>
      <c r="ACX131" s="1"/>
      <c r="ACY131" s="1"/>
      <c r="ACZ131" s="1"/>
      <c r="ADA131" s="1"/>
      <c r="ADB131" s="1"/>
      <c r="ADC131" s="1"/>
      <c r="ADD131" s="1"/>
      <c r="ADE131" s="1"/>
      <c r="ADF131" s="1"/>
      <c r="ADG131" s="1"/>
      <c r="ADH131" s="1"/>
      <c r="ADI131" s="1"/>
      <c r="ADJ131" s="1"/>
      <c r="ADK131" s="1"/>
      <c r="ADL131" s="1"/>
      <c r="ADM131" s="1"/>
      <c r="ADN131" s="1"/>
      <c r="ADO131" s="1"/>
      <c r="ADP131" s="1"/>
      <c r="ADQ131" s="1"/>
      <c r="ADR131" s="1"/>
      <c r="ADS131" s="1"/>
      <c r="ADT131" s="1"/>
      <c r="ADU131" s="1"/>
      <c r="ADV131" s="1"/>
      <c r="ADW131" s="1"/>
      <c r="ADX131" s="1"/>
      <c r="ADY131" s="1"/>
      <c r="ADZ131" s="1"/>
      <c r="AEA131" s="1"/>
      <c r="AEB131" s="1"/>
      <c r="AEC131" s="1"/>
      <c r="AED131" s="1"/>
      <c r="AEE131" s="1"/>
      <c r="AEF131" s="1"/>
      <c r="AEG131" s="1"/>
      <c r="AEH131" s="1"/>
      <c r="AEI131" s="1"/>
      <c r="AEJ131" s="1"/>
      <c r="AEK131" s="1"/>
      <c r="AEL131" s="1"/>
      <c r="AEM131" s="1"/>
      <c r="AEN131" s="1"/>
      <c r="AEO131" s="1"/>
      <c r="AEP131" s="1"/>
      <c r="AEQ131" s="1"/>
      <c r="AER131" s="1"/>
      <c r="AES131" s="1"/>
      <c r="AET131" s="1"/>
      <c r="AEU131" s="1"/>
      <c r="AEV131" s="1"/>
      <c r="AEW131" s="1"/>
      <c r="AEX131" s="1"/>
      <c r="AEY131" s="1"/>
      <c r="AEZ131" s="1"/>
      <c r="AFA131" s="1"/>
      <c r="AFB131" s="1"/>
      <c r="AFC131" s="1"/>
      <c r="AFD131" s="1"/>
      <c r="AFE131" s="1"/>
      <c r="AFF131" s="1"/>
      <c r="AFG131" s="1"/>
      <c r="AFH131" s="1"/>
      <c r="AFI131" s="1"/>
      <c r="AFJ131" s="1"/>
      <c r="AFK131" s="1"/>
      <c r="AFL131" s="1"/>
      <c r="AFM131" s="1"/>
      <c r="AFN131" s="1"/>
      <c r="AFO131" s="1"/>
      <c r="AFP131" s="1"/>
      <c r="AFQ131" s="1"/>
      <c r="AFR131" s="1"/>
      <c r="AFS131" s="1"/>
      <c r="AFT131" s="1"/>
      <c r="AFU131" s="1"/>
      <c r="AFV131" s="1"/>
      <c r="AFW131" s="1"/>
      <c r="AFX131" s="1"/>
      <c r="AFY131" s="1"/>
      <c r="AFZ131" s="1"/>
      <c r="AGA131" s="1"/>
      <c r="AGB131" s="1"/>
      <c r="AGC131" s="1"/>
      <c r="AGD131" s="1"/>
      <c r="AGE131" s="1"/>
      <c r="AGF131" s="1"/>
      <c r="AGG131" s="1"/>
      <c r="AGH131" s="1"/>
      <c r="AGI131" s="1"/>
      <c r="AGJ131" s="1"/>
      <c r="AGK131" s="1"/>
      <c r="AGL131" s="1"/>
      <c r="AGM131" s="1"/>
      <c r="AGN131" s="1"/>
      <c r="AGO131" s="1"/>
      <c r="AGP131" s="1"/>
      <c r="AGQ131" s="1"/>
      <c r="AGR131" s="1"/>
      <c r="AGS131" s="1"/>
      <c r="AGT131" s="1"/>
      <c r="AGU131" s="1"/>
      <c r="AGV131" s="1"/>
      <c r="AGW131" s="1"/>
      <c r="AGX131" s="1"/>
      <c r="AGY131" s="1"/>
      <c r="AGZ131" s="1"/>
      <c r="AHA131" s="1"/>
      <c r="AHB131" s="1"/>
      <c r="AHC131" s="1"/>
      <c r="AHD131" s="1"/>
      <c r="AHE131" s="1"/>
      <c r="AHF131" s="1"/>
      <c r="AHG131" s="1"/>
      <c r="AHH131" s="1"/>
      <c r="AHI131" s="1"/>
      <c r="AHJ131" s="1"/>
      <c r="AHK131" s="1"/>
      <c r="AHL131" s="1"/>
      <c r="AHM131" s="1"/>
      <c r="AHN131" s="1"/>
      <c r="AHO131" s="1"/>
      <c r="AHP131" s="1"/>
      <c r="AHQ131" s="1"/>
      <c r="AHR131" s="1"/>
      <c r="AHS131" s="1"/>
      <c r="AHT131" s="1"/>
      <c r="AHU131" s="1"/>
      <c r="AHV131" s="1"/>
      <c r="AHW131" s="1"/>
      <c r="AHX131" s="1"/>
      <c r="AHY131" s="1"/>
      <c r="AHZ131" s="1"/>
      <c r="AIA131" s="1"/>
      <c r="AIB131" s="1"/>
      <c r="AIC131" s="1"/>
      <c r="AID131" s="1"/>
      <c r="AIE131" s="1"/>
      <c r="AIF131" s="1"/>
      <c r="AIG131" s="1"/>
      <c r="AIH131" s="1"/>
      <c r="AII131" s="1"/>
      <c r="AIJ131" s="1"/>
      <c r="AIK131" s="1"/>
      <c r="AIL131" s="1"/>
      <c r="AIM131" s="1"/>
      <c r="AIN131" s="1"/>
      <c r="AIO131" s="1"/>
      <c r="AIP131" s="1"/>
      <c r="AIQ131" s="1"/>
      <c r="AIR131" s="1"/>
      <c r="AIS131" s="1"/>
      <c r="AIT131" s="1"/>
      <c r="AIU131" s="1"/>
      <c r="AIV131" s="1"/>
      <c r="AIW131" s="1"/>
      <c r="AIX131" s="1"/>
      <c r="AIY131" s="1"/>
      <c r="AIZ131" s="1"/>
      <c r="AJA131" s="1"/>
      <c r="AJB131" s="1"/>
      <c r="AJC131" s="1"/>
      <c r="AJD131" s="1"/>
      <c r="AJE131" s="1"/>
      <c r="AJF131" s="1"/>
      <c r="AJG131" s="1"/>
      <c r="AJH131" s="1"/>
      <c r="AJI131" s="1"/>
      <c r="AJJ131" s="1"/>
      <c r="AJK131" s="1"/>
      <c r="AJL131" s="1"/>
      <c r="AJM131" s="1"/>
      <c r="AJN131" s="1"/>
      <c r="AJO131" s="1"/>
      <c r="AJP131" s="1"/>
      <c r="AJQ131" s="1"/>
      <c r="AJR131" s="1"/>
      <c r="AJS131" s="1"/>
      <c r="AJT131" s="1"/>
      <c r="AJU131" s="1"/>
      <c r="AJV131" s="1"/>
      <c r="AJW131" s="1"/>
      <c r="AJX131" s="1"/>
      <c r="AJY131" s="1"/>
      <c r="AJZ131" s="1"/>
      <c r="AKA131" s="1"/>
      <c r="AKB131" s="1"/>
      <c r="AKC131" s="1"/>
      <c r="AKD131" s="1"/>
      <c r="AKE131" s="1"/>
      <c r="AKF131" s="1"/>
      <c r="AKG131" s="1"/>
      <c r="AKH131" s="1"/>
      <c r="AKI131" s="1"/>
      <c r="AKJ131" s="1"/>
      <c r="AKK131" s="1"/>
      <c r="AKL131" s="1"/>
      <c r="AKM131" s="1"/>
      <c r="AKN131" s="1"/>
      <c r="AKO131" s="1"/>
      <c r="AKP131" s="1"/>
      <c r="AKQ131" s="1"/>
      <c r="AKR131" s="1"/>
      <c r="AKS131" s="1"/>
      <c r="AKT131" s="1"/>
      <c r="AKU131" s="1"/>
      <c r="AKV131" s="1"/>
      <c r="AKW131" s="1"/>
      <c r="AKX131" s="1"/>
      <c r="AKY131" s="1"/>
      <c r="AKZ131" s="1"/>
      <c r="ALA131" s="1"/>
      <c r="ALB131" s="1"/>
      <c r="ALC131" s="1"/>
      <c r="ALD131" s="1"/>
      <c r="ALE131" s="1"/>
      <c r="ALF131" s="1"/>
      <c r="ALG131" s="1"/>
      <c r="ALH131" s="1"/>
      <c r="ALI131" s="1"/>
      <c r="ALJ131" s="1"/>
      <c r="ALK131" s="1"/>
      <c r="ALL131" s="1"/>
      <c r="ALM131" s="1"/>
      <c r="ALN131" s="1"/>
      <c r="ALO131" s="1"/>
      <c r="ALP131" s="1"/>
      <c r="ALQ131" s="1"/>
      <c r="ALR131" s="1"/>
      <c r="ALS131" s="1"/>
      <c r="ALT131" s="1"/>
      <c r="ALU131" s="1"/>
      <c r="ALV131" s="1"/>
      <c r="ALW131" s="1"/>
      <c r="ALX131" s="1"/>
      <c r="ALY131" s="1"/>
      <c r="ALZ131" s="1"/>
      <c r="AMA131" s="1"/>
      <c r="AMB131" s="1"/>
      <c r="AMC131" s="1"/>
      <c r="AMD131" s="1"/>
      <c r="AME131" s="1"/>
      <c r="AMF131" s="1"/>
      <c r="AMG131" s="1"/>
      <c r="AMH131" s="1"/>
      <c r="AMI131" s="1"/>
      <c r="AMJ131" s="1"/>
    </row>
    <row r="132" spans="1:1025" customHeight="1" ht="12.75">
      <c r="A132" s="1"/>
      <c r="B132" s="9"/>
      <c r="C132" s="15" t="s">
        <v>112</v>
      </c>
      <c r="D132" s="15"/>
      <c r="E132" s="15"/>
      <c r="F132" s="12" t="s">
        <v>3</v>
      </c>
      <c r="G132" s="7">
        <v>126</v>
      </c>
      <c r="H132" s="7">
        <v>132</v>
      </c>
      <c r="I132" s="7">
        <v>121</v>
      </c>
      <c r="J132" s="7">
        <v>134</v>
      </c>
      <c r="K132" s="1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  <c r="XQ132" s="1"/>
      <c r="XR132" s="1"/>
      <c r="XS132" s="1"/>
      <c r="XT132" s="1"/>
      <c r="XU132" s="1"/>
      <c r="XV132" s="1"/>
      <c r="XW132" s="1"/>
      <c r="XX132" s="1"/>
      <c r="XY132" s="1"/>
      <c r="XZ132" s="1"/>
      <c r="YA132" s="1"/>
      <c r="YB132" s="1"/>
      <c r="YC132" s="1"/>
      <c r="YD132" s="1"/>
      <c r="YE132" s="1"/>
      <c r="YF132" s="1"/>
      <c r="YG132" s="1"/>
      <c r="YH132" s="1"/>
      <c r="YI132" s="1"/>
      <c r="YJ132" s="1"/>
      <c r="YK132" s="1"/>
      <c r="YL132" s="1"/>
      <c r="YM132" s="1"/>
      <c r="YN132" s="1"/>
      <c r="YO132" s="1"/>
      <c r="YP132" s="1"/>
      <c r="YQ132" s="1"/>
      <c r="YR132" s="1"/>
      <c r="YS132" s="1"/>
      <c r="YT132" s="1"/>
      <c r="YU132" s="1"/>
      <c r="YV132" s="1"/>
      <c r="YW132" s="1"/>
      <c r="YX132" s="1"/>
      <c r="YY132" s="1"/>
      <c r="YZ132" s="1"/>
      <c r="ZA132" s="1"/>
      <c r="ZB132" s="1"/>
      <c r="ZC132" s="1"/>
      <c r="ZD132" s="1"/>
      <c r="ZE132" s="1"/>
      <c r="ZF132" s="1"/>
      <c r="ZG132" s="1"/>
      <c r="ZH132" s="1"/>
      <c r="ZI132" s="1"/>
      <c r="ZJ132" s="1"/>
      <c r="ZK132" s="1"/>
      <c r="ZL132" s="1"/>
      <c r="ZM132" s="1"/>
      <c r="ZN132" s="1"/>
      <c r="ZO132" s="1"/>
      <c r="ZP132" s="1"/>
      <c r="ZQ132" s="1"/>
      <c r="ZR132" s="1"/>
      <c r="ZS132" s="1"/>
      <c r="ZT132" s="1"/>
      <c r="ZU132" s="1"/>
      <c r="ZV132" s="1"/>
      <c r="ZW132" s="1"/>
      <c r="ZX132" s="1"/>
      <c r="ZY132" s="1"/>
      <c r="ZZ132" s="1"/>
      <c r="AAA132" s="1"/>
      <c r="AAB132" s="1"/>
      <c r="AAC132" s="1"/>
      <c r="AAD132" s="1"/>
      <c r="AAE132" s="1"/>
      <c r="AAF132" s="1"/>
      <c r="AAG132" s="1"/>
      <c r="AAH132" s="1"/>
      <c r="AAI132" s="1"/>
      <c r="AAJ132" s="1"/>
      <c r="AAK132" s="1"/>
      <c r="AAL132" s="1"/>
      <c r="AAM132" s="1"/>
      <c r="AAN132" s="1"/>
      <c r="AAO132" s="1"/>
      <c r="AAP132" s="1"/>
      <c r="AAQ132" s="1"/>
      <c r="AAR132" s="1"/>
      <c r="AAS132" s="1"/>
      <c r="AAT132" s="1"/>
      <c r="AAU132" s="1"/>
      <c r="AAV132" s="1"/>
      <c r="AAW132" s="1"/>
      <c r="AAX132" s="1"/>
      <c r="AAY132" s="1"/>
      <c r="AAZ132" s="1"/>
      <c r="ABA132" s="1"/>
      <c r="ABB132" s="1"/>
      <c r="ABC132" s="1"/>
      <c r="ABD132" s="1"/>
      <c r="ABE132" s="1"/>
      <c r="ABF132" s="1"/>
      <c r="ABG132" s="1"/>
      <c r="ABH132" s="1"/>
      <c r="ABI132" s="1"/>
      <c r="ABJ132" s="1"/>
      <c r="ABK132" s="1"/>
      <c r="ABL132" s="1"/>
      <c r="ABM132" s="1"/>
      <c r="ABN132" s="1"/>
      <c r="ABO132" s="1"/>
      <c r="ABP132" s="1"/>
      <c r="ABQ132" s="1"/>
      <c r="ABR132" s="1"/>
      <c r="ABS132" s="1"/>
      <c r="ABT132" s="1"/>
      <c r="ABU132" s="1"/>
      <c r="ABV132" s="1"/>
      <c r="ABW132" s="1"/>
      <c r="ABX132" s="1"/>
      <c r="ABY132" s="1"/>
      <c r="ABZ132" s="1"/>
      <c r="ACA132" s="1"/>
      <c r="ACB132" s="1"/>
      <c r="ACC132" s="1"/>
      <c r="ACD132" s="1"/>
      <c r="ACE132" s="1"/>
      <c r="ACF132" s="1"/>
      <c r="ACG132" s="1"/>
      <c r="ACH132" s="1"/>
      <c r="ACI132" s="1"/>
      <c r="ACJ132" s="1"/>
      <c r="ACK132" s="1"/>
      <c r="ACL132" s="1"/>
      <c r="ACM132" s="1"/>
      <c r="ACN132" s="1"/>
      <c r="ACO132" s="1"/>
      <c r="ACP132" s="1"/>
      <c r="ACQ132" s="1"/>
      <c r="ACR132" s="1"/>
      <c r="ACS132" s="1"/>
      <c r="ACT132" s="1"/>
      <c r="ACU132" s="1"/>
      <c r="ACV132" s="1"/>
      <c r="ACW132" s="1"/>
      <c r="ACX132" s="1"/>
      <c r="ACY132" s="1"/>
      <c r="ACZ132" s="1"/>
      <c r="ADA132" s="1"/>
      <c r="ADB132" s="1"/>
      <c r="ADC132" s="1"/>
      <c r="ADD132" s="1"/>
      <c r="ADE132" s="1"/>
      <c r="ADF132" s="1"/>
      <c r="ADG132" s="1"/>
      <c r="ADH132" s="1"/>
      <c r="ADI132" s="1"/>
      <c r="ADJ132" s="1"/>
      <c r="ADK132" s="1"/>
      <c r="ADL132" s="1"/>
      <c r="ADM132" s="1"/>
      <c r="ADN132" s="1"/>
      <c r="ADO132" s="1"/>
      <c r="ADP132" s="1"/>
      <c r="ADQ132" s="1"/>
      <c r="ADR132" s="1"/>
      <c r="ADS132" s="1"/>
      <c r="ADT132" s="1"/>
      <c r="ADU132" s="1"/>
      <c r="ADV132" s="1"/>
      <c r="ADW132" s="1"/>
      <c r="ADX132" s="1"/>
      <c r="ADY132" s="1"/>
      <c r="ADZ132" s="1"/>
      <c r="AEA132" s="1"/>
      <c r="AEB132" s="1"/>
      <c r="AEC132" s="1"/>
      <c r="AED132" s="1"/>
      <c r="AEE132" s="1"/>
      <c r="AEF132" s="1"/>
      <c r="AEG132" s="1"/>
      <c r="AEH132" s="1"/>
      <c r="AEI132" s="1"/>
      <c r="AEJ132" s="1"/>
      <c r="AEK132" s="1"/>
      <c r="AEL132" s="1"/>
      <c r="AEM132" s="1"/>
      <c r="AEN132" s="1"/>
      <c r="AEO132" s="1"/>
      <c r="AEP132" s="1"/>
      <c r="AEQ132" s="1"/>
      <c r="AER132" s="1"/>
      <c r="AES132" s="1"/>
      <c r="AET132" s="1"/>
      <c r="AEU132" s="1"/>
      <c r="AEV132" s="1"/>
      <c r="AEW132" s="1"/>
      <c r="AEX132" s="1"/>
      <c r="AEY132" s="1"/>
      <c r="AEZ132" s="1"/>
      <c r="AFA132" s="1"/>
      <c r="AFB132" s="1"/>
      <c r="AFC132" s="1"/>
      <c r="AFD132" s="1"/>
      <c r="AFE132" s="1"/>
      <c r="AFF132" s="1"/>
      <c r="AFG132" s="1"/>
      <c r="AFH132" s="1"/>
      <c r="AFI132" s="1"/>
      <c r="AFJ132" s="1"/>
      <c r="AFK132" s="1"/>
      <c r="AFL132" s="1"/>
      <c r="AFM132" s="1"/>
      <c r="AFN132" s="1"/>
      <c r="AFO132" s="1"/>
      <c r="AFP132" s="1"/>
      <c r="AFQ132" s="1"/>
      <c r="AFR132" s="1"/>
      <c r="AFS132" s="1"/>
      <c r="AFT132" s="1"/>
      <c r="AFU132" s="1"/>
      <c r="AFV132" s="1"/>
      <c r="AFW132" s="1"/>
      <c r="AFX132" s="1"/>
      <c r="AFY132" s="1"/>
      <c r="AFZ132" s="1"/>
      <c r="AGA132" s="1"/>
      <c r="AGB132" s="1"/>
      <c r="AGC132" s="1"/>
      <c r="AGD132" s="1"/>
      <c r="AGE132" s="1"/>
      <c r="AGF132" s="1"/>
      <c r="AGG132" s="1"/>
      <c r="AGH132" s="1"/>
      <c r="AGI132" s="1"/>
      <c r="AGJ132" s="1"/>
      <c r="AGK132" s="1"/>
      <c r="AGL132" s="1"/>
      <c r="AGM132" s="1"/>
      <c r="AGN132" s="1"/>
      <c r="AGO132" s="1"/>
      <c r="AGP132" s="1"/>
      <c r="AGQ132" s="1"/>
      <c r="AGR132" s="1"/>
      <c r="AGS132" s="1"/>
      <c r="AGT132" s="1"/>
      <c r="AGU132" s="1"/>
      <c r="AGV132" s="1"/>
      <c r="AGW132" s="1"/>
      <c r="AGX132" s="1"/>
      <c r="AGY132" s="1"/>
      <c r="AGZ132" s="1"/>
      <c r="AHA132" s="1"/>
      <c r="AHB132" s="1"/>
      <c r="AHC132" s="1"/>
      <c r="AHD132" s="1"/>
      <c r="AHE132" s="1"/>
      <c r="AHF132" s="1"/>
      <c r="AHG132" s="1"/>
      <c r="AHH132" s="1"/>
      <c r="AHI132" s="1"/>
      <c r="AHJ132" s="1"/>
      <c r="AHK132" s="1"/>
      <c r="AHL132" s="1"/>
      <c r="AHM132" s="1"/>
      <c r="AHN132" s="1"/>
      <c r="AHO132" s="1"/>
      <c r="AHP132" s="1"/>
      <c r="AHQ132" s="1"/>
      <c r="AHR132" s="1"/>
      <c r="AHS132" s="1"/>
      <c r="AHT132" s="1"/>
      <c r="AHU132" s="1"/>
      <c r="AHV132" s="1"/>
      <c r="AHW132" s="1"/>
      <c r="AHX132" s="1"/>
      <c r="AHY132" s="1"/>
      <c r="AHZ132" s="1"/>
      <c r="AIA132" s="1"/>
      <c r="AIB132" s="1"/>
      <c r="AIC132" s="1"/>
      <c r="AID132" s="1"/>
      <c r="AIE132" s="1"/>
      <c r="AIF132" s="1"/>
      <c r="AIG132" s="1"/>
      <c r="AIH132" s="1"/>
      <c r="AII132" s="1"/>
      <c r="AIJ132" s="1"/>
      <c r="AIK132" s="1"/>
      <c r="AIL132" s="1"/>
      <c r="AIM132" s="1"/>
      <c r="AIN132" s="1"/>
      <c r="AIO132" s="1"/>
      <c r="AIP132" s="1"/>
      <c r="AIQ132" s="1"/>
      <c r="AIR132" s="1"/>
      <c r="AIS132" s="1"/>
      <c r="AIT132" s="1"/>
      <c r="AIU132" s="1"/>
      <c r="AIV132" s="1"/>
      <c r="AIW132" s="1"/>
      <c r="AIX132" s="1"/>
      <c r="AIY132" s="1"/>
      <c r="AIZ132" s="1"/>
      <c r="AJA132" s="1"/>
      <c r="AJB132" s="1"/>
      <c r="AJC132" s="1"/>
      <c r="AJD132" s="1"/>
      <c r="AJE132" s="1"/>
      <c r="AJF132" s="1"/>
      <c r="AJG132" s="1"/>
      <c r="AJH132" s="1"/>
      <c r="AJI132" s="1"/>
      <c r="AJJ132" s="1"/>
      <c r="AJK132" s="1"/>
      <c r="AJL132" s="1"/>
      <c r="AJM132" s="1"/>
      <c r="AJN132" s="1"/>
      <c r="AJO132" s="1"/>
      <c r="AJP132" s="1"/>
      <c r="AJQ132" s="1"/>
      <c r="AJR132" s="1"/>
      <c r="AJS132" s="1"/>
      <c r="AJT132" s="1"/>
      <c r="AJU132" s="1"/>
      <c r="AJV132" s="1"/>
      <c r="AJW132" s="1"/>
      <c r="AJX132" s="1"/>
      <c r="AJY132" s="1"/>
      <c r="AJZ132" s="1"/>
      <c r="AKA132" s="1"/>
      <c r="AKB132" s="1"/>
      <c r="AKC132" s="1"/>
      <c r="AKD132" s="1"/>
      <c r="AKE132" s="1"/>
      <c r="AKF132" s="1"/>
      <c r="AKG132" s="1"/>
      <c r="AKH132" s="1"/>
      <c r="AKI132" s="1"/>
      <c r="AKJ132" s="1"/>
      <c r="AKK132" s="1"/>
      <c r="AKL132" s="1"/>
      <c r="AKM132" s="1"/>
      <c r="AKN132" s="1"/>
      <c r="AKO132" s="1"/>
      <c r="AKP132" s="1"/>
      <c r="AKQ132" s="1"/>
      <c r="AKR132" s="1"/>
      <c r="AKS132" s="1"/>
      <c r="AKT132" s="1"/>
      <c r="AKU132" s="1"/>
      <c r="AKV132" s="1"/>
      <c r="AKW132" s="1"/>
      <c r="AKX132" s="1"/>
      <c r="AKY132" s="1"/>
      <c r="AKZ132" s="1"/>
      <c r="ALA132" s="1"/>
      <c r="ALB132" s="1"/>
      <c r="ALC132" s="1"/>
      <c r="ALD132" s="1"/>
      <c r="ALE132" s="1"/>
      <c r="ALF132" s="1"/>
      <c r="ALG132" s="1"/>
      <c r="ALH132" s="1"/>
      <c r="ALI132" s="1"/>
      <c r="ALJ132" s="1"/>
      <c r="ALK132" s="1"/>
      <c r="ALL132" s="1"/>
      <c r="ALM132" s="1"/>
      <c r="ALN132" s="1"/>
      <c r="ALO132" s="1"/>
      <c r="ALP132" s="1"/>
      <c r="ALQ132" s="1"/>
      <c r="ALR132" s="1"/>
      <c r="ALS132" s="1"/>
      <c r="ALT132" s="1"/>
      <c r="ALU132" s="1"/>
      <c r="ALV132" s="1"/>
      <c r="ALW132" s="1"/>
      <c r="ALX132" s="1"/>
      <c r="ALY132" s="1"/>
      <c r="ALZ132" s="1"/>
      <c r="AMA132" s="1"/>
      <c r="AMB132" s="1"/>
      <c r="AMC132" s="1"/>
      <c r="AMD132" s="1"/>
      <c r="AME132" s="1"/>
      <c r="AMF132" s="1"/>
      <c r="AMG132" s="1"/>
      <c r="AMH132" s="1"/>
      <c r="AMI132" s="1"/>
      <c r="AMJ132" s="1"/>
    </row>
    <row r="133" spans="1:1025" customHeight="1" ht="12.75">
      <c r="A133" s="1"/>
      <c r="B133" s="9"/>
      <c r="C133" s="14" t="s">
        <v>113</v>
      </c>
      <c r="D133" s="15" t="s">
        <v>28</v>
      </c>
      <c r="E133" s="15"/>
      <c r="F133" s="12" t="s">
        <v>3</v>
      </c>
      <c r="G133" s="7">
        <v>127</v>
      </c>
      <c r="H133" s="7">
        <v>133</v>
      </c>
      <c r="I133" s="7">
        <v>122</v>
      </c>
      <c r="J133" s="7">
        <v>135</v>
      </c>
      <c r="K133" s="1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  <c r="XQ133" s="1"/>
      <c r="XR133" s="1"/>
      <c r="XS133" s="1"/>
      <c r="XT133" s="1"/>
      <c r="XU133" s="1"/>
      <c r="XV133" s="1"/>
      <c r="XW133" s="1"/>
      <c r="XX133" s="1"/>
      <c r="XY133" s="1"/>
      <c r="XZ133" s="1"/>
      <c r="YA133" s="1"/>
      <c r="YB133" s="1"/>
      <c r="YC133" s="1"/>
      <c r="YD133" s="1"/>
      <c r="YE133" s="1"/>
      <c r="YF133" s="1"/>
      <c r="YG133" s="1"/>
      <c r="YH133" s="1"/>
      <c r="YI133" s="1"/>
      <c r="YJ133" s="1"/>
      <c r="YK133" s="1"/>
      <c r="YL133" s="1"/>
      <c r="YM133" s="1"/>
      <c r="YN133" s="1"/>
      <c r="YO133" s="1"/>
      <c r="YP133" s="1"/>
      <c r="YQ133" s="1"/>
      <c r="YR133" s="1"/>
      <c r="YS133" s="1"/>
      <c r="YT133" s="1"/>
      <c r="YU133" s="1"/>
      <c r="YV133" s="1"/>
      <c r="YW133" s="1"/>
      <c r="YX133" s="1"/>
      <c r="YY133" s="1"/>
      <c r="YZ133" s="1"/>
      <c r="ZA133" s="1"/>
      <c r="ZB133" s="1"/>
      <c r="ZC133" s="1"/>
      <c r="ZD133" s="1"/>
      <c r="ZE133" s="1"/>
      <c r="ZF133" s="1"/>
      <c r="ZG133" s="1"/>
      <c r="ZH133" s="1"/>
      <c r="ZI133" s="1"/>
      <c r="ZJ133" s="1"/>
      <c r="ZK133" s="1"/>
      <c r="ZL133" s="1"/>
      <c r="ZM133" s="1"/>
      <c r="ZN133" s="1"/>
      <c r="ZO133" s="1"/>
      <c r="ZP133" s="1"/>
      <c r="ZQ133" s="1"/>
      <c r="ZR133" s="1"/>
      <c r="ZS133" s="1"/>
      <c r="ZT133" s="1"/>
      <c r="ZU133" s="1"/>
      <c r="ZV133" s="1"/>
      <c r="ZW133" s="1"/>
      <c r="ZX133" s="1"/>
      <c r="ZY133" s="1"/>
      <c r="ZZ133" s="1"/>
      <c r="AAA133" s="1"/>
      <c r="AAB133" s="1"/>
      <c r="AAC133" s="1"/>
      <c r="AAD133" s="1"/>
      <c r="AAE133" s="1"/>
      <c r="AAF133" s="1"/>
      <c r="AAG133" s="1"/>
      <c r="AAH133" s="1"/>
      <c r="AAI133" s="1"/>
      <c r="AAJ133" s="1"/>
      <c r="AAK133" s="1"/>
      <c r="AAL133" s="1"/>
      <c r="AAM133" s="1"/>
      <c r="AAN133" s="1"/>
      <c r="AAO133" s="1"/>
      <c r="AAP133" s="1"/>
      <c r="AAQ133" s="1"/>
      <c r="AAR133" s="1"/>
      <c r="AAS133" s="1"/>
      <c r="AAT133" s="1"/>
      <c r="AAU133" s="1"/>
      <c r="AAV133" s="1"/>
      <c r="AAW133" s="1"/>
      <c r="AAX133" s="1"/>
      <c r="AAY133" s="1"/>
      <c r="AAZ133" s="1"/>
      <c r="ABA133" s="1"/>
      <c r="ABB133" s="1"/>
      <c r="ABC133" s="1"/>
      <c r="ABD133" s="1"/>
      <c r="ABE133" s="1"/>
      <c r="ABF133" s="1"/>
      <c r="ABG133" s="1"/>
      <c r="ABH133" s="1"/>
      <c r="ABI133" s="1"/>
      <c r="ABJ133" s="1"/>
      <c r="ABK133" s="1"/>
      <c r="ABL133" s="1"/>
      <c r="ABM133" s="1"/>
      <c r="ABN133" s="1"/>
      <c r="ABO133" s="1"/>
      <c r="ABP133" s="1"/>
      <c r="ABQ133" s="1"/>
      <c r="ABR133" s="1"/>
      <c r="ABS133" s="1"/>
      <c r="ABT133" s="1"/>
      <c r="ABU133" s="1"/>
      <c r="ABV133" s="1"/>
      <c r="ABW133" s="1"/>
      <c r="ABX133" s="1"/>
      <c r="ABY133" s="1"/>
      <c r="ABZ133" s="1"/>
      <c r="ACA133" s="1"/>
      <c r="ACB133" s="1"/>
      <c r="ACC133" s="1"/>
      <c r="ACD133" s="1"/>
      <c r="ACE133" s="1"/>
      <c r="ACF133" s="1"/>
      <c r="ACG133" s="1"/>
      <c r="ACH133" s="1"/>
      <c r="ACI133" s="1"/>
      <c r="ACJ133" s="1"/>
      <c r="ACK133" s="1"/>
      <c r="ACL133" s="1"/>
      <c r="ACM133" s="1"/>
      <c r="ACN133" s="1"/>
      <c r="ACO133" s="1"/>
      <c r="ACP133" s="1"/>
      <c r="ACQ133" s="1"/>
      <c r="ACR133" s="1"/>
      <c r="ACS133" s="1"/>
      <c r="ACT133" s="1"/>
      <c r="ACU133" s="1"/>
      <c r="ACV133" s="1"/>
      <c r="ACW133" s="1"/>
      <c r="ACX133" s="1"/>
      <c r="ACY133" s="1"/>
      <c r="ACZ133" s="1"/>
      <c r="ADA133" s="1"/>
      <c r="ADB133" s="1"/>
      <c r="ADC133" s="1"/>
      <c r="ADD133" s="1"/>
      <c r="ADE133" s="1"/>
      <c r="ADF133" s="1"/>
      <c r="ADG133" s="1"/>
      <c r="ADH133" s="1"/>
      <c r="ADI133" s="1"/>
      <c r="ADJ133" s="1"/>
      <c r="ADK133" s="1"/>
      <c r="ADL133" s="1"/>
      <c r="ADM133" s="1"/>
      <c r="ADN133" s="1"/>
      <c r="ADO133" s="1"/>
      <c r="ADP133" s="1"/>
      <c r="ADQ133" s="1"/>
      <c r="ADR133" s="1"/>
      <c r="ADS133" s="1"/>
      <c r="ADT133" s="1"/>
      <c r="ADU133" s="1"/>
      <c r="ADV133" s="1"/>
      <c r="ADW133" s="1"/>
      <c r="ADX133" s="1"/>
      <c r="ADY133" s="1"/>
      <c r="ADZ133" s="1"/>
      <c r="AEA133" s="1"/>
      <c r="AEB133" s="1"/>
      <c r="AEC133" s="1"/>
      <c r="AED133" s="1"/>
      <c r="AEE133" s="1"/>
      <c r="AEF133" s="1"/>
      <c r="AEG133" s="1"/>
      <c r="AEH133" s="1"/>
      <c r="AEI133" s="1"/>
      <c r="AEJ133" s="1"/>
      <c r="AEK133" s="1"/>
      <c r="AEL133" s="1"/>
      <c r="AEM133" s="1"/>
      <c r="AEN133" s="1"/>
      <c r="AEO133" s="1"/>
      <c r="AEP133" s="1"/>
      <c r="AEQ133" s="1"/>
      <c r="AER133" s="1"/>
      <c r="AES133" s="1"/>
      <c r="AET133" s="1"/>
      <c r="AEU133" s="1"/>
      <c r="AEV133" s="1"/>
      <c r="AEW133" s="1"/>
      <c r="AEX133" s="1"/>
      <c r="AEY133" s="1"/>
      <c r="AEZ133" s="1"/>
      <c r="AFA133" s="1"/>
      <c r="AFB133" s="1"/>
      <c r="AFC133" s="1"/>
      <c r="AFD133" s="1"/>
      <c r="AFE133" s="1"/>
      <c r="AFF133" s="1"/>
      <c r="AFG133" s="1"/>
      <c r="AFH133" s="1"/>
      <c r="AFI133" s="1"/>
      <c r="AFJ133" s="1"/>
      <c r="AFK133" s="1"/>
      <c r="AFL133" s="1"/>
      <c r="AFM133" s="1"/>
      <c r="AFN133" s="1"/>
      <c r="AFO133" s="1"/>
      <c r="AFP133" s="1"/>
      <c r="AFQ133" s="1"/>
      <c r="AFR133" s="1"/>
      <c r="AFS133" s="1"/>
      <c r="AFT133" s="1"/>
      <c r="AFU133" s="1"/>
      <c r="AFV133" s="1"/>
      <c r="AFW133" s="1"/>
      <c r="AFX133" s="1"/>
      <c r="AFY133" s="1"/>
      <c r="AFZ133" s="1"/>
      <c r="AGA133" s="1"/>
      <c r="AGB133" s="1"/>
      <c r="AGC133" s="1"/>
      <c r="AGD133" s="1"/>
      <c r="AGE133" s="1"/>
      <c r="AGF133" s="1"/>
      <c r="AGG133" s="1"/>
      <c r="AGH133" s="1"/>
      <c r="AGI133" s="1"/>
      <c r="AGJ133" s="1"/>
      <c r="AGK133" s="1"/>
      <c r="AGL133" s="1"/>
      <c r="AGM133" s="1"/>
      <c r="AGN133" s="1"/>
      <c r="AGO133" s="1"/>
      <c r="AGP133" s="1"/>
      <c r="AGQ133" s="1"/>
      <c r="AGR133" s="1"/>
      <c r="AGS133" s="1"/>
      <c r="AGT133" s="1"/>
      <c r="AGU133" s="1"/>
      <c r="AGV133" s="1"/>
      <c r="AGW133" s="1"/>
      <c r="AGX133" s="1"/>
      <c r="AGY133" s="1"/>
      <c r="AGZ133" s="1"/>
      <c r="AHA133" s="1"/>
      <c r="AHB133" s="1"/>
      <c r="AHC133" s="1"/>
      <c r="AHD133" s="1"/>
      <c r="AHE133" s="1"/>
      <c r="AHF133" s="1"/>
      <c r="AHG133" s="1"/>
      <c r="AHH133" s="1"/>
      <c r="AHI133" s="1"/>
      <c r="AHJ133" s="1"/>
      <c r="AHK133" s="1"/>
      <c r="AHL133" s="1"/>
      <c r="AHM133" s="1"/>
      <c r="AHN133" s="1"/>
      <c r="AHO133" s="1"/>
      <c r="AHP133" s="1"/>
      <c r="AHQ133" s="1"/>
      <c r="AHR133" s="1"/>
      <c r="AHS133" s="1"/>
      <c r="AHT133" s="1"/>
      <c r="AHU133" s="1"/>
      <c r="AHV133" s="1"/>
      <c r="AHW133" s="1"/>
      <c r="AHX133" s="1"/>
      <c r="AHY133" s="1"/>
      <c r="AHZ133" s="1"/>
      <c r="AIA133" s="1"/>
      <c r="AIB133" s="1"/>
      <c r="AIC133" s="1"/>
      <c r="AID133" s="1"/>
      <c r="AIE133" s="1"/>
      <c r="AIF133" s="1"/>
      <c r="AIG133" s="1"/>
      <c r="AIH133" s="1"/>
      <c r="AII133" s="1"/>
      <c r="AIJ133" s="1"/>
      <c r="AIK133" s="1"/>
      <c r="AIL133" s="1"/>
      <c r="AIM133" s="1"/>
      <c r="AIN133" s="1"/>
      <c r="AIO133" s="1"/>
      <c r="AIP133" s="1"/>
      <c r="AIQ133" s="1"/>
      <c r="AIR133" s="1"/>
      <c r="AIS133" s="1"/>
      <c r="AIT133" s="1"/>
      <c r="AIU133" s="1"/>
      <c r="AIV133" s="1"/>
      <c r="AIW133" s="1"/>
      <c r="AIX133" s="1"/>
      <c r="AIY133" s="1"/>
      <c r="AIZ133" s="1"/>
      <c r="AJA133" s="1"/>
      <c r="AJB133" s="1"/>
      <c r="AJC133" s="1"/>
      <c r="AJD133" s="1"/>
      <c r="AJE133" s="1"/>
      <c r="AJF133" s="1"/>
      <c r="AJG133" s="1"/>
      <c r="AJH133" s="1"/>
      <c r="AJI133" s="1"/>
      <c r="AJJ133" s="1"/>
      <c r="AJK133" s="1"/>
      <c r="AJL133" s="1"/>
      <c r="AJM133" s="1"/>
      <c r="AJN133" s="1"/>
      <c r="AJO133" s="1"/>
      <c r="AJP133" s="1"/>
      <c r="AJQ133" s="1"/>
      <c r="AJR133" s="1"/>
      <c r="AJS133" s="1"/>
      <c r="AJT133" s="1"/>
      <c r="AJU133" s="1"/>
      <c r="AJV133" s="1"/>
      <c r="AJW133" s="1"/>
      <c r="AJX133" s="1"/>
      <c r="AJY133" s="1"/>
      <c r="AJZ133" s="1"/>
      <c r="AKA133" s="1"/>
      <c r="AKB133" s="1"/>
      <c r="AKC133" s="1"/>
      <c r="AKD133" s="1"/>
      <c r="AKE133" s="1"/>
      <c r="AKF133" s="1"/>
      <c r="AKG133" s="1"/>
      <c r="AKH133" s="1"/>
      <c r="AKI133" s="1"/>
      <c r="AKJ133" s="1"/>
      <c r="AKK133" s="1"/>
      <c r="AKL133" s="1"/>
      <c r="AKM133" s="1"/>
      <c r="AKN133" s="1"/>
      <c r="AKO133" s="1"/>
      <c r="AKP133" s="1"/>
      <c r="AKQ133" s="1"/>
      <c r="AKR133" s="1"/>
      <c r="AKS133" s="1"/>
      <c r="AKT133" s="1"/>
      <c r="AKU133" s="1"/>
      <c r="AKV133" s="1"/>
      <c r="AKW133" s="1"/>
      <c r="AKX133" s="1"/>
      <c r="AKY133" s="1"/>
      <c r="AKZ133" s="1"/>
      <c r="ALA133" s="1"/>
      <c r="ALB133" s="1"/>
      <c r="ALC133" s="1"/>
      <c r="ALD133" s="1"/>
      <c r="ALE133" s="1"/>
      <c r="ALF133" s="1"/>
      <c r="ALG133" s="1"/>
      <c r="ALH133" s="1"/>
      <c r="ALI133" s="1"/>
      <c r="ALJ133" s="1"/>
      <c r="ALK133" s="1"/>
      <c r="ALL133" s="1"/>
      <c r="ALM133" s="1"/>
      <c r="ALN133" s="1"/>
      <c r="ALO133" s="1"/>
      <c r="ALP133" s="1"/>
      <c r="ALQ133" s="1"/>
      <c r="ALR133" s="1"/>
      <c r="ALS133" s="1"/>
      <c r="ALT133" s="1"/>
      <c r="ALU133" s="1"/>
      <c r="ALV133" s="1"/>
      <c r="ALW133" s="1"/>
      <c r="ALX133" s="1"/>
      <c r="ALY133" s="1"/>
      <c r="ALZ133" s="1"/>
      <c r="AMA133" s="1"/>
      <c r="AMB133" s="1"/>
      <c r="AMC133" s="1"/>
      <c r="AMD133" s="1"/>
      <c r="AME133" s="1"/>
      <c r="AMF133" s="1"/>
      <c r="AMG133" s="1"/>
      <c r="AMH133" s="1"/>
      <c r="AMI133" s="1"/>
      <c r="AMJ133" s="1"/>
    </row>
    <row r="134" spans="1:1025" customHeight="1" ht="12.75">
      <c r="A134" s="1"/>
      <c r="B134" s="9"/>
      <c r="C134" s="14"/>
      <c r="D134" s="15" t="s">
        <v>30</v>
      </c>
      <c r="E134" s="15"/>
      <c r="F134" s="12" t="s">
        <v>3</v>
      </c>
      <c r="G134" s="7">
        <v>128</v>
      </c>
      <c r="H134" s="7">
        <v>134</v>
      </c>
      <c r="I134" s="7">
        <v>123</v>
      </c>
      <c r="J134" s="7">
        <v>136</v>
      </c>
      <c r="K134" s="1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  <c r="XQ134" s="1"/>
      <c r="XR134" s="1"/>
      <c r="XS134" s="1"/>
      <c r="XT134" s="1"/>
      <c r="XU134" s="1"/>
      <c r="XV134" s="1"/>
      <c r="XW134" s="1"/>
      <c r="XX134" s="1"/>
      <c r="XY134" s="1"/>
      <c r="XZ134" s="1"/>
      <c r="YA134" s="1"/>
      <c r="YB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O134" s="1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  <c r="ZD134" s="1"/>
      <c r="ZE134" s="1"/>
      <c r="ZF134" s="1"/>
      <c r="ZG134" s="1"/>
      <c r="ZH134" s="1"/>
      <c r="ZI134" s="1"/>
      <c r="ZJ134" s="1"/>
      <c r="ZK134" s="1"/>
      <c r="ZL134" s="1"/>
      <c r="ZM134" s="1"/>
      <c r="ZN134" s="1"/>
      <c r="ZO134" s="1"/>
      <c r="ZP134" s="1"/>
      <c r="ZQ134" s="1"/>
      <c r="ZR134" s="1"/>
      <c r="ZS134" s="1"/>
      <c r="ZT134" s="1"/>
      <c r="ZU134" s="1"/>
      <c r="ZV134" s="1"/>
      <c r="ZW134" s="1"/>
      <c r="ZX134" s="1"/>
      <c r="ZY134" s="1"/>
      <c r="ZZ134" s="1"/>
      <c r="AAA134" s="1"/>
      <c r="AAB134" s="1"/>
      <c r="AAC134" s="1"/>
      <c r="AAD134" s="1"/>
      <c r="AAE134" s="1"/>
      <c r="AAF134" s="1"/>
      <c r="AAG134" s="1"/>
      <c r="AAH134" s="1"/>
      <c r="AAI134" s="1"/>
      <c r="AAJ134" s="1"/>
      <c r="AAK134" s="1"/>
      <c r="AAL134" s="1"/>
      <c r="AAM134" s="1"/>
      <c r="AAN134" s="1"/>
      <c r="AAO134" s="1"/>
      <c r="AAP134" s="1"/>
      <c r="AAQ134" s="1"/>
      <c r="AAR134" s="1"/>
      <c r="AAS134" s="1"/>
      <c r="AAT134" s="1"/>
      <c r="AAU134" s="1"/>
      <c r="AAV134" s="1"/>
      <c r="AAW134" s="1"/>
      <c r="AAX134" s="1"/>
      <c r="AAY134" s="1"/>
      <c r="AAZ134" s="1"/>
      <c r="ABA134" s="1"/>
      <c r="ABB134" s="1"/>
      <c r="ABC134" s="1"/>
      <c r="ABD134" s="1"/>
      <c r="ABE134" s="1"/>
      <c r="ABF134" s="1"/>
      <c r="ABG134" s="1"/>
      <c r="ABH134" s="1"/>
      <c r="ABI134" s="1"/>
      <c r="ABJ134" s="1"/>
      <c r="ABK134" s="1"/>
      <c r="ABL134" s="1"/>
      <c r="ABM134" s="1"/>
      <c r="ABN134" s="1"/>
      <c r="ABO134" s="1"/>
      <c r="ABP134" s="1"/>
      <c r="ABQ134" s="1"/>
      <c r="ABR134" s="1"/>
      <c r="ABS134" s="1"/>
      <c r="ABT134" s="1"/>
      <c r="ABU134" s="1"/>
      <c r="ABV134" s="1"/>
      <c r="ABW134" s="1"/>
      <c r="ABX134" s="1"/>
      <c r="ABY134" s="1"/>
      <c r="ABZ134" s="1"/>
      <c r="ACA134" s="1"/>
      <c r="ACB134" s="1"/>
      <c r="ACC134" s="1"/>
      <c r="ACD134" s="1"/>
      <c r="ACE134" s="1"/>
      <c r="ACF134" s="1"/>
      <c r="ACG134" s="1"/>
      <c r="ACH134" s="1"/>
      <c r="ACI134" s="1"/>
      <c r="ACJ134" s="1"/>
      <c r="ACK134" s="1"/>
      <c r="ACL134" s="1"/>
      <c r="ACM134" s="1"/>
      <c r="ACN134" s="1"/>
      <c r="ACO134" s="1"/>
      <c r="ACP134" s="1"/>
      <c r="ACQ134" s="1"/>
      <c r="ACR134" s="1"/>
      <c r="ACS134" s="1"/>
      <c r="ACT134" s="1"/>
      <c r="ACU134" s="1"/>
      <c r="ACV134" s="1"/>
      <c r="ACW134" s="1"/>
      <c r="ACX134" s="1"/>
      <c r="ACY134" s="1"/>
      <c r="ACZ134" s="1"/>
      <c r="ADA134" s="1"/>
      <c r="ADB134" s="1"/>
      <c r="ADC134" s="1"/>
      <c r="ADD134" s="1"/>
      <c r="ADE134" s="1"/>
      <c r="ADF134" s="1"/>
      <c r="ADG134" s="1"/>
      <c r="ADH134" s="1"/>
      <c r="ADI134" s="1"/>
      <c r="ADJ134" s="1"/>
      <c r="ADK134" s="1"/>
      <c r="ADL134" s="1"/>
      <c r="ADM134" s="1"/>
      <c r="ADN134" s="1"/>
      <c r="ADO134" s="1"/>
      <c r="ADP134" s="1"/>
      <c r="ADQ134" s="1"/>
      <c r="ADR134" s="1"/>
      <c r="ADS134" s="1"/>
      <c r="ADT134" s="1"/>
      <c r="ADU134" s="1"/>
      <c r="ADV134" s="1"/>
      <c r="ADW134" s="1"/>
      <c r="ADX134" s="1"/>
      <c r="ADY134" s="1"/>
      <c r="ADZ134" s="1"/>
      <c r="AEA134" s="1"/>
      <c r="AEB134" s="1"/>
      <c r="AEC134" s="1"/>
      <c r="AED134" s="1"/>
      <c r="AEE134" s="1"/>
      <c r="AEF134" s="1"/>
      <c r="AEG134" s="1"/>
      <c r="AEH134" s="1"/>
      <c r="AEI134" s="1"/>
      <c r="AEJ134" s="1"/>
      <c r="AEK134" s="1"/>
      <c r="AEL134" s="1"/>
      <c r="AEM134" s="1"/>
      <c r="AEN134" s="1"/>
      <c r="AEO134" s="1"/>
      <c r="AEP134" s="1"/>
      <c r="AEQ134" s="1"/>
      <c r="AER134" s="1"/>
      <c r="AES134" s="1"/>
      <c r="AET134" s="1"/>
      <c r="AEU134" s="1"/>
      <c r="AEV134" s="1"/>
      <c r="AEW134" s="1"/>
      <c r="AEX134" s="1"/>
      <c r="AEY134" s="1"/>
      <c r="AEZ134" s="1"/>
      <c r="AFA134" s="1"/>
      <c r="AFB134" s="1"/>
      <c r="AFC134" s="1"/>
      <c r="AFD134" s="1"/>
      <c r="AFE134" s="1"/>
      <c r="AFF134" s="1"/>
      <c r="AFG134" s="1"/>
      <c r="AFH134" s="1"/>
      <c r="AFI134" s="1"/>
      <c r="AFJ134" s="1"/>
      <c r="AFK134" s="1"/>
      <c r="AFL134" s="1"/>
      <c r="AFM134" s="1"/>
      <c r="AFN134" s="1"/>
      <c r="AFO134" s="1"/>
      <c r="AFP134" s="1"/>
      <c r="AFQ134" s="1"/>
      <c r="AFR134" s="1"/>
      <c r="AFS134" s="1"/>
      <c r="AFT134" s="1"/>
      <c r="AFU134" s="1"/>
      <c r="AFV134" s="1"/>
      <c r="AFW134" s="1"/>
      <c r="AFX134" s="1"/>
      <c r="AFY134" s="1"/>
      <c r="AFZ134" s="1"/>
      <c r="AGA134" s="1"/>
      <c r="AGB134" s="1"/>
      <c r="AGC134" s="1"/>
      <c r="AGD134" s="1"/>
      <c r="AGE134" s="1"/>
      <c r="AGF134" s="1"/>
      <c r="AGG134" s="1"/>
      <c r="AGH134" s="1"/>
      <c r="AGI134" s="1"/>
      <c r="AGJ134" s="1"/>
      <c r="AGK134" s="1"/>
      <c r="AGL134" s="1"/>
      <c r="AGM134" s="1"/>
      <c r="AGN134" s="1"/>
      <c r="AGO134" s="1"/>
      <c r="AGP134" s="1"/>
      <c r="AGQ134" s="1"/>
      <c r="AGR134" s="1"/>
      <c r="AGS134" s="1"/>
      <c r="AGT134" s="1"/>
      <c r="AGU134" s="1"/>
      <c r="AGV134" s="1"/>
      <c r="AGW134" s="1"/>
      <c r="AGX134" s="1"/>
      <c r="AGY134" s="1"/>
      <c r="AGZ134" s="1"/>
      <c r="AHA134" s="1"/>
      <c r="AHB134" s="1"/>
      <c r="AHC134" s="1"/>
      <c r="AHD134" s="1"/>
      <c r="AHE134" s="1"/>
      <c r="AHF134" s="1"/>
      <c r="AHG134" s="1"/>
      <c r="AHH134" s="1"/>
      <c r="AHI134" s="1"/>
      <c r="AHJ134" s="1"/>
      <c r="AHK134" s="1"/>
      <c r="AHL134" s="1"/>
      <c r="AHM134" s="1"/>
      <c r="AHN134" s="1"/>
      <c r="AHO134" s="1"/>
      <c r="AHP134" s="1"/>
      <c r="AHQ134" s="1"/>
      <c r="AHR134" s="1"/>
      <c r="AHS134" s="1"/>
      <c r="AHT134" s="1"/>
      <c r="AHU134" s="1"/>
      <c r="AHV134" s="1"/>
      <c r="AHW134" s="1"/>
      <c r="AHX134" s="1"/>
      <c r="AHY134" s="1"/>
      <c r="AHZ134" s="1"/>
      <c r="AIA134" s="1"/>
      <c r="AIB134" s="1"/>
      <c r="AIC134" s="1"/>
      <c r="AID134" s="1"/>
      <c r="AIE134" s="1"/>
      <c r="AIF134" s="1"/>
      <c r="AIG134" s="1"/>
      <c r="AIH134" s="1"/>
      <c r="AII134" s="1"/>
      <c r="AIJ134" s="1"/>
      <c r="AIK134" s="1"/>
      <c r="AIL134" s="1"/>
      <c r="AIM134" s="1"/>
      <c r="AIN134" s="1"/>
      <c r="AIO134" s="1"/>
      <c r="AIP134" s="1"/>
      <c r="AIQ134" s="1"/>
      <c r="AIR134" s="1"/>
      <c r="AIS134" s="1"/>
      <c r="AIT134" s="1"/>
      <c r="AIU134" s="1"/>
      <c r="AIV134" s="1"/>
      <c r="AIW134" s="1"/>
      <c r="AIX134" s="1"/>
      <c r="AIY134" s="1"/>
      <c r="AIZ134" s="1"/>
      <c r="AJA134" s="1"/>
      <c r="AJB134" s="1"/>
      <c r="AJC134" s="1"/>
      <c r="AJD134" s="1"/>
      <c r="AJE134" s="1"/>
      <c r="AJF134" s="1"/>
      <c r="AJG134" s="1"/>
      <c r="AJH134" s="1"/>
      <c r="AJI134" s="1"/>
      <c r="AJJ134" s="1"/>
      <c r="AJK134" s="1"/>
      <c r="AJL134" s="1"/>
      <c r="AJM134" s="1"/>
      <c r="AJN134" s="1"/>
      <c r="AJO134" s="1"/>
      <c r="AJP134" s="1"/>
      <c r="AJQ134" s="1"/>
      <c r="AJR134" s="1"/>
      <c r="AJS134" s="1"/>
      <c r="AJT134" s="1"/>
      <c r="AJU134" s="1"/>
      <c r="AJV134" s="1"/>
      <c r="AJW134" s="1"/>
      <c r="AJX134" s="1"/>
      <c r="AJY134" s="1"/>
      <c r="AJZ134" s="1"/>
      <c r="AKA134" s="1"/>
      <c r="AKB134" s="1"/>
      <c r="AKC134" s="1"/>
      <c r="AKD134" s="1"/>
      <c r="AKE134" s="1"/>
      <c r="AKF134" s="1"/>
      <c r="AKG134" s="1"/>
      <c r="AKH134" s="1"/>
      <c r="AKI134" s="1"/>
      <c r="AKJ134" s="1"/>
      <c r="AKK134" s="1"/>
      <c r="AKL134" s="1"/>
      <c r="AKM134" s="1"/>
      <c r="AKN134" s="1"/>
      <c r="AKO134" s="1"/>
      <c r="AKP134" s="1"/>
      <c r="AKQ134" s="1"/>
      <c r="AKR134" s="1"/>
      <c r="AKS134" s="1"/>
      <c r="AKT134" s="1"/>
      <c r="AKU134" s="1"/>
      <c r="AKV134" s="1"/>
      <c r="AKW134" s="1"/>
      <c r="AKX134" s="1"/>
      <c r="AKY134" s="1"/>
      <c r="AKZ134" s="1"/>
      <c r="ALA134" s="1"/>
      <c r="ALB134" s="1"/>
      <c r="ALC134" s="1"/>
      <c r="ALD134" s="1"/>
      <c r="ALE134" s="1"/>
      <c r="ALF134" s="1"/>
      <c r="ALG134" s="1"/>
      <c r="ALH134" s="1"/>
      <c r="ALI134" s="1"/>
      <c r="ALJ134" s="1"/>
      <c r="ALK134" s="1"/>
      <c r="ALL134" s="1"/>
      <c r="ALM134" s="1"/>
      <c r="ALN134" s="1"/>
      <c r="ALO134" s="1"/>
      <c r="ALP134" s="1"/>
      <c r="ALQ134" s="1"/>
      <c r="ALR134" s="1"/>
      <c r="ALS134" s="1"/>
      <c r="ALT134" s="1"/>
      <c r="ALU134" s="1"/>
      <c r="ALV134" s="1"/>
      <c r="ALW134" s="1"/>
      <c r="ALX134" s="1"/>
      <c r="ALY134" s="1"/>
      <c r="ALZ134" s="1"/>
      <c r="AMA134" s="1"/>
      <c r="AMB134" s="1"/>
      <c r="AMC134" s="1"/>
      <c r="AMD134" s="1"/>
      <c r="AME134" s="1"/>
      <c r="AMF134" s="1"/>
      <c r="AMG134" s="1"/>
      <c r="AMH134" s="1"/>
      <c r="AMI134" s="1"/>
      <c r="AMJ134" s="1"/>
    </row>
    <row r="135" spans="1:1025" customHeight="1" ht="12.75">
      <c r="A135" s="1"/>
      <c r="B135" s="9"/>
      <c r="C135" s="14"/>
      <c r="D135" s="15" t="s">
        <v>31</v>
      </c>
      <c r="E135" s="15"/>
      <c r="F135" s="12" t="s">
        <v>3</v>
      </c>
      <c r="G135" s="7">
        <v>129</v>
      </c>
      <c r="H135" s="7">
        <v>135</v>
      </c>
      <c r="I135" s="7">
        <v>124</v>
      </c>
      <c r="J135" s="7">
        <v>137</v>
      </c>
      <c r="K135" s="1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  <c r="XQ135" s="1"/>
      <c r="XR135" s="1"/>
      <c r="XS135" s="1"/>
      <c r="XT135" s="1"/>
      <c r="XU135" s="1"/>
      <c r="XV135" s="1"/>
      <c r="XW135" s="1"/>
      <c r="XX135" s="1"/>
      <c r="XY135" s="1"/>
      <c r="XZ135" s="1"/>
      <c r="YA135" s="1"/>
      <c r="YB135" s="1"/>
      <c r="YC135" s="1"/>
      <c r="YD135" s="1"/>
      <c r="YE135" s="1"/>
      <c r="YF135" s="1"/>
      <c r="YG135" s="1"/>
      <c r="YH135" s="1"/>
      <c r="YI135" s="1"/>
      <c r="YJ135" s="1"/>
      <c r="YK135" s="1"/>
      <c r="YL135" s="1"/>
      <c r="YM135" s="1"/>
      <c r="YN135" s="1"/>
      <c r="YO135" s="1"/>
      <c r="YP135" s="1"/>
      <c r="YQ135" s="1"/>
      <c r="YR135" s="1"/>
      <c r="YS135" s="1"/>
      <c r="YT135" s="1"/>
      <c r="YU135" s="1"/>
      <c r="YV135" s="1"/>
      <c r="YW135" s="1"/>
      <c r="YX135" s="1"/>
      <c r="YY135" s="1"/>
      <c r="YZ135" s="1"/>
      <c r="ZA135" s="1"/>
      <c r="ZB135" s="1"/>
      <c r="ZC135" s="1"/>
      <c r="ZD135" s="1"/>
      <c r="ZE135" s="1"/>
      <c r="ZF135" s="1"/>
      <c r="ZG135" s="1"/>
      <c r="ZH135" s="1"/>
      <c r="ZI135" s="1"/>
      <c r="ZJ135" s="1"/>
      <c r="ZK135" s="1"/>
      <c r="ZL135" s="1"/>
      <c r="ZM135" s="1"/>
      <c r="ZN135" s="1"/>
      <c r="ZO135" s="1"/>
      <c r="ZP135" s="1"/>
      <c r="ZQ135" s="1"/>
      <c r="ZR135" s="1"/>
      <c r="ZS135" s="1"/>
      <c r="ZT135" s="1"/>
      <c r="ZU135" s="1"/>
      <c r="ZV135" s="1"/>
      <c r="ZW135" s="1"/>
      <c r="ZX135" s="1"/>
      <c r="ZY135" s="1"/>
      <c r="ZZ135" s="1"/>
      <c r="AAA135" s="1"/>
      <c r="AAB135" s="1"/>
      <c r="AAC135" s="1"/>
      <c r="AAD135" s="1"/>
      <c r="AAE135" s="1"/>
      <c r="AAF135" s="1"/>
      <c r="AAG135" s="1"/>
      <c r="AAH135" s="1"/>
      <c r="AAI135" s="1"/>
      <c r="AAJ135" s="1"/>
      <c r="AAK135" s="1"/>
      <c r="AAL135" s="1"/>
      <c r="AAM135" s="1"/>
      <c r="AAN135" s="1"/>
      <c r="AAO135" s="1"/>
      <c r="AAP135" s="1"/>
      <c r="AAQ135" s="1"/>
      <c r="AAR135" s="1"/>
      <c r="AAS135" s="1"/>
      <c r="AAT135" s="1"/>
      <c r="AAU135" s="1"/>
      <c r="AAV135" s="1"/>
      <c r="AAW135" s="1"/>
      <c r="AAX135" s="1"/>
      <c r="AAY135" s="1"/>
      <c r="AAZ135" s="1"/>
      <c r="ABA135" s="1"/>
      <c r="ABB135" s="1"/>
      <c r="ABC135" s="1"/>
      <c r="ABD135" s="1"/>
      <c r="ABE135" s="1"/>
      <c r="ABF135" s="1"/>
      <c r="ABG135" s="1"/>
      <c r="ABH135" s="1"/>
      <c r="ABI135" s="1"/>
      <c r="ABJ135" s="1"/>
      <c r="ABK135" s="1"/>
      <c r="ABL135" s="1"/>
      <c r="ABM135" s="1"/>
      <c r="ABN135" s="1"/>
      <c r="ABO135" s="1"/>
      <c r="ABP135" s="1"/>
      <c r="ABQ135" s="1"/>
      <c r="ABR135" s="1"/>
      <c r="ABS135" s="1"/>
      <c r="ABT135" s="1"/>
      <c r="ABU135" s="1"/>
      <c r="ABV135" s="1"/>
      <c r="ABW135" s="1"/>
      <c r="ABX135" s="1"/>
      <c r="ABY135" s="1"/>
      <c r="ABZ135" s="1"/>
      <c r="ACA135" s="1"/>
      <c r="ACB135" s="1"/>
      <c r="ACC135" s="1"/>
      <c r="ACD135" s="1"/>
      <c r="ACE135" s="1"/>
      <c r="ACF135" s="1"/>
      <c r="ACG135" s="1"/>
      <c r="ACH135" s="1"/>
      <c r="ACI135" s="1"/>
      <c r="ACJ135" s="1"/>
      <c r="ACK135" s="1"/>
      <c r="ACL135" s="1"/>
      <c r="ACM135" s="1"/>
      <c r="ACN135" s="1"/>
      <c r="ACO135" s="1"/>
      <c r="ACP135" s="1"/>
      <c r="ACQ135" s="1"/>
      <c r="ACR135" s="1"/>
      <c r="ACS135" s="1"/>
      <c r="ACT135" s="1"/>
      <c r="ACU135" s="1"/>
      <c r="ACV135" s="1"/>
      <c r="ACW135" s="1"/>
      <c r="ACX135" s="1"/>
      <c r="ACY135" s="1"/>
      <c r="ACZ135" s="1"/>
      <c r="ADA135" s="1"/>
      <c r="ADB135" s="1"/>
      <c r="ADC135" s="1"/>
      <c r="ADD135" s="1"/>
      <c r="ADE135" s="1"/>
      <c r="ADF135" s="1"/>
      <c r="ADG135" s="1"/>
      <c r="ADH135" s="1"/>
      <c r="ADI135" s="1"/>
      <c r="ADJ135" s="1"/>
      <c r="ADK135" s="1"/>
      <c r="ADL135" s="1"/>
      <c r="ADM135" s="1"/>
      <c r="ADN135" s="1"/>
      <c r="ADO135" s="1"/>
      <c r="ADP135" s="1"/>
      <c r="ADQ135" s="1"/>
      <c r="ADR135" s="1"/>
      <c r="ADS135" s="1"/>
      <c r="ADT135" s="1"/>
      <c r="ADU135" s="1"/>
      <c r="ADV135" s="1"/>
      <c r="ADW135" s="1"/>
      <c r="ADX135" s="1"/>
      <c r="ADY135" s="1"/>
      <c r="ADZ135" s="1"/>
      <c r="AEA135" s="1"/>
      <c r="AEB135" s="1"/>
      <c r="AEC135" s="1"/>
      <c r="AED135" s="1"/>
      <c r="AEE135" s="1"/>
      <c r="AEF135" s="1"/>
      <c r="AEG135" s="1"/>
      <c r="AEH135" s="1"/>
      <c r="AEI135" s="1"/>
      <c r="AEJ135" s="1"/>
      <c r="AEK135" s="1"/>
      <c r="AEL135" s="1"/>
      <c r="AEM135" s="1"/>
      <c r="AEN135" s="1"/>
      <c r="AEO135" s="1"/>
      <c r="AEP135" s="1"/>
      <c r="AEQ135" s="1"/>
      <c r="AER135" s="1"/>
      <c r="AES135" s="1"/>
      <c r="AET135" s="1"/>
      <c r="AEU135" s="1"/>
      <c r="AEV135" s="1"/>
      <c r="AEW135" s="1"/>
      <c r="AEX135" s="1"/>
      <c r="AEY135" s="1"/>
      <c r="AEZ135" s="1"/>
      <c r="AFA135" s="1"/>
      <c r="AFB135" s="1"/>
      <c r="AFC135" s="1"/>
      <c r="AFD135" s="1"/>
      <c r="AFE135" s="1"/>
      <c r="AFF135" s="1"/>
      <c r="AFG135" s="1"/>
      <c r="AFH135" s="1"/>
      <c r="AFI135" s="1"/>
      <c r="AFJ135" s="1"/>
      <c r="AFK135" s="1"/>
      <c r="AFL135" s="1"/>
      <c r="AFM135" s="1"/>
      <c r="AFN135" s="1"/>
      <c r="AFO135" s="1"/>
      <c r="AFP135" s="1"/>
      <c r="AFQ135" s="1"/>
      <c r="AFR135" s="1"/>
      <c r="AFS135" s="1"/>
      <c r="AFT135" s="1"/>
      <c r="AFU135" s="1"/>
      <c r="AFV135" s="1"/>
      <c r="AFW135" s="1"/>
      <c r="AFX135" s="1"/>
      <c r="AFY135" s="1"/>
      <c r="AFZ135" s="1"/>
      <c r="AGA135" s="1"/>
      <c r="AGB135" s="1"/>
      <c r="AGC135" s="1"/>
      <c r="AGD135" s="1"/>
      <c r="AGE135" s="1"/>
      <c r="AGF135" s="1"/>
      <c r="AGG135" s="1"/>
      <c r="AGH135" s="1"/>
      <c r="AGI135" s="1"/>
      <c r="AGJ135" s="1"/>
      <c r="AGK135" s="1"/>
      <c r="AGL135" s="1"/>
      <c r="AGM135" s="1"/>
      <c r="AGN135" s="1"/>
      <c r="AGO135" s="1"/>
      <c r="AGP135" s="1"/>
      <c r="AGQ135" s="1"/>
      <c r="AGR135" s="1"/>
      <c r="AGS135" s="1"/>
      <c r="AGT135" s="1"/>
      <c r="AGU135" s="1"/>
      <c r="AGV135" s="1"/>
      <c r="AGW135" s="1"/>
      <c r="AGX135" s="1"/>
      <c r="AGY135" s="1"/>
      <c r="AGZ135" s="1"/>
      <c r="AHA135" s="1"/>
      <c r="AHB135" s="1"/>
      <c r="AHC135" s="1"/>
      <c r="AHD135" s="1"/>
      <c r="AHE135" s="1"/>
      <c r="AHF135" s="1"/>
      <c r="AHG135" s="1"/>
      <c r="AHH135" s="1"/>
      <c r="AHI135" s="1"/>
      <c r="AHJ135" s="1"/>
      <c r="AHK135" s="1"/>
      <c r="AHL135" s="1"/>
      <c r="AHM135" s="1"/>
      <c r="AHN135" s="1"/>
      <c r="AHO135" s="1"/>
      <c r="AHP135" s="1"/>
      <c r="AHQ135" s="1"/>
      <c r="AHR135" s="1"/>
      <c r="AHS135" s="1"/>
      <c r="AHT135" s="1"/>
      <c r="AHU135" s="1"/>
      <c r="AHV135" s="1"/>
      <c r="AHW135" s="1"/>
      <c r="AHX135" s="1"/>
      <c r="AHY135" s="1"/>
      <c r="AHZ135" s="1"/>
      <c r="AIA135" s="1"/>
      <c r="AIB135" s="1"/>
      <c r="AIC135" s="1"/>
      <c r="AID135" s="1"/>
      <c r="AIE135" s="1"/>
      <c r="AIF135" s="1"/>
      <c r="AIG135" s="1"/>
      <c r="AIH135" s="1"/>
      <c r="AII135" s="1"/>
      <c r="AIJ135" s="1"/>
      <c r="AIK135" s="1"/>
      <c r="AIL135" s="1"/>
      <c r="AIM135" s="1"/>
      <c r="AIN135" s="1"/>
      <c r="AIO135" s="1"/>
      <c r="AIP135" s="1"/>
      <c r="AIQ135" s="1"/>
      <c r="AIR135" s="1"/>
      <c r="AIS135" s="1"/>
      <c r="AIT135" s="1"/>
      <c r="AIU135" s="1"/>
      <c r="AIV135" s="1"/>
      <c r="AIW135" s="1"/>
      <c r="AIX135" s="1"/>
      <c r="AIY135" s="1"/>
      <c r="AIZ135" s="1"/>
      <c r="AJA135" s="1"/>
      <c r="AJB135" s="1"/>
      <c r="AJC135" s="1"/>
      <c r="AJD135" s="1"/>
      <c r="AJE135" s="1"/>
      <c r="AJF135" s="1"/>
      <c r="AJG135" s="1"/>
      <c r="AJH135" s="1"/>
      <c r="AJI135" s="1"/>
      <c r="AJJ135" s="1"/>
      <c r="AJK135" s="1"/>
      <c r="AJL135" s="1"/>
      <c r="AJM135" s="1"/>
      <c r="AJN135" s="1"/>
      <c r="AJO135" s="1"/>
      <c r="AJP135" s="1"/>
      <c r="AJQ135" s="1"/>
      <c r="AJR135" s="1"/>
      <c r="AJS135" s="1"/>
      <c r="AJT135" s="1"/>
      <c r="AJU135" s="1"/>
      <c r="AJV135" s="1"/>
      <c r="AJW135" s="1"/>
      <c r="AJX135" s="1"/>
      <c r="AJY135" s="1"/>
      <c r="AJZ135" s="1"/>
      <c r="AKA135" s="1"/>
      <c r="AKB135" s="1"/>
      <c r="AKC135" s="1"/>
      <c r="AKD135" s="1"/>
      <c r="AKE135" s="1"/>
      <c r="AKF135" s="1"/>
      <c r="AKG135" s="1"/>
      <c r="AKH135" s="1"/>
      <c r="AKI135" s="1"/>
      <c r="AKJ135" s="1"/>
      <c r="AKK135" s="1"/>
      <c r="AKL135" s="1"/>
      <c r="AKM135" s="1"/>
      <c r="AKN135" s="1"/>
      <c r="AKO135" s="1"/>
      <c r="AKP135" s="1"/>
      <c r="AKQ135" s="1"/>
      <c r="AKR135" s="1"/>
      <c r="AKS135" s="1"/>
      <c r="AKT135" s="1"/>
      <c r="AKU135" s="1"/>
      <c r="AKV135" s="1"/>
      <c r="AKW135" s="1"/>
      <c r="AKX135" s="1"/>
      <c r="AKY135" s="1"/>
      <c r="AKZ135" s="1"/>
      <c r="ALA135" s="1"/>
      <c r="ALB135" s="1"/>
      <c r="ALC135" s="1"/>
      <c r="ALD135" s="1"/>
      <c r="ALE135" s="1"/>
      <c r="ALF135" s="1"/>
      <c r="ALG135" s="1"/>
      <c r="ALH135" s="1"/>
      <c r="ALI135" s="1"/>
      <c r="ALJ135" s="1"/>
      <c r="ALK135" s="1"/>
      <c r="ALL135" s="1"/>
      <c r="ALM135" s="1"/>
      <c r="ALN135" s="1"/>
      <c r="ALO135" s="1"/>
      <c r="ALP135" s="1"/>
      <c r="ALQ135" s="1"/>
      <c r="ALR135" s="1"/>
      <c r="ALS135" s="1"/>
      <c r="ALT135" s="1"/>
      <c r="ALU135" s="1"/>
      <c r="ALV135" s="1"/>
      <c r="ALW135" s="1"/>
      <c r="ALX135" s="1"/>
      <c r="ALY135" s="1"/>
      <c r="ALZ135" s="1"/>
      <c r="AMA135" s="1"/>
      <c r="AMB135" s="1"/>
      <c r="AMC135" s="1"/>
      <c r="AMD135" s="1"/>
      <c r="AME135" s="1"/>
      <c r="AMF135" s="1"/>
      <c r="AMG135" s="1"/>
      <c r="AMH135" s="1"/>
      <c r="AMI135" s="1"/>
      <c r="AMJ135" s="1"/>
    </row>
    <row r="136" spans="1:1025" customHeight="1" ht="12.75">
      <c r="A136" s="1"/>
      <c r="B136" s="6" t="s">
        <v>114</v>
      </c>
      <c r="C136" s="6"/>
      <c r="D136" s="6"/>
      <c r="E136" s="6"/>
      <c r="F136" s="12" t="s">
        <v>3</v>
      </c>
      <c r="G136" s="7">
        <v>130</v>
      </c>
      <c r="H136" s="7">
        <v>136</v>
      </c>
      <c r="I136" s="7">
        <v>125</v>
      </c>
      <c r="J136" s="7">
        <v>138</v>
      </c>
      <c r="K136" s="1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  <c r="XQ136" s="1"/>
      <c r="XR136" s="1"/>
      <c r="XS136" s="1"/>
      <c r="XT136" s="1"/>
      <c r="XU136" s="1"/>
      <c r="XV136" s="1"/>
      <c r="XW136" s="1"/>
      <c r="XX136" s="1"/>
      <c r="XY136" s="1"/>
      <c r="XZ136" s="1"/>
      <c r="YA136" s="1"/>
      <c r="YB136" s="1"/>
      <c r="YC136" s="1"/>
      <c r="YD136" s="1"/>
      <c r="YE136" s="1"/>
      <c r="YF136" s="1"/>
      <c r="YG136" s="1"/>
      <c r="YH136" s="1"/>
      <c r="YI136" s="1"/>
      <c r="YJ136" s="1"/>
      <c r="YK136" s="1"/>
      <c r="YL136" s="1"/>
      <c r="YM136" s="1"/>
      <c r="YN136" s="1"/>
      <c r="YO136" s="1"/>
      <c r="YP136" s="1"/>
      <c r="YQ136" s="1"/>
      <c r="YR136" s="1"/>
      <c r="YS136" s="1"/>
      <c r="YT136" s="1"/>
      <c r="YU136" s="1"/>
      <c r="YV136" s="1"/>
      <c r="YW136" s="1"/>
      <c r="YX136" s="1"/>
      <c r="YY136" s="1"/>
      <c r="YZ136" s="1"/>
      <c r="ZA136" s="1"/>
      <c r="ZB136" s="1"/>
      <c r="ZC136" s="1"/>
      <c r="ZD136" s="1"/>
      <c r="ZE136" s="1"/>
      <c r="ZF136" s="1"/>
      <c r="ZG136" s="1"/>
      <c r="ZH136" s="1"/>
      <c r="ZI136" s="1"/>
      <c r="ZJ136" s="1"/>
      <c r="ZK136" s="1"/>
      <c r="ZL136" s="1"/>
      <c r="ZM136" s="1"/>
      <c r="ZN136" s="1"/>
      <c r="ZO136" s="1"/>
      <c r="ZP136" s="1"/>
      <c r="ZQ136" s="1"/>
      <c r="ZR136" s="1"/>
      <c r="ZS136" s="1"/>
      <c r="ZT136" s="1"/>
      <c r="ZU136" s="1"/>
      <c r="ZV136" s="1"/>
      <c r="ZW136" s="1"/>
      <c r="ZX136" s="1"/>
      <c r="ZY136" s="1"/>
      <c r="ZZ136" s="1"/>
      <c r="AAA136" s="1"/>
      <c r="AAB136" s="1"/>
      <c r="AAC136" s="1"/>
      <c r="AAD136" s="1"/>
      <c r="AAE136" s="1"/>
      <c r="AAF136" s="1"/>
      <c r="AAG136" s="1"/>
      <c r="AAH136" s="1"/>
      <c r="AAI136" s="1"/>
      <c r="AAJ136" s="1"/>
      <c r="AAK136" s="1"/>
      <c r="AAL136" s="1"/>
      <c r="AAM136" s="1"/>
      <c r="AAN136" s="1"/>
      <c r="AAO136" s="1"/>
      <c r="AAP136" s="1"/>
      <c r="AAQ136" s="1"/>
      <c r="AAR136" s="1"/>
      <c r="AAS136" s="1"/>
      <c r="AAT136" s="1"/>
      <c r="AAU136" s="1"/>
      <c r="AAV136" s="1"/>
      <c r="AAW136" s="1"/>
      <c r="AAX136" s="1"/>
      <c r="AAY136" s="1"/>
      <c r="AAZ136" s="1"/>
      <c r="ABA136" s="1"/>
      <c r="ABB136" s="1"/>
      <c r="ABC136" s="1"/>
      <c r="ABD136" s="1"/>
      <c r="ABE136" s="1"/>
      <c r="ABF136" s="1"/>
      <c r="ABG136" s="1"/>
      <c r="ABH136" s="1"/>
      <c r="ABI136" s="1"/>
      <c r="ABJ136" s="1"/>
      <c r="ABK136" s="1"/>
      <c r="ABL136" s="1"/>
      <c r="ABM136" s="1"/>
      <c r="ABN136" s="1"/>
      <c r="ABO136" s="1"/>
      <c r="ABP136" s="1"/>
      <c r="ABQ136" s="1"/>
      <c r="ABR136" s="1"/>
      <c r="ABS136" s="1"/>
      <c r="ABT136" s="1"/>
      <c r="ABU136" s="1"/>
      <c r="ABV136" s="1"/>
      <c r="ABW136" s="1"/>
      <c r="ABX136" s="1"/>
      <c r="ABY136" s="1"/>
      <c r="ABZ136" s="1"/>
      <c r="ACA136" s="1"/>
      <c r="ACB136" s="1"/>
      <c r="ACC136" s="1"/>
      <c r="ACD136" s="1"/>
      <c r="ACE136" s="1"/>
      <c r="ACF136" s="1"/>
      <c r="ACG136" s="1"/>
      <c r="ACH136" s="1"/>
      <c r="ACI136" s="1"/>
      <c r="ACJ136" s="1"/>
      <c r="ACK136" s="1"/>
      <c r="ACL136" s="1"/>
      <c r="ACM136" s="1"/>
      <c r="ACN136" s="1"/>
      <c r="ACO136" s="1"/>
      <c r="ACP136" s="1"/>
      <c r="ACQ136" s="1"/>
      <c r="ACR136" s="1"/>
      <c r="ACS136" s="1"/>
      <c r="ACT136" s="1"/>
      <c r="ACU136" s="1"/>
      <c r="ACV136" s="1"/>
      <c r="ACW136" s="1"/>
      <c r="ACX136" s="1"/>
      <c r="ACY136" s="1"/>
      <c r="ACZ136" s="1"/>
      <c r="ADA136" s="1"/>
      <c r="ADB136" s="1"/>
      <c r="ADC136" s="1"/>
      <c r="ADD136" s="1"/>
      <c r="ADE136" s="1"/>
      <c r="ADF136" s="1"/>
      <c r="ADG136" s="1"/>
      <c r="ADH136" s="1"/>
      <c r="ADI136" s="1"/>
      <c r="ADJ136" s="1"/>
      <c r="ADK136" s="1"/>
      <c r="ADL136" s="1"/>
      <c r="ADM136" s="1"/>
      <c r="ADN136" s="1"/>
      <c r="ADO136" s="1"/>
      <c r="ADP136" s="1"/>
      <c r="ADQ136" s="1"/>
      <c r="ADR136" s="1"/>
      <c r="ADS136" s="1"/>
      <c r="ADT136" s="1"/>
      <c r="ADU136" s="1"/>
      <c r="ADV136" s="1"/>
      <c r="ADW136" s="1"/>
      <c r="ADX136" s="1"/>
      <c r="ADY136" s="1"/>
      <c r="ADZ136" s="1"/>
      <c r="AEA136" s="1"/>
      <c r="AEB136" s="1"/>
      <c r="AEC136" s="1"/>
      <c r="AED136" s="1"/>
      <c r="AEE136" s="1"/>
      <c r="AEF136" s="1"/>
      <c r="AEG136" s="1"/>
      <c r="AEH136" s="1"/>
      <c r="AEI136" s="1"/>
      <c r="AEJ136" s="1"/>
      <c r="AEK136" s="1"/>
      <c r="AEL136" s="1"/>
      <c r="AEM136" s="1"/>
      <c r="AEN136" s="1"/>
      <c r="AEO136" s="1"/>
      <c r="AEP136" s="1"/>
      <c r="AEQ136" s="1"/>
      <c r="AER136" s="1"/>
      <c r="AES136" s="1"/>
      <c r="AET136" s="1"/>
      <c r="AEU136" s="1"/>
      <c r="AEV136" s="1"/>
      <c r="AEW136" s="1"/>
      <c r="AEX136" s="1"/>
      <c r="AEY136" s="1"/>
      <c r="AEZ136" s="1"/>
      <c r="AFA136" s="1"/>
      <c r="AFB136" s="1"/>
      <c r="AFC136" s="1"/>
      <c r="AFD136" s="1"/>
      <c r="AFE136" s="1"/>
      <c r="AFF136" s="1"/>
      <c r="AFG136" s="1"/>
      <c r="AFH136" s="1"/>
      <c r="AFI136" s="1"/>
      <c r="AFJ136" s="1"/>
      <c r="AFK136" s="1"/>
      <c r="AFL136" s="1"/>
      <c r="AFM136" s="1"/>
      <c r="AFN136" s="1"/>
      <c r="AFO136" s="1"/>
      <c r="AFP136" s="1"/>
      <c r="AFQ136" s="1"/>
      <c r="AFR136" s="1"/>
      <c r="AFS136" s="1"/>
      <c r="AFT136" s="1"/>
      <c r="AFU136" s="1"/>
      <c r="AFV136" s="1"/>
      <c r="AFW136" s="1"/>
      <c r="AFX136" s="1"/>
      <c r="AFY136" s="1"/>
      <c r="AFZ136" s="1"/>
      <c r="AGA136" s="1"/>
      <c r="AGB136" s="1"/>
      <c r="AGC136" s="1"/>
      <c r="AGD136" s="1"/>
      <c r="AGE136" s="1"/>
      <c r="AGF136" s="1"/>
      <c r="AGG136" s="1"/>
      <c r="AGH136" s="1"/>
      <c r="AGI136" s="1"/>
      <c r="AGJ136" s="1"/>
      <c r="AGK136" s="1"/>
      <c r="AGL136" s="1"/>
      <c r="AGM136" s="1"/>
      <c r="AGN136" s="1"/>
      <c r="AGO136" s="1"/>
      <c r="AGP136" s="1"/>
      <c r="AGQ136" s="1"/>
      <c r="AGR136" s="1"/>
      <c r="AGS136" s="1"/>
      <c r="AGT136" s="1"/>
      <c r="AGU136" s="1"/>
      <c r="AGV136" s="1"/>
      <c r="AGW136" s="1"/>
      <c r="AGX136" s="1"/>
      <c r="AGY136" s="1"/>
      <c r="AGZ136" s="1"/>
      <c r="AHA136" s="1"/>
      <c r="AHB136" s="1"/>
      <c r="AHC136" s="1"/>
      <c r="AHD136" s="1"/>
      <c r="AHE136" s="1"/>
      <c r="AHF136" s="1"/>
      <c r="AHG136" s="1"/>
      <c r="AHH136" s="1"/>
      <c r="AHI136" s="1"/>
      <c r="AHJ136" s="1"/>
      <c r="AHK136" s="1"/>
      <c r="AHL136" s="1"/>
      <c r="AHM136" s="1"/>
      <c r="AHN136" s="1"/>
      <c r="AHO136" s="1"/>
      <c r="AHP136" s="1"/>
      <c r="AHQ136" s="1"/>
      <c r="AHR136" s="1"/>
      <c r="AHS136" s="1"/>
      <c r="AHT136" s="1"/>
      <c r="AHU136" s="1"/>
      <c r="AHV136" s="1"/>
      <c r="AHW136" s="1"/>
      <c r="AHX136" s="1"/>
      <c r="AHY136" s="1"/>
      <c r="AHZ136" s="1"/>
      <c r="AIA136" s="1"/>
      <c r="AIB136" s="1"/>
      <c r="AIC136" s="1"/>
      <c r="AID136" s="1"/>
      <c r="AIE136" s="1"/>
      <c r="AIF136" s="1"/>
      <c r="AIG136" s="1"/>
      <c r="AIH136" s="1"/>
      <c r="AII136" s="1"/>
      <c r="AIJ136" s="1"/>
      <c r="AIK136" s="1"/>
      <c r="AIL136" s="1"/>
      <c r="AIM136" s="1"/>
      <c r="AIN136" s="1"/>
      <c r="AIO136" s="1"/>
      <c r="AIP136" s="1"/>
      <c r="AIQ136" s="1"/>
      <c r="AIR136" s="1"/>
      <c r="AIS136" s="1"/>
      <c r="AIT136" s="1"/>
      <c r="AIU136" s="1"/>
      <c r="AIV136" s="1"/>
      <c r="AIW136" s="1"/>
      <c r="AIX136" s="1"/>
      <c r="AIY136" s="1"/>
      <c r="AIZ136" s="1"/>
      <c r="AJA136" s="1"/>
      <c r="AJB136" s="1"/>
      <c r="AJC136" s="1"/>
      <c r="AJD136" s="1"/>
      <c r="AJE136" s="1"/>
      <c r="AJF136" s="1"/>
      <c r="AJG136" s="1"/>
      <c r="AJH136" s="1"/>
      <c r="AJI136" s="1"/>
      <c r="AJJ136" s="1"/>
      <c r="AJK136" s="1"/>
      <c r="AJL136" s="1"/>
      <c r="AJM136" s="1"/>
      <c r="AJN136" s="1"/>
      <c r="AJO136" s="1"/>
      <c r="AJP136" s="1"/>
      <c r="AJQ136" s="1"/>
      <c r="AJR136" s="1"/>
      <c r="AJS136" s="1"/>
      <c r="AJT136" s="1"/>
      <c r="AJU136" s="1"/>
      <c r="AJV136" s="1"/>
      <c r="AJW136" s="1"/>
      <c r="AJX136" s="1"/>
      <c r="AJY136" s="1"/>
      <c r="AJZ136" s="1"/>
      <c r="AKA136" s="1"/>
      <c r="AKB136" s="1"/>
      <c r="AKC136" s="1"/>
      <c r="AKD136" s="1"/>
      <c r="AKE136" s="1"/>
      <c r="AKF136" s="1"/>
      <c r="AKG136" s="1"/>
      <c r="AKH136" s="1"/>
      <c r="AKI136" s="1"/>
      <c r="AKJ136" s="1"/>
      <c r="AKK136" s="1"/>
      <c r="AKL136" s="1"/>
      <c r="AKM136" s="1"/>
      <c r="AKN136" s="1"/>
      <c r="AKO136" s="1"/>
      <c r="AKP136" s="1"/>
      <c r="AKQ136" s="1"/>
      <c r="AKR136" s="1"/>
      <c r="AKS136" s="1"/>
      <c r="AKT136" s="1"/>
      <c r="AKU136" s="1"/>
      <c r="AKV136" s="1"/>
      <c r="AKW136" s="1"/>
      <c r="AKX136" s="1"/>
      <c r="AKY136" s="1"/>
      <c r="AKZ136" s="1"/>
      <c r="ALA136" s="1"/>
      <c r="ALB136" s="1"/>
      <c r="ALC136" s="1"/>
      <c r="ALD136" s="1"/>
      <c r="ALE136" s="1"/>
      <c r="ALF136" s="1"/>
      <c r="ALG136" s="1"/>
      <c r="ALH136" s="1"/>
      <c r="ALI136" s="1"/>
      <c r="ALJ136" s="1"/>
      <c r="ALK136" s="1"/>
      <c r="ALL136" s="1"/>
      <c r="ALM136" s="1"/>
      <c r="ALN136" s="1"/>
      <c r="ALO136" s="1"/>
      <c r="ALP136" s="1"/>
      <c r="ALQ136" s="1"/>
      <c r="ALR136" s="1"/>
      <c r="ALS136" s="1"/>
      <c r="ALT136" s="1"/>
      <c r="ALU136" s="1"/>
      <c r="ALV136" s="1"/>
      <c r="ALW136" s="1"/>
      <c r="ALX136" s="1"/>
      <c r="ALY136" s="1"/>
      <c r="ALZ136" s="1"/>
      <c r="AMA136" s="1"/>
      <c r="AMB136" s="1"/>
      <c r="AMC136" s="1"/>
      <c r="AMD136" s="1"/>
      <c r="AME136" s="1"/>
      <c r="AMF136" s="1"/>
      <c r="AMG136" s="1"/>
      <c r="AMH136" s="1"/>
      <c r="AMI136" s="1"/>
      <c r="AMJ136" s="1"/>
    </row>
    <row r="137" spans="1:1025" customHeight="1" ht="12.75">
      <c r="A137" s="1"/>
      <c r="B137" s="23" t="s">
        <v>115</v>
      </c>
      <c r="C137" s="23"/>
      <c r="D137" s="23"/>
      <c r="E137" s="23"/>
      <c r="F137" s="17" t="s">
        <v>57</v>
      </c>
      <c r="G137" s="24">
        <f>SUM(G57:G136)</f>
        <v>7240</v>
      </c>
      <c r="H137" s="24">
        <f>SUM(H57:H136)</f>
        <v>7720</v>
      </c>
      <c r="I137" s="24">
        <f>SUM(I57:I136)</f>
        <v>6840</v>
      </c>
      <c r="J137" s="24">
        <f>SUM(J57:J136)</f>
        <v>7880</v>
      </c>
      <c r="K137" s="24">
        <f>SUM(K57:K136)</f>
        <v>0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  <c r="XQ137" s="1"/>
      <c r="XR137" s="1"/>
      <c r="XS137" s="1"/>
      <c r="XT137" s="1"/>
      <c r="XU137" s="1"/>
      <c r="XV137" s="1"/>
      <c r="XW137" s="1"/>
      <c r="XX137" s="1"/>
      <c r="XY137" s="1"/>
      <c r="XZ137" s="1"/>
      <c r="YA137" s="1"/>
      <c r="YB137" s="1"/>
      <c r="YC137" s="1"/>
      <c r="YD137" s="1"/>
      <c r="YE137" s="1"/>
      <c r="YF137" s="1"/>
      <c r="YG137" s="1"/>
      <c r="YH137" s="1"/>
      <c r="YI137" s="1"/>
      <c r="YJ137" s="1"/>
      <c r="YK137" s="1"/>
      <c r="YL137" s="1"/>
      <c r="YM137" s="1"/>
      <c r="YN137" s="1"/>
      <c r="YO137" s="1"/>
      <c r="YP137" s="1"/>
      <c r="YQ137" s="1"/>
      <c r="YR137" s="1"/>
      <c r="YS137" s="1"/>
      <c r="YT137" s="1"/>
      <c r="YU137" s="1"/>
      <c r="YV137" s="1"/>
      <c r="YW137" s="1"/>
      <c r="YX137" s="1"/>
      <c r="YY137" s="1"/>
      <c r="YZ137" s="1"/>
      <c r="ZA137" s="1"/>
      <c r="ZB137" s="1"/>
      <c r="ZC137" s="1"/>
      <c r="ZD137" s="1"/>
      <c r="ZE137" s="1"/>
      <c r="ZF137" s="1"/>
      <c r="ZG137" s="1"/>
      <c r="ZH137" s="1"/>
      <c r="ZI137" s="1"/>
      <c r="ZJ137" s="1"/>
      <c r="ZK137" s="1"/>
      <c r="ZL137" s="1"/>
      <c r="ZM137" s="1"/>
      <c r="ZN137" s="1"/>
      <c r="ZO137" s="1"/>
      <c r="ZP137" s="1"/>
      <c r="ZQ137" s="1"/>
      <c r="ZR137" s="1"/>
      <c r="ZS137" s="1"/>
      <c r="ZT137" s="1"/>
      <c r="ZU137" s="1"/>
      <c r="ZV137" s="1"/>
      <c r="ZW137" s="1"/>
      <c r="ZX137" s="1"/>
      <c r="ZY137" s="1"/>
      <c r="ZZ137" s="1"/>
      <c r="AAA137" s="1"/>
      <c r="AAB137" s="1"/>
      <c r="AAC137" s="1"/>
      <c r="AAD137" s="1"/>
      <c r="AAE137" s="1"/>
      <c r="AAF137" s="1"/>
      <c r="AAG137" s="1"/>
      <c r="AAH137" s="1"/>
      <c r="AAI137" s="1"/>
      <c r="AAJ137" s="1"/>
      <c r="AAK137" s="1"/>
      <c r="AAL137" s="1"/>
      <c r="AAM137" s="1"/>
      <c r="AAN137" s="1"/>
      <c r="AAO137" s="1"/>
      <c r="AAP137" s="1"/>
      <c r="AAQ137" s="1"/>
      <c r="AAR137" s="1"/>
      <c r="AAS137" s="1"/>
      <c r="AAT137" s="1"/>
      <c r="AAU137" s="1"/>
      <c r="AAV137" s="1"/>
      <c r="AAW137" s="1"/>
      <c r="AAX137" s="1"/>
      <c r="AAY137" s="1"/>
      <c r="AAZ137" s="1"/>
      <c r="ABA137" s="1"/>
      <c r="ABB137" s="1"/>
      <c r="ABC137" s="1"/>
      <c r="ABD137" s="1"/>
      <c r="ABE137" s="1"/>
      <c r="ABF137" s="1"/>
      <c r="ABG137" s="1"/>
      <c r="ABH137" s="1"/>
      <c r="ABI137" s="1"/>
      <c r="ABJ137" s="1"/>
      <c r="ABK137" s="1"/>
      <c r="ABL137" s="1"/>
      <c r="ABM137" s="1"/>
      <c r="ABN137" s="1"/>
      <c r="ABO137" s="1"/>
      <c r="ABP137" s="1"/>
      <c r="ABQ137" s="1"/>
      <c r="ABR137" s="1"/>
      <c r="ABS137" s="1"/>
      <c r="ABT137" s="1"/>
      <c r="ABU137" s="1"/>
      <c r="ABV137" s="1"/>
      <c r="ABW137" s="1"/>
      <c r="ABX137" s="1"/>
      <c r="ABY137" s="1"/>
      <c r="ABZ137" s="1"/>
      <c r="ACA137" s="1"/>
      <c r="ACB137" s="1"/>
      <c r="ACC137" s="1"/>
      <c r="ACD137" s="1"/>
      <c r="ACE137" s="1"/>
      <c r="ACF137" s="1"/>
      <c r="ACG137" s="1"/>
      <c r="ACH137" s="1"/>
      <c r="ACI137" s="1"/>
      <c r="ACJ137" s="1"/>
      <c r="ACK137" s="1"/>
      <c r="ACL137" s="1"/>
      <c r="ACM137" s="1"/>
      <c r="ACN137" s="1"/>
      <c r="ACO137" s="1"/>
      <c r="ACP137" s="1"/>
      <c r="ACQ137" s="1"/>
      <c r="ACR137" s="1"/>
      <c r="ACS137" s="1"/>
      <c r="ACT137" s="1"/>
      <c r="ACU137" s="1"/>
      <c r="ACV137" s="1"/>
      <c r="ACW137" s="1"/>
      <c r="ACX137" s="1"/>
      <c r="ACY137" s="1"/>
      <c r="ACZ137" s="1"/>
      <c r="ADA137" s="1"/>
      <c r="ADB137" s="1"/>
      <c r="ADC137" s="1"/>
      <c r="ADD137" s="1"/>
      <c r="ADE137" s="1"/>
      <c r="ADF137" s="1"/>
      <c r="ADG137" s="1"/>
      <c r="ADH137" s="1"/>
      <c r="ADI137" s="1"/>
      <c r="ADJ137" s="1"/>
      <c r="ADK137" s="1"/>
      <c r="ADL137" s="1"/>
      <c r="ADM137" s="1"/>
      <c r="ADN137" s="1"/>
      <c r="ADO137" s="1"/>
      <c r="ADP137" s="1"/>
      <c r="ADQ137" s="1"/>
      <c r="ADR137" s="1"/>
      <c r="ADS137" s="1"/>
      <c r="ADT137" s="1"/>
      <c r="ADU137" s="1"/>
      <c r="ADV137" s="1"/>
      <c r="ADW137" s="1"/>
      <c r="ADX137" s="1"/>
      <c r="ADY137" s="1"/>
      <c r="ADZ137" s="1"/>
      <c r="AEA137" s="1"/>
      <c r="AEB137" s="1"/>
      <c r="AEC137" s="1"/>
      <c r="AED137" s="1"/>
      <c r="AEE137" s="1"/>
      <c r="AEF137" s="1"/>
      <c r="AEG137" s="1"/>
      <c r="AEH137" s="1"/>
      <c r="AEI137" s="1"/>
      <c r="AEJ137" s="1"/>
      <c r="AEK137" s="1"/>
      <c r="AEL137" s="1"/>
      <c r="AEM137" s="1"/>
      <c r="AEN137" s="1"/>
      <c r="AEO137" s="1"/>
      <c r="AEP137" s="1"/>
      <c r="AEQ137" s="1"/>
      <c r="AER137" s="1"/>
      <c r="AES137" s="1"/>
      <c r="AET137" s="1"/>
      <c r="AEU137" s="1"/>
      <c r="AEV137" s="1"/>
      <c r="AEW137" s="1"/>
      <c r="AEX137" s="1"/>
      <c r="AEY137" s="1"/>
      <c r="AEZ137" s="1"/>
      <c r="AFA137" s="1"/>
      <c r="AFB137" s="1"/>
      <c r="AFC137" s="1"/>
      <c r="AFD137" s="1"/>
      <c r="AFE137" s="1"/>
      <c r="AFF137" s="1"/>
      <c r="AFG137" s="1"/>
      <c r="AFH137" s="1"/>
      <c r="AFI137" s="1"/>
      <c r="AFJ137" s="1"/>
      <c r="AFK137" s="1"/>
      <c r="AFL137" s="1"/>
      <c r="AFM137" s="1"/>
      <c r="AFN137" s="1"/>
      <c r="AFO137" s="1"/>
      <c r="AFP137" s="1"/>
      <c r="AFQ137" s="1"/>
      <c r="AFR137" s="1"/>
      <c r="AFS137" s="1"/>
      <c r="AFT137" s="1"/>
      <c r="AFU137" s="1"/>
      <c r="AFV137" s="1"/>
      <c r="AFW137" s="1"/>
      <c r="AFX137" s="1"/>
      <c r="AFY137" s="1"/>
      <c r="AFZ137" s="1"/>
      <c r="AGA137" s="1"/>
      <c r="AGB137" s="1"/>
      <c r="AGC137" s="1"/>
      <c r="AGD137" s="1"/>
      <c r="AGE137" s="1"/>
      <c r="AGF137" s="1"/>
      <c r="AGG137" s="1"/>
      <c r="AGH137" s="1"/>
      <c r="AGI137" s="1"/>
      <c r="AGJ137" s="1"/>
      <c r="AGK137" s="1"/>
      <c r="AGL137" s="1"/>
      <c r="AGM137" s="1"/>
      <c r="AGN137" s="1"/>
      <c r="AGO137" s="1"/>
      <c r="AGP137" s="1"/>
      <c r="AGQ137" s="1"/>
      <c r="AGR137" s="1"/>
      <c r="AGS137" s="1"/>
      <c r="AGT137" s="1"/>
      <c r="AGU137" s="1"/>
      <c r="AGV137" s="1"/>
      <c r="AGW137" s="1"/>
      <c r="AGX137" s="1"/>
      <c r="AGY137" s="1"/>
      <c r="AGZ137" s="1"/>
      <c r="AHA137" s="1"/>
      <c r="AHB137" s="1"/>
      <c r="AHC137" s="1"/>
      <c r="AHD137" s="1"/>
      <c r="AHE137" s="1"/>
      <c r="AHF137" s="1"/>
      <c r="AHG137" s="1"/>
      <c r="AHH137" s="1"/>
      <c r="AHI137" s="1"/>
      <c r="AHJ137" s="1"/>
      <c r="AHK137" s="1"/>
      <c r="AHL137" s="1"/>
      <c r="AHM137" s="1"/>
      <c r="AHN137" s="1"/>
      <c r="AHO137" s="1"/>
      <c r="AHP137" s="1"/>
      <c r="AHQ137" s="1"/>
      <c r="AHR137" s="1"/>
      <c r="AHS137" s="1"/>
      <c r="AHT137" s="1"/>
      <c r="AHU137" s="1"/>
      <c r="AHV137" s="1"/>
      <c r="AHW137" s="1"/>
      <c r="AHX137" s="1"/>
      <c r="AHY137" s="1"/>
      <c r="AHZ137" s="1"/>
      <c r="AIA137" s="1"/>
      <c r="AIB137" s="1"/>
      <c r="AIC137" s="1"/>
      <c r="AID137" s="1"/>
      <c r="AIE137" s="1"/>
      <c r="AIF137" s="1"/>
      <c r="AIG137" s="1"/>
      <c r="AIH137" s="1"/>
      <c r="AII137" s="1"/>
      <c r="AIJ137" s="1"/>
      <c r="AIK137" s="1"/>
      <c r="AIL137" s="1"/>
      <c r="AIM137" s="1"/>
      <c r="AIN137" s="1"/>
      <c r="AIO137" s="1"/>
      <c r="AIP137" s="1"/>
      <c r="AIQ137" s="1"/>
      <c r="AIR137" s="1"/>
      <c r="AIS137" s="1"/>
      <c r="AIT137" s="1"/>
      <c r="AIU137" s="1"/>
      <c r="AIV137" s="1"/>
      <c r="AIW137" s="1"/>
      <c r="AIX137" s="1"/>
      <c r="AIY137" s="1"/>
      <c r="AIZ137" s="1"/>
      <c r="AJA137" s="1"/>
      <c r="AJB137" s="1"/>
      <c r="AJC137" s="1"/>
      <c r="AJD137" s="1"/>
      <c r="AJE137" s="1"/>
      <c r="AJF137" s="1"/>
      <c r="AJG137" s="1"/>
      <c r="AJH137" s="1"/>
      <c r="AJI137" s="1"/>
      <c r="AJJ137" s="1"/>
      <c r="AJK137" s="1"/>
      <c r="AJL137" s="1"/>
      <c r="AJM137" s="1"/>
      <c r="AJN137" s="1"/>
      <c r="AJO137" s="1"/>
      <c r="AJP137" s="1"/>
      <c r="AJQ137" s="1"/>
      <c r="AJR137" s="1"/>
      <c r="AJS137" s="1"/>
      <c r="AJT137" s="1"/>
      <c r="AJU137" s="1"/>
      <c r="AJV137" s="1"/>
      <c r="AJW137" s="1"/>
      <c r="AJX137" s="1"/>
      <c r="AJY137" s="1"/>
      <c r="AJZ137" s="1"/>
      <c r="AKA137" s="1"/>
      <c r="AKB137" s="1"/>
      <c r="AKC137" s="1"/>
      <c r="AKD137" s="1"/>
      <c r="AKE137" s="1"/>
      <c r="AKF137" s="1"/>
      <c r="AKG137" s="1"/>
      <c r="AKH137" s="1"/>
      <c r="AKI137" s="1"/>
      <c r="AKJ137" s="1"/>
      <c r="AKK137" s="1"/>
      <c r="AKL137" s="1"/>
      <c r="AKM137" s="1"/>
      <c r="AKN137" s="1"/>
      <c r="AKO137" s="1"/>
      <c r="AKP137" s="1"/>
      <c r="AKQ137" s="1"/>
      <c r="AKR137" s="1"/>
      <c r="AKS137" s="1"/>
      <c r="AKT137" s="1"/>
      <c r="AKU137" s="1"/>
      <c r="AKV137" s="1"/>
      <c r="AKW137" s="1"/>
      <c r="AKX137" s="1"/>
      <c r="AKY137" s="1"/>
      <c r="AKZ137" s="1"/>
      <c r="ALA137" s="1"/>
      <c r="ALB137" s="1"/>
      <c r="ALC137" s="1"/>
      <c r="ALD137" s="1"/>
      <c r="ALE137" s="1"/>
      <c r="ALF137" s="1"/>
      <c r="ALG137" s="1"/>
      <c r="ALH137" s="1"/>
      <c r="ALI137" s="1"/>
      <c r="ALJ137" s="1"/>
      <c r="ALK137" s="1"/>
      <c r="ALL137" s="1"/>
      <c r="ALM137" s="1"/>
      <c r="ALN137" s="1"/>
      <c r="ALO137" s="1"/>
      <c r="ALP137" s="1"/>
      <c r="ALQ137" s="1"/>
      <c r="ALR137" s="1"/>
      <c r="ALS137" s="1"/>
      <c r="ALT137" s="1"/>
      <c r="ALU137" s="1"/>
      <c r="ALV137" s="1"/>
      <c r="ALW137" s="1"/>
      <c r="ALX137" s="1"/>
      <c r="ALY137" s="1"/>
      <c r="ALZ137" s="1"/>
      <c r="AMA137" s="1"/>
      <c r="AMB137" s="1"/>
      <c r="AMC137" s="1"/>
      <c r="AMD137" s="1"/>
      <c r="AME137" s="1"/>
      <c r="AMF137" s="1"/>
      <c r="AMG137" s="1"/>
      <c r="AMH137" s="1"/>
      <c r="AMI137" s="1"/>
      <c r="AMJ137" s="1"/>
    </row>
    <row r="138" spans="1:1025" customHeight="1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N138" s="1"/>
      <c r="VO138" s="1"/>
      <c r="VP138" s="1"/>
      <c r="VQ138" s="1"/>
      <c r="VR138" s="1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1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  <c r="XQ138" s="1"/>
      <c r="XR138" s="1"/>
      <c r="XS138" s="1"/>
      <c r="XT138" s="1"/>
      <c r="XU138" s="1"/>
      <c r="XV138" s="1"/>
      <c r="XW138" s="1"/>
      <c r="XX138" s="1"/>
      <c r="XY138" s="1"/>
      <c r="XZ138" s="1"/>
      <c r="YA138" s="1"/>
      <c r="YB138" s="1"/>
      <c r="YC138" s="1"/>
      <c r="YD138" s="1"/>
      <c r="YE138" s="1"/>
      <c r="YF138" s="1"/>
      <c r="YG138" s="1"/>
      <c r="YH138" s="1"/>
      <c r="YI138" s="1"/>
      <c r="YJ138" s="1"/>
      <c r="YK138" s="1"/>
      <c r="YL138" s="1"/>
      <c r="YM138" s="1"/>
      <c r="YN138" s="1"/>
      <c r="YO138" s="1"/>
      <c r="YP138" s="1"/>
      <c r="YQ138" s="1"/>
      <c r="YR138" s="1"/>
      <c r="YS138" s="1"/>
      <c r="YT138" s="1"/>
      <c r="YU138" s="1"/>
      <c r="YV138" s="1"/>
      <c r="YW138" s="1"/>
      <c r="YX138" s="1"/>
      <c r="YY138" s="1"/>
      <c r="YZ138" s="1"/>
      <c r="ZA138" s="1"/>
      <c r="ZB138" s="1"/>
      <c r="ZC138" s="1"/>
      <c r="ZD138" s="1"/>
      <c r="ZE138" s="1"/>
      <c r="ZF138" s="1"/>
      <c r="ZG138" s="1"/>
      <c r="ZH138" s="1"/>
      <c r="ZI138" s="1"/>
      <c r="ZJ138" s="1"/>
      <c r="ZK138" s="1"/>
      <c r="ZL138" s="1"/>
      <c r="ZM138" s="1"/>
      <c r="ZN138" s="1"/>
      <c r="ZO138" s="1"/>
      <c r="ZP138" s="1"/>
      <c r="ZQ138" s="1"/>
      <c r="ZR138" s="1"/>
      <c r="ZS138" s="1"/>
      <c r="ZT138" s="1"/>
      <c r="ZU138" s="1"/>
      <c r="ZV138" s="1"/>
      <c r="ZW138" s="1"/>
      <c r="ZX138" s="1"/>
      <c r="ZY138" s="1"/>
      <c r="ZZ138" s="1"/>
      <c r="AAA138" s="1"/>
      <c r="AAB138" s="1"/>
      <c r="AAC138" s="1"/>
      <c r="AAD138" s="1"/>
      <c r="AAE138" s="1"/>
      <c r="AAF138" s="1"/>
      <c r="AAG138" s="1"/>
      <c r="AAH138" s="1"/>
      <c r="AAI138" s="1"/>
      <c r="AAJ138" s="1"/>
      <c r="AAK138" s="1"/>
      <c r="AAL138" s="1"/>
      <c r="AAM138" s="1"/>
      <c r="AAN138" s="1"/>
      <c r="AAO138" s="1"/>
      <c r="AAP138" s="1"/>
      <c r="AAQ138" s="1"/>
      <c r="AAR138" s="1"/>
      <c r="AAS138" s="1"/>
      <c r="AAT138" s="1"/>
      <c r="AAU138" s="1"/>
      <c r="AAV138" s="1"/>
      <c r="AAW138" s="1"/>
      <c r="AAX138" s="1"/>
      <c r="AAY138" s="1"/>
      <c r="AAZ138" s="1"/>
      <c r="ABA138" s="1"/>
      <c r="ABB138" s="1"/>
      <c r="ABC138" s="1"/>
      <c r="ABD138" s="1"/>
      <c r="ABE138" s="1"/>
      <c r="ABF138" s="1"/>
      <c r="ABG138" s="1"/>
      <c r="ABH138" s="1"/>
      <c r="ABI138" s="1"/>
      <c r="ABJ138" s="1"/>
      <c r="ABK138" s="1"/>
      <c r="ABL138" s="1"/>
      <c r="ABM138" s="1"/>
      <c r="ABN138" s="1"/>
      <c r="ABO138" s="1"/>
      <c r="ABP138" s="1"/>
      <c r="ABQ138" s="1"/>
      <c r="ABR138" s="1"/>
      <c r="ABS138" s="1"/>
      <c r="ABT138" s="1"/>
      <c r="ABU138" s="1"/>
      <c r="ABV138" s="1"/>
      <c r="ABW138" s="1"/>
      <c r="ABX138" s="1"/>
      <c r="ABY138" s="1"/>
      <c r="ABZ138" s="1"/>
      <c r="ACA138" s="1"/>
      <c r="ACB138" s="1"/>
      <c r="ACC138" s="1"/>
      <c r="ACD138" s="1"/>
      <c r="ACE138" s="1"/>
      <c r="ACF138" s="1"/>
      <c r="ACG138" s="1"/>
      <c r="ACH138" s="1"/>
      <c r="ACI138" s="1"/>
      <c r="ACJ138" s="1"/>
      <c r="ACK138" s="1"/>
      <c r="ACL138" s="1"/>
      <c r="ACM138" s="1"/>
      <c r="ACN138" s="1"/>
      <c r="ACO138" s="1"/>
      <c r="ACP138" s="1"/>
      <c r="ACQ138" s="1"/>
      <c r="ACR138" s="1"/>
      <c r="ACS138" s="1"/>
      <c r="ACT138" s="1"/>
      <c r="ACU138" s="1"/>
      <c r="ACV138" s="1"/>
      <c r="ACW138" s="1"/>
      <c r="ACX138" s="1"/>
      <c r="ACY138" s="1"/>
      <c r="ACZ138" s="1"/>
      <c r="ADA138" s="1"/>
      <c r="ADB138" s="1"/>
      <c r="ADC138" s="1"/>
      <c r="ADD138" s="1"/>
      <c r="ADE138" s="1"/>
      <c r="ADF138" s="1"/>
      <c r="ADG138" s="1"/>
      <c r="ADH138" s="1"/>
      <c r="ADI138" s="1"/>
      <c r="ADJ138" s="1"/>
      <c r="ADK138" s="1"/>
      <c r="ADL138" s="1"/>
      <c r="ADM138" s="1"/>
      <c r="ADN138" s="1"/>
      <c r="ADO138" s="1"/>
      <c r="ADP138" s="1"/>
      <c r="ADQ138" s="1"/>
      <c r="ADR138" s="1"/>
      <c r="ADS138" s="1"/>
      <c r="ADT138" s="1"/>
      <c r="ADU138" s="1"/>
      <c r="ADV138" s="1"/>
      <c r="ADW138" s="1"/>
      <c r="ADX138" s="1"/>
      <c r="ADY138" s="1"/>
      <c r="ADZ138" s="1"/>
      <c r="AEA138" s="1"/>
      <c r="AEB138" s="1"/>
      <c r="AEC138" s="1"/>
      <c r="AED138" s="1"/>
      <c r="AEE138" s="1"/>
      <c r="AEF138" s="1"/>
      <c r="AEG138" s="1"/>
      <c r="AEH138" s="1"/>
      <c r="AEI138" s="1"/>
      <c r="AEJ138" s="1"/>
      <c r="AEK138" s="1"/>
      <c r="AEL138" s="1"/>
      <c r="AEM138" s="1"/>
      <c r="AEN138" s="1"/>
      <c r="AEO138" s="1"/>
      <c r="AEP138" s="1"/>
      <c r="AEQ138" s="1"/>
      <c r="AER138" s="1"/>
      <c r="AES138" s="1"/>
      <c r="AET138" s="1"/>
      <c r="AEU138" s="1"/>
      <c r="AEV138" s="1"/>
      <c r="AEW138" s="1"/>
      <c r="AEX138" s="1"/>
      <c r="AEY138" s="1"/>
      <c r="AEZ138" s="1"/>
      <c r="AFA138" s="1"/>
      <c r="AFB138" s="1"/>
      <c r="AFC138" s="1"/>
      <c r="AFD138" s="1"/>
      <c r="AFE138" s="1"/>
      <c r="AFF138" s="1"/>
      <c r="AFG138" s="1"/>
      <c r="AFH138" s="1"/>
      <c r="AFI138" s="1"/>
      <c r="AFJ138" s="1"/>
      <c r="AFK138" s="1"/>
      <c r="AFL138" s="1"/>
      <c r="AFM138" s="1"/>
      <c r="AFN138" s="1"/>
      <c r="AFO138" s="1"/>
      <c r="AFP138" s="1"/>
      <c r="AFQ138" s="1"/>
      <c r="AFR138" s="1"/>
      <c r="AFS138" s="1"/>
      <c r="AFT138" s="1"/>
      <c r="AFU138" s="1"/>
      <c r="AFV138" s="1"/>
      <c r="AFW138" s="1"/>
      <c r="AFX138" s="1"/>
      <c r="AFY138" s="1"/>
      <c r="AFZ138" s="1"/>
      <c r="AGA138" s="1"/>
      <c r="AGB138" s="1"/>
      <c r="AGC138" s="1"/>
      <c r="AGD138" s="1"/>
      <c r="AGE138" s="1"/>
      <c r="AGF138" s="1"/>
      <c r="AGG138" s="1"/>
      <c r="AGH138" s="1"/>
      <c r="AGI138" s="1"/>
      <c r="AGJ138" s="1"/>
      <c r="AGK138" s="1"/>
      <c r="AGL138" s="1"/>
      <c r="AGM138" s="1"/>
      <c r="AGN138" s="1"/>
      <c r="AGO138" s="1"/>
      <c r="AGP138" s="1"/>
      <c r="AGQ138" s="1"/>
      <c r="AGR138" s="1"/>
      <c r="AGS138" s="1"/>
      <c r="AGT138" s="1"/>
      <c r="AGU138" s="1"/>
      <c r="AGV138" s="1"/>
      <c r="AGW138" s="1"/>
      <c r="AGX138" s="1"/>
      <c r="AGY138" s="1"/>
      <c r="AGZ138" s="1"/>
      <c r="AHA138" s="1"/>
      <c r="AHB138" s="1"/>
      <c r="AHC138" s="1"/>
      <c r="AHD138" s="1"/>
      <c r="AHE138" s="1"/>
      <c r="AHF138" s="1"/>
      <c r="AHG138" s="1"/>
      <c r="AHH138" s="1"/>
      <c r="AHI138" s="1"/>
      <c r="AHJ138" s="1"/>
      <c r="AHK138" s="1"/>
      <c r="AHL138" s="1"/>
      <c r="AHM138" s="1"/>
      <c r="AHN138" s="1"/>
      <c r="AHO138" s="1"/>
      <c r="AHP138" s="1"/>
      <c r="AHQ138" s="1"/>
      <c r="AHR138" s="1"/>
      <c r="AHS138" s="1"/>
      <c r="AHT138" s="1"/>
      <c r="AHU138" s="1"/>
      <c r="AHV138" s="1"/>
      <c r="AHW138" s="1"/>
      <c r="AHX138" s="1"/>
      <c r="AHY138" s="1"/>
      <c r="AHZ138" s="1"/>
      <c r="AIA138" s="1"/>
      <c r="AIB138" s="1"/>
      <c r="AIC138" s="1"/>
      <c r="AID138" s="1"/>
      <c r="AIE138" s="1"/>
      <c r="AIF138" s="1"/>
      <c r="AIG138" s="1"/>
      <c r="AIH138" s="1"/>
      <c r="AII138" s="1"/>
      <c r="AIJ138" s="1"/>
      <c r="AIK138" s="1"/>
      <c r="AIL138" s="1"/>
      <c r="AIM138" s="1"/>
      <c r="AIN138" s="1"/>
      <c r="AIO138" s="1"/>
      <c r="AIP138" s="1"/>
      <c r="AIQ138" s="1"/>
      <c r="AIR138" s="1"/>
      <c r="AIS138" s="1"/>
      <c r="AIT138" s="1"/>
      <c r="AIU138" s="1"/>
      <c r="AIV138" s="1"/>
      <c r="AIW138" s="1"/>
      <c r="AIX138" s="1"/>
      <c r="AIY138" s="1"/>
      <c r="AIZ138" s="1"/>
      <c r="AJA138" s="1"/>
      <c r="AJB138" s="1"/>
      <c r="AJC138" s="1"/>
      <c r="AJD138" s="1"/>
      <c r="AJE138" s="1"/>
      <c r="AJF138" s="1"/>
      <c r="AJG138" s="1"/>
      <c r="AJH138" s="1"/>
      <c r="AJI138" s="1"/>
      <c r="AJJ138" s="1"/>
      <c r="AJK138" s="1"/>
      <c r="AJL138" s="1"/>
      <c r="AJM138" s="1"/>
      <c r="AJN138" s="1"/>
      <c r="AJO138" s="1"/>
      <c r="AJP138" s="1"/>
      <c r="AJQ138" s="1"/>
      <c r="AJR138" s="1"/>
      <c r="AJS138" s="1"/>
      <c r="AJT138" s="1"/>
      <c r="AJU138" s="1"/>
      <c r="AJV138" s="1"/>
      <c r="AJW138" s="1"/>
      <c r="AJX138" s="1"/>
      <c r="AJY138" s="1"/>
      <c r="AJZ138" s="1"/>
      <c r="AKA138" s="1"/>
      <c r="AKB138" s="1"/>
      <c r="AKC138" s="1"/>
      <c r="AKD138" s="1"/>
      <c r="AKE138" s="1"/>
      <c r="AKF138" s="1"/>
      <c r="AKG138" s="1"/>
      <c r="AKH138" s="1"/>
      <c r="AKI138" s="1"/>
      <c r="AKJ138" s="1"/>
      <c r="AKK138" s="1"/>
      <c r="AKL138" s="1"/>
      <c r="AKM138" s="1"/>
      <c r="AKN138" s="1"/>
      <c r="AKO138" s="1"/>
      <c r="AKP138" s="1"/>
      <c r="AKQ138" s="1"/>
      <c r="AKR138" s="1"/>
      <c r="AKS138" s="1"/>
      <c r="AKT138" s="1"/>
      <c r="AKU138" s="1"/>
      <c r="AKV138" s="1"/>
      <c r="AKW138" s="1"/>
      <c r="AKX138" s="1"/>
      <c r="AKY138" s="1"/>
      <c r="AKZ138" s="1"/>
      <c r="ALA138" s="1"/>
      <c r="ALB138" s="1"/>
      <c r="ALC138" s="1"/>
      <c r="ALD138" s="1"/>
      <c r="ALE138" s="1"/>
      <c r="ALF138" s="1"/>
      <c r="ALG138" s="1"/>
      <c r="ALH138" s="1"/>
      <c r="ALI138" s="1"/>
      <c r="ALJ138" s="1"/>
      <c r="ALK138" s="1"/>
      <c r="ALL138" s="1"/>
      <c r="ALM138" s="1"/>
      <c r="ALN138" s="1"/>
      <c r="ALO138" s="1"/>
      <c r="ALP138" s="1"/>
      <c r="ALQ138" s="1"/>
      <c r="ALR138" s="1"/>
      <c r="ALS138" s="1"/>
      <c r="ALT138" s="1"/>
      <c r="ALU138" s="1"/>
      <c r="ALV138" s="1"/>
      <c r="ALW138" s="1"/>
      <c r="ALX138" s="1"/>
      <c r="ALY138" s="1"/>
      <c r="ALZ138" s="1"/>
      <c r="AMA138" s="1"/>
      <c r="AMB138" s="1"/>
      <c r="AMC138" s="1"/>
      <c r="AMD138" s="1"/>
      <c r="AME138" s="1"/>
      <c r="AMF138" s="1"/>
      <c r="AMG138" s="1"/>
      <c r="AMH138" s="1"/>
      <c r="AMI138" s="1"/>
      <c r="AMJ138" s="1"/>
    </row>
    <row r="139" spans="1:1025" customHeight="1" ht="12.75">
      <c r="A139" s="1"/>
      <c r="B139" s="19"/>
      <c r="C139" s="19"/>
      <c r="D139" s="19"/>
      <c r="E139" s="19"/>
      <c r="F139" s="20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1"/>
      <c r="TK139" s="1"/>
      <c r="TL139" s="1"/>
      <c r="TM139" s="1"/>
      <c r="TN139" s="1"/>
      <c r="TO139" s="1"/>
      <c r="TP139" s="1"/>
      <c r="TQ139" s="1"/>
      <c r="TR139" s="1"/>
      <c r="TS139" s="1"/>
      <c r="TT139" s="1"/>
      <c r="TU139" s="1"/>
      <c r="TV139" s="1"/>
      <c r="TW139" s="1"/>
      <c r="TX139" s="1"/>
      <c r="TY139" s="1"/>
      <c r="TZ139" s="1"/>
      <c r="UA139" s="1"/>
      <c r="UB139" s="1"/>
      <c r="UC139" s="1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1"/>
      <c r="VD139" s="1"/>
      <c r="VE139" s="1"/>
      <c r="VF139" s="1"/>
      <c r="VG139" s="1"/>
      <c r="VH139" s="1"/>
      <c r="VI139" s="1"/>
      <c r="VJ139" s="1"/>
      <c r="VK139" s="1"/>
      <c r="VL139" s="1"/>
      <c r="VM139" s="1"/>
      <c r="VN139" s="1"/>
      <c r="VO139" s="1"/>
      <c r="VP139" s="1"/>
      <c r="VQ139" s="1"/>
      <c r="VR139" s="1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1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  <c r="XQ139" s="1"/>
      <c r="XR139" s="1"/>
      <c r="XS139" s="1"/>
      <c r="XT139" s="1"/>
      <c r="XU139" s="1"/>
      <c r="XV139" s="1"/>
      <c r="XW139" s="1"/>
      <c r="XX139" s="1"/>
      <c r="XY139" s="1"/>
      <c r="XZ139" s="1"/>
      <c r="YA139" s="1"/>
      <c r="YB139" s="1"/>
      <c r="YC139" s="1"/>
      <c r="YD139" s="1"/>
      <c r="YE139" s="1"/>
      <c r="YF139" s="1"/>
      <c r="YG139" s="1"/>
      <c r="YH139" s="1"/>
      <c r="YI139" s="1"/>
      <c r="YJ139" s="1"/>
      <c r="YK139" s="1"/>
      <c r="YL139" s="1"/>
      <c r="YM139" s="1"/>
      <c r="YN139" s="1"/>
      <c r="YO139" s="1"/>
      <c r="YP139" s="1"/>
      <c r="YQ139" s="1"/>
      <c r="YR139" s="1"/>
      <c r="YS139" s="1"/>
      <c r="YT139" s="1"/>
      <c r="YU139" s="1"/>
      <c r="YV139" s="1"/>
      <c r="YW139" s="1"/>
      <c r="YX139" s="1"/>
      <c r="YY139" s="1"/>
      <c r="YZ139" s="1"/>
      <c r="ZA139" s="1"/>
      <c r="ZB139" s="1"/>
      <c r="ZC139" s="1"/>
      <c r="ZD139" s="1"/>
      <c r="ZE139" s="1"/>
      <c r="ZF139" s="1"/>
      <c r="ZG139" s="1"/>
      <c r="ZH139" s="1"/>
      <c r="ZI139" s="1"/>
      <c r="ZJ139" s="1"/>
      <c r="ZK139" s="1"/>
      <c r="ZL139" s="1"/>
      <c r="ZM139" s="1"/>
      <c r="ZN139" s="1"/>
      <c r="ZO139" s="1"/>
      <c r="ZP139" s="1"/>
      <c r="ZQ139" s="1"/>
      <c r="ZR139" s="1"/>
      <c r="ZS139" s="1"/>
      <c r="ZT139" s="1"/>
      <c r="ZU139" s="1"/>
      <c r="ZV139" s="1"/>
      <c r="ZW139" s="1"/>
      <c r="ZX139" s="1"/>
      <c r="ZY139" s="1"/>
      <c r="ZZ139" s="1"/>
      <c r="AAA139" s="1"/>
      <c r="AAB139" s="1"/>
      <c r="AAC139" s="1"/>
      <c r="AAD139" s="1"/>
      <c r="AAE139" s="1"/>
      <c r="AAF139" s="1"/>
      <c r="AAG139" s="1"/>
      <c r="AAH139" s="1"/>
      <c r="AAI139" s="1"/>
      <c r="AAJ139" s="1"/>
      <c r="AAK139" s="1"/>
      <c r="AAL139" s="1"/>
      <c r="AAM139" s="1"/>
      <c r="AAN139" s="1"/>
      <c r="AAO139" s="1"/>
      <c r="AAP139" s="1"/>
      <c r="AAQ139" s="1"/>
      <c r="AAR139" s="1"/>
      <c r="AAS139" s="1"/>
      <c r="AAT139" s="1"/>
      <c r="AAU139" s="1"/>
      <c r="AAV139" s="1"/>
      <c r="AAW139" s="1"/>
      <c r="AAX139" s="1"/>
      <c r="AAY139" s="1"/>
      <c r="AAZ139" s="1"/>
      <c r="ABA139" s="1"/>
      <c r="ABB139" s="1"/>
      <c r="ABC139" s="1"/>
      <c r="ABD139" s="1"/>
      <c r="ABE139" s="1"/>
      <c r="ABF139" s="1"/>
      <c r="ABG139" s="1"/>
      <c r="ABH139" s="1"/>
      <c r="ABI139" s="1"/>
      <c r="ABJ139" s="1"/>
      <c r="ABK139" s="1"/>
      <c r="ABL139" s="1"/>
      <c r="ABM139" s="1"/>
      <c r="ABN139" s="1"/>
      <c r="ABO139" s="1"/>
      <c r="ABP139" s="1"/>
      <c r="ABQ139" s="1"/>
      <c r="ABR139" s="1"/>
      <c r="ABS139" s="1"/>
      <c r="ABT139" s="1"/>
      <c r="ABU139" s="1"/>
      <c r="ABV139" s="1"/>
      <c r="ABW139" s="1"/>
      <c r="ABX139" s="1"/>
      <c r="ABY139" s="1"/>
      <c r="ABZ139" s="1"/>
      <c r="ACA139" s="1"/>
      <c r="ACB139" s="1"/>
      <c r="ACC139" s="1"/>
      <c r="ACD139" s="1"/>
      <c r="ACE139" s="1"/>
      <c r="ACF139" s="1"/>
      <c r="ACG139" s="1"/>
      <c r="ACH139" s="1"/>
      <c r="ACI139" s="1"/>
      <c r="ACJ139" s="1"/>
      <c r="ACK139" s="1"/>
      <c r="ACL139" s="1"/>
      <c r="ACM139" s="1"/>
      <c r="ACN139" s="1"/>
      <c r="ACO139" s="1"/>
      <c r="ACP139" s="1"/>
      <c r="ACQ139" s="1"/>
      <c r="ACR139" s="1"/>
      <c r="ACS139" s="1"/>
      <c r="ACT139" s="1"/>
      <c r="ACU139" s="1"/>
      <c r="ACV139" s="1"/>
      <c r="ACW139" s="1"/>
      <c r="ACX139" s="1"/>
      <c r="ACY139" s="1"/>
      <c r="ACZ139" s="1"/>
      <c r="ADA139" s="1"/>
      <c r="ADB139" s="1"/>
      <c r="ADC139" s="1"/>
      <c r="ADD139" s="1"/>
      <c r="ADE139" s="1"/>
      <c r="ADF139" s="1"/>
      <c r="ADG139" s="1"/>
      <c r="ADH139" s="1"/>
      <c r="ADI139" s="1"/>
      <c r="ADJ139" s="1"/>
      <c r="ADK139" s="1"/>
      <c r="ADL139" s="1"/>
      <c r="ADM139" s="1"/>
      <c r="ADN139" s="1"/>
      <c r="ADO139" s="1"/>
      <c r="ADP139" s="1"/>
      <c r="ADQ139" s="1"/>
      <c r="ADR139" s="1"/>
      <c r="ADS139" s="1"/>
      <c r="ADT139" s="1"/>
      <c r="ADU139" s="1"/>
      <c r="ADV139" s="1"/>
      <c r="ADW139" s="1"/>
      <c r="ADX139" s="1"/>
      <c r="ADY139" s="1"/>
      <c r="ADZ139" s="1"/>
      <c r="AEA139" s="1"/>
      <c r="AEB139" s="1"/>
      <c r="AEC139" s="1"/>
      <c r="AED139" s="1"/>
      <c r="AEE139" s="1"/>
      <c r="AEF139" s="1"/>
      <c r="AEG139" s="1"/>
      <c r="AEH139" s="1"/>
      <c r="AEI139" s="1"/>
      <c r="AEJ139" s="1"/>
      <c r="AEK139" s="1"/>
      <c r="AEL139" s="1"/>
      <c r="AEM139" s="1"/>
      <c r="AEN139" s="1"/>
      <c r="AEO139" s="1"/>
      <c r="AEP139" s="1"/>
      <c r="AEQ139" s="1"/>
      <c r="AER139" s="1"/>
      <c r="AES139" s="1"/>
      <c r="AET139" s="1"/>
      <c r="AEU139" s="1"/>
      <c r="AEV139" s="1"/>
      <c r="AEW139" s="1"/>
      <c r="AEX139" s="1"/>
      <c r="AEY139" s="1"/>
      <c r="AEZ139" s="1"/>
      <c r="AFA139" s="1"/>
      <c r="AFB139" s="1"/>
      <c r="AFC139" s="1"/>
      <c r="AFD139" s="1"/>
      <c r="AFE139" s="1"/>
      <c r="AFF139" s="1"/>
      <c r="AFG139" s="1"/>
      <c r="AFH139" s="1"/>
      <c r="AFI139" s="1"/>
      <c r="AFJ139" s="1"/>
      <c r="AFK139" s="1"/>
      <c r="AFL139" s="1"/>
      <c r="AFM139" s="1"/>
      <c r="AFN139" s="1"/>
      <c r="AFO139" s="1"/>
      <c r="AFP139" s="1"/>
      <c r="AFQ139" s="1"/>
      <c r="AFR139" s="1"/>
      <c r="AFS139" s="1"/>
      <c r="AFT139" s="1"/>
      <c r="AFU139" s="1"/>
      <c r="AFV139" s="1"/>
      <c r="AFW139" s="1"/>
      <c r="AFX139" s="1"/>
      <c r="AFY139" s="1"/>
      <c r="AFZ139" s="1"/>
      <c r="AGA139" s="1"/>
      <c r="AGB139" s="1"/>
      <c r="AGC139" s="1"/>
      <c r="AGD139" s="1"/>
      <c r="AGE139" s="1"/>
      <c r="AGF139" s="1"/>
      <c r="AGG139" s="1"/>
      <c r="AGH139" s="1"/>
      <c r="AGI139" s="1"/>
      <c r="AGJ139" s="1"/>
      <c r="AGK139" s="1"/>
      <c r="AGL139" s="1"/>
      <c r="AGM139" s="1"/>
      <c r="AGN139" s="1"/>
      <c r="AGO139" s="1"/>
      <c r="AGP139" s="1"/>
      <c r="AGQ139" s="1"/>
      <c r="AGR139" s="1"/>
      <c r="AGS139" s="1"/>
      <c r="AGT139" s="1"/>
      <c r="AGU139" s="1"/>
      <c r="AGV139" s="1"/>
      <c r="AGW139" s="1"/>
      <c r="AGX139" s="1"/>
      <c r="AGY139" s="1"/>
      <c r="AGZ139" s="1"/>
      <c r="AHA139" s="1"/>
      <c r="AHB139" s="1"/>
      <c r="AHC139" s="1"/>
      <c r="AHD139" s="1"/>
      <c r="AHE139" s="1"/>
      <c r="AHF139" s="1"/>
      <c r="AHG139" s="1"/>
      <c r="AHH139" s="1"/>
      <c r="AHI139" s="1"/>
      <c r="AHJ139" s="1"/>
      <c r="AHK139" s="1"/>
      <c r="AHL139" s="1"/>
      <c r="AHM139" s="1"/>
      <c r="AHN139" s="1"/>
      <c r="AHO139" s="1"/>
      <c r="AHP139" s="1"/>
      <c r="AHQ139" s="1"/>
      <c r="AHR139" s="1"/>
      <c r="AHS139" s="1"/>
      <c r="AHT139" s="1"/>
      <c r="AHU139" s="1"/>
      <c r="AHV139" s="1"/>
      <c r="AHW139" s="1"/>
      <c r="AHX139" s="1"/>
      <c r="AHY139" s="1"/>
      <c r="AHZ139" s="1"/>
      <c r="AIA139" s="1"/>
      <c r="AIB139" s="1"/>
      <c r="AIC139" s="1"/>
      <c r="AID139" s="1"/>
      <c r="AIE139" s="1"/>
      <c r="AIF139" s="1"/>
      <c r="AIG139" s="1"/>
      <c r="AIH139" s="1"/>
      <c r="AII139" s="1"/>
      <c r="AIJ139" s="1"/>
      <c r="AIK139" s="1"/>
      <c r="AIL139" s="1"/>
      <c r="AIM139" s="1"/>
      <c r="AIN139" s="1"/>
      <c r="AIO139" s="1"/>
      <c r="AIP139" s="1"/>
      <c r="AIQ139" s="1"/>
      <c r="AIR139" s="1"/>
      <c r="AIS139" s="1"/>
      <c r="AIT139" s="1"/>
      <c r="AIU139" s="1"/>
      <c r="AIV139" s="1"/>
      <c r="AIW139" s="1"/>
      <c r="AIX139" s="1"/>
      <c r="AIY139" s="1"/>
      <c r="AIZ139" s="1"/>
      <c r="AJA139" s="1"/>
      <c r="AJB139" s="1"/>
      <c r="AJC139" s="1"/>
      <c r="AJD139" s="1"/>
      <c r="AJE139" s="1"/>
      <c r="AJF139" s="1"/>
      <c r="AJG139" s="1"/>
      <c r="AJH139" s="1"/>
      <c r="AJI139" s="1"/>
      <c r="AJJ139" s="1"/>
      <c r="AJK139" s="1"/>
      <c r="AJL139" s="1"/>
      <c r="AJM139" s="1"/>
      <c r="AJN139" s="1"/>
      <c r="AJO139" s="1"/>
      <c r="AJP139" s="1"/>
      <c r="AJQ139" s="1"/>
      <c r="AJR139" s="1"/>
      <c r="AJS139" s="1"/>
      <c r="AJT139" s="1"/>
      <c r="AJU139" s="1"/>
      <c r="AJV139" s="1"/>
      <c r="AJW139" s="1"/>
      <c r="AJX139" s="1"/>
      <c r="AJY139" s="1"/>
      <c r="AJZ139" s="1"/>
      <c r="AKA139" s="1"/>
      <c r="AKB139" s="1"/>
      <c r="AKC139" s="1"/>
      <c r="AKD139" s="1"/>
      <c r="AKE139" s="1"/>
      <c r="AKF139" s="1"/>
      <c r="AKG139" s="1"/>
      <c r="AKH139" s="1"/>
      <c r="AKI139" s="1"/>
      <c r="AKJ139" s="1"/>
      <c r="AKK139" s="1"/>
      <c r="AKL139" s="1"/>
      <c r="AKM139" s="1"/>
      <c r="AKN139" s="1"/>
      <c r="AKO139" s="1"/>
      <c r="AKP139" s="1"/>
      <c r="AKQ139" s="1"/>
      <c r="AKR139" s="1"/>
      <c r="AKS139" s="1"/>
      <c r="AKT139" s="1"/>
      <c r="AKU139" s="1"/>
      <c r="AKV139" s="1"/>
      <c r="AKW139" s="1"/>
      <c r="AKX139" s="1"/>
      <c r="AKY139" s="1"/>
      <c r="AKZ139" s="1"/>
      <c r="ALA139" s="1"/>
      <c r="ALB139" s="1"/>
      <c r="ALC139" s="1"/>
      <c r="ALD139" s="1"/>
      <c r="ALE139" s="1"/>
      <c r="ALF139" s="1"/>
      <c r="ALG139" s="1"/>
      <c r="ALH139" s="1"/>
      <c r="ALI139" s="1"/>
      <c r="ALJ139" s="1"/>
      <c r="ALK139" s="1"/>
      <c r="ALL139" s="1"/>
      <c r="ALM139" s="1"/>
      <c r="ALN139" s="1"/>
      <c r="ALO139" s="1"/>
      <c r="ALP139" s="1"/>
      <c r="ALQ139" s="1"/>
      <c r="ALR139" s="1"/>
      <c r="ALS139" s="1"/>
      <c r="ALT139" s="1"/>
      <c r="ALU139" s="1"/>
      <c r="ALV139" s="1"/>
      <c r="ALW139" s="1"/>
      <c r="ALX139" s="1"/>
      <c r="ALY139" s="1"/>
      <c r="ALZ139" s="1"/>
      <c r="AMA139" s="1"/>
      <c r="AMB139" s="1"/>
      <c r="AMC139" s="1"/>
      <c r="AMD139" s="1"/>
      <c r="AME139" s="1"/>
      <c r="AMF139" s="1"/>
      <c r="AMG139" s="1"/>
      <c r="AMH139" s="1"/>
      <c r="AMI139" s="1"/>
      <c r="AMJ139" s="1"/>
    </row>
    <row r="140" spans="1:1025" customHeight="1" ht="18">
      <c r="A140" s="1"/>
      <c r="B140" s="3" t="s">
        <v>116</v>
      </c>
      <c r="C140" s="3"/>
      <c r="D140" s="3"/>
      <c r="E140" s="3"/>
      <c r="F140" s="3"/>
      <c r="G140" s="25">
        <f>G53+G137</f>
        <v>9287</v>
      </c>
      <c r="H140" s="25">
        <f>H53+H137</f>
        <v>10043</v>
      </c>
      <c r="I140" s="25">
        <f>I53+I137</f>
        <v>8657</v>
      </c>
      <c r="J140" s="25">
        <f>J53+J137</f>
        <v>10295</v>
      </c>
      <c r="K140" s="25">
        <f>K53+K137</f>
        <v>0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1"/>
      <c r="TZ140" s="1"/>
      <c r="UA140" s="1"/>
      <c r="UB140" s="1"/>
      <c r="UC140" s="1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1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1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1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  <c r="XQ140" s="1"/>
      <c r="XR140" s="1"/>
      <c r="XS140" s="1"/>
      <c r="XT140" s="1"/>
      <c r="XU140" s="1"/>
      <c r="XV140" s="1"/>
      <c r="XW140" s="1"/>
      <c r="XX140" s="1"/>
      <c r="XY140" s="1"/>
      <c r="XZ140" s="1"/>
      <c r="YA140" s="1"/>
      <c r="YB140" s="1"/>
      <c r="YC140" s="1"/>
      <c r="YD140" s="1"/>
      <c r="YE140" s="1"/>
      <c r="YF140" s="1"/>
      <c r="YG140" s="1"/>
      <c r="YH140" s="1"/>
      <c r="YI140" s="1"/>
      <c r="YJ140" s="1"/>
      <c r="YK140" s="1"/>
      <c r="YL140" s="1"/>
      <c r="YM140" s="1"/>
      <c r="YN140" s="1"/>
      <c r="YO140" s="1"/>
      <c r="YP140" s="1"/>
      <c r="YQ140" s="1"/>
      <c r="YR140" s="1"/>
      <c r="YS140" s="1"/>
      <c r="YT140" s="1"/>
      <c r="YU140" s="1"/>
      <c r="YV140" s="1"/>
      <c r="YW140" s="1"/>
      <c r="YX140" s="1"/>
      <c r="YY140" s="1"/>
      <c r="YZ140" s="1"/>
      <c r="ZA140" s="1"/>
      <c r="ZB140" s="1"/>
      <c r="ZC140" s="1"/>
      <c r="ZD140" s="1"/>
      <c r="ZE140" s="1"/>
      <c r="ZF140" s="1"/>
      <c r="ZG140" s="1"/>
      <c r="ZH140" s="1"/>
      <c r="ZI140" s="1"/>
      <c r="ZJ140" s="1"/>
      <c r="ZK140" s="1"/>
      <c r="ZL140" s="1"/>
      <c r="ZM140" s="1"/>
      <c r="ZN140" s="1"/>
      <c r="ZO140" s="1"/>
      <c r="ZP140" s="1"/>
      <c r="ZQ140" s="1"/>
      <c r="ZR140" s="1"/>
      <c r="ZS140" s="1"/>
      <c r="ZT140" s="1"/>
      <c r="ZU140" s="1"/>
      <c r="ZV140" s="1"/>
      <c r="ZW140" s="1"/>
      <c r="ZX140" s="1"/>
      <c r="ZY140" s="1"/>
      <c r="ZZ140" s="1"/>
      <c r="AAA140" s="1"/>
      <c r="AAB140" s="1"/>
      <c r="AAC140" s="1"/>
      <c r="AAD140" s="1"/>
      <c r="AAE140" s="1"/>
      <c r="AAF140" s="1"/>
      <c r="AAG140" s="1"/>
      <c r="AAH140" s="1"/>
      <c r="AAI140" s="1"/>
      <c r="AAJ140" s="1"/>
      <c r="AAK140" s="1"/>
      <c r="AAL140" s="1"/>
      <c r="AAM140" s="1"/>
      <c r="AAN140" s="1"/>
      <c r="AAO140" s="1"/>
      <c r="AAP140" s="1"/>
      <c r="AAQ140" s="1"/>
      <c r="AAR140" s="1"/>
      <c r="AAS140" s="1"/>
      <c r="AAT140" s="1"/>
      <c r="AAU140" s="1"/>
      <c r="AAV140" s="1"/>
      <c r="AAW140" s="1"/>
      <c r="AAX140" s="1"/>
      <c r="AAY140" s="1"/>
      <c r="AAZ140" s="1"/>
      <c r="ABA140" s="1"/>
      <c r="ABB140" s="1"/>
      <c r="ABC140" s="1"/>
      <c r="ABD140" s="1"/>
      <c r="ABE140" s="1"/>
      <c r="ABF140" s="1"/>
      <c r="ABG140" s="1"/>
      <c r="ABH140" s="1"/>
      <c r="ABI140" s="1"/>
      <c r="ABJ140" s="1"/>
      <c r="ABK140" s="1"/>
      <c r="ABL140" s="1"/>
      <c r="ABM140" s="1"/>
      <c r="ABN140" s="1"/>
      <c r="ABO140" s="1"/>
      <c r="ABP140" s="1"/>
      <c r="ABQ140" s="1"/>
      <c r="ABR140" s="1"/>
      <c r="ABS140" s="1"/>
      <c r="ABT140" s="1"/>
      <c r="ABU140" s="1"/>
      <c r="ABV140" s="1"/>
      <c r="ABW140" s="1"/>
      <c r="ABX140" s="1"/>
      <c r="ABY140" s="1"/>
      <c r="ABZ140" s="1"/>
      <c r="ACA140" s="1"/>
      <c r="ACB140" s="1"/>
      <c r="ACC140" s="1"/>
      <c r="ACD140" s="1"/>
      <c r="ACE140" s="1"/>
      <c r="ACF140" s="1"/>
      <c r="ACG140" s="1"/>
      <c r="ACH140" s="1"/>
      <c r="ACI140" s="1"/>
      <c r="ACJ140" s="1"/>
      <c r="ACK140" s="1"/>
      <c r="ACL140" s="1"/>
      <c r="ACM140" s="1"/>
      <c r="ACN140" s="1"/>
      <c r="ACO140" s="1"/>
      <c r="ACP140" s="1"/>
      <c r="ACQ140" s="1"/>
      <c r="ACR140" s="1"/>
      <c r="ACS140" s="1"/>
      <c r="ACT140" s="1"/>
      <c r="ACU140" s="1"/>
      <c r="ACV140" s="1"/>
      <c r="ACW140" s="1"/>
      <c r="ACX140" s="1"/>
      <c r="ACY140" s="1"/>
      <c r="ACZ140" s="1"/>
      <c r="ADA140" s="1"/>
      <c r="ADB140" s="1"/>
      <c r="ADC140" s="1"/>
      <c r="ADD140" s="1"/>
      <c r="ADE140" s="1"/>
      <c r="ADF140" s="1"/>
      <c r="ADG140" s="1"/>
      <c r="ADH140" s="1"/>
      <c r="ADI140" s="1"/>
      <c r="ADJ140" s="1"/>
      <c r="ADK140" s="1"/>
      <c r="ADL140" s="1"/>
      <c r="ADM140" s="1"/>
      <c r="ADN140" s="1"/>
      <c r="ADO140" s="1"/>
      <c r="ADP140" s="1"/>
      <c r="ADQ140" s="1"/>
      <c r="ADR140" s="1"/>
      <c r="ADS140" s="1"/>
      <c r="ADT140" s="1"/>
      <c r="ADU140" s="1"/>
      <c r="ADV140" s="1"/>
      <c r="ADW140" s="1"/>
      <c r="ADX140" s="1"/>
      <c r="ADY140" s="1"/>
      <c r="ADZ140" s="1"/>
      <c r="AEA140" s="1"/>
      <c r="AEB140" s="1"/>
      <c r="AEC140" s="1"/>
      <c r="AED140" s="1"/>
      <c r="AEE140" s="1"/>
      <c r="AEF140" s="1"/>
      <c r="AEG140" s="1"/>
      <c r="AEH140" s="1"/>
      <c r="AEI140" s="1"/>
      <c r="AEJ140" s="1"/>
      <c r="AEK140" s="1"/>
      <c r="AEL140" s="1"/>
      <c r="AEM140" s="1"/>
      <c r="AEN140" s="1"/>
      <c r="AEO140" s="1"/>
      <c r="AEP140" s="1"/>
      <c r="AEQ140" s="1"/>
      <c r="AER140" s="1"/>
      <c r="AES140" s="1"/>
      <c r="AET140" s="1"/>
      <c r="AEU140" s="1"/>
      <c r="AEV140" s="1"/>
      <c r="AEW140" s="1"/>
      <c r="AEX140" s="1"/>
      <c r="AEY140" s="1"/>
      <c r="AEZ140" s="1"/>
      <c r="AFA140" s="1"/>
      <c r="AFB140" s="1"/>
      <c r="AFC140" s="1"/>
      <c r="AFD140" s="1"/>
      <c r="AFE140" s="1"/>
      <c r="AFF140" s="1"/>
      <c r="AFG140" s="1"/>
      <c r="AFH140" s="1"/>
      <c r="AFI140" s="1"/>
      <c r="AFJ140" s="1"/>
      <c r="AFK140" s="1"/>
      <c r="AFL140" s="1"/>
      <c r="AFM140" s="1"/>
      <c r="AFN140" s="1"/>
      <c r="AFO140" s="1"/>
      <c r="AFP140" s="1"/>
      <c r="AFQ140" s="1"/>
      <c r="AFR140" s="1"/>
      <c r="AFS140" s="1"/>
      <c r="AFT140" s="1"/>
      <c r="AFU140" s="1"/>
      <c r="AFV140" s="1"/>
      <c r="AFW140" s="1"/>
      <c r="AFX140" s="1"/>
      <c r="AFY140" s="1"/>
      <c r="AFZ140" s="1"/>
      <c r="AGA140" s="1"/>
      <c r="AGB140" s="1"/>
      <c r="AGC140" s="1"/>
      <c r="AGD140" s="1"/>
      <c r="AGE140" s="1"/>
      <c r="AGF140" s="1"/>
      <c r="AGG140" s="1"/>
      <c r="AGH140" s="1"/>
      <c r="AGI140" s="1"/>
      <c r="AGJ140" s="1"/>
      <c r="AGK140" s="1"/>
      <c r="AGL140" s="1"/>
      <c r="AGM140" s="1"/>
      <c r="AGN140" s="1"/>
      <c r="AGO140" s="1"/>
      <c r="AGP140" s="1"/>
      <c r="AGQ140" s="1"/>
      <c r="AGR140" s="1"/>
      <c r="AGS140" s="1"/>
      <c r="AGT140" s="1"/>
      <c r="AGU140" s="1"/>
      <c r="AGV140" s="1"/>
      <c r="AGW140" s="1"/>
      <c r="AGX140" s="1"/>
      <c r="AGY140" s="1"/>
      <c r="AGZ140" s="1"/>
      <c r="AHA140" s="1"/>
      <c r="AHB140" s="1"/>
      <c r="AHC140" s="1"/>
      <c r="AHD140" s="1"/>
      <c r="AHE140" s="1"/>
      <c r="AHF140" s="1"/>
      <c r="AHG140" s="1"/>
      <c r="AHH140" s="1"/>
      <c r="AHI140" s="1"/>
      <c r="AHJ140" s="1"/>
      <c r="AHK140" s="1"/>
      <c r="AHL140" s="1"/>
      <c r="AHM140" s="1"/>
      <c r="AHN140" s="1"/>
      <c r="AHO140" s="1"/>
      <c r="AHP140" s="1"/>
      <c r="AHQ140" s="1"/>
      <c r="AHR140" s="1"/>
      <c r="AHS140" s="1"/>
      <c r="AHT140" s="1"/>
      <c r="AHU140" s="1"/>
      <c r="AHV140" s="1"/>
      <c r="AHW140" s="1"/>
      <c r="AHX140" s="1"/>
      <c r="AHY140" s="1"/>
      <c r="AHZ140" s="1"/>
      <c r="AIA140" s="1"/>
      <c r="AIB140" s="1"/>
      <c r="AIC140" s="1"/>
      <c r="AID140" s="1"/>
      <c r="AIE140" s="1"/>
      <c r="AIF140" s="1"/>
      <c r="AIG140" s="1"/>
      <c r="AIH140" s="1"/>
      <c r="AII140" s="1"/>
      <c r="AIJ140" s="1"/>
      <c r="AIK140" s="1"/>
      <c r="AIL140" s="1"/>
      <c r="AIM140" s="1"/>
      <c r="AIN140" s="1"/>
      <c r="AIO140" s="1"/>
      <c r="AIP140" s="1"/>
      <c r="AIQ140" s="1"/>
      <c r="AIR140" s="1"/>
      <c r="AIS140" s="1"/>
      <c r="AIT140" s="1"/>
      <c r="AIU140" s="1"/>
      <c r="AIV140" s="1"/>
      <c r="AIW140" s="1"/>
      <c r="AIX140" s="1"/>
      <c r="AIY140" s="1"/>
      <c r="AIZ140" s="1"/>
      <c r="AJA140" s="1"/>
      <c r="AJB140" s="1"/>
      <c r="AJC140" s="1"/>
      <c r="AJD140" s="1"/>
      <c r="AJE140" s="1"/>
      <c r="AJF140" s="1"/>
      <c r="AJG140" s="1"/>
      <c r="AJH140" s="1"/>
      <c r="AJI140" s="1"/>
      <c r="AJJ140" s="1"/>
      <c r="AJK140" s="1"/>
      <c r="AJL140" s="1"/>
      <c r="AJM140" s="1"/>
      <c r="AJN140" s="1"/>
      <c r="AJO140" s="1"/>
      <c r="AJP140" s="1"/>
      <c r="AJQ140" s="1"/>
      <c r="AJR140" s="1"/>
      <c r="AJS140" s="1"/>
      <c r="AJT140" s="1"/>
      <c r="AJU140" s="1"/>
      <c r="AJV140" s="1"/>
      <c r="AJW140" s="1"/>
      <c r="AJX140" s="1"/>
      <c r="AJY140" s="1"/>
      <c r="AJZ140" s="1"/>
      <c r="AKA140" s="1"/>
      <c r="AKB140" s="1"/>
      <c r="AKC140" s="1"/>
      <c r="AKD140" s="1"/>
      <c r="AKE140" s="1"/>
      <c r="AKF140" s="1"/>
      <c r="AKG140" s="1"/>
      <c r="AKH140" s="1"/>
      <c r="AKI140" s="1"/>
      <c r="AKJ140" s="1"/>
      <c r="AKK140" s="1"/>
      <c r="AKL140" s="1"/>
      <c r="AKM140" s="1"/>
      <c r="AKN140" s="1"/>
      <c r="AKO140" s="1"/>
      <c r="AKP140" s="1"/>
      <c r="AKQ140" s="1"/>
      <c r="AKR140" s="1"/>
      <c r="AKS140" s="1"/>
      <c r="AKT140" s="1"/>
      <c r="AKU140" s="1"/>
      <c r="AKV140" s="1"/>
      <c r="AKW140" s="1"/>
      <c r="AKX140" s="1"/>
      <c r="AKY140" s="1"/>
      <c r="AKZ140" s="1"/>
      <c r="ALA140" s="1"/>
      <c r="ALB140" s="1"/>
      <c r="ALC140" s="1"/>
      <c r="ALD140" s="1"/>
      <c r="ALE140" s="1"/>
      <c r="ALF140" s="1"/>
      <c r="ALG140" s="1"/>
      <c r="ALH140" s="1"/>
      <c r="ALI140" s="1"/>
      <c r="ALJ140" s="1"/>
      <c r="ALK140" s="1"/>
      <c r="ALL140" s="1"/>
      <c r="ALM140" s="1"/>
      <c r="ALN140" s="1"/>
      <c r="ALO140" s="1"/>
      <c r="ALP140" s="1"/>
      <c r="ALQ140" s="1"/>
      <c r="ALR140" s="1"/>
      <c r="ALS140" s="1"/>
      <c r="ALT140" s="1"/>
      <c r="ALU140" s="1"/>
      <c r="ALV140" s="1"/>
      <c r="ALW140" s="1"/>
      <c r="ALX140" s="1"/>
      <c r="ALY140" s="1"/>
      <c r="ALZ140" s="1"/>
      <c r="AMA140" s="1"/>
      <c r="AMB140" s="1"/>
      <c r="AMC140" s="1"/>
      <c r="AMD140" s="1"/>
      <c r="AME140" s="1"/>
      <c r="AMF140" s="1"/>
      <c r="AMG140" s="1"/>
      <c r="AMH140" s="1"/>
      <c r="AMI140" s="1"/>
      <c r="AMJ140" s="1"/>
    </row>
    <row r="141" spans="1:1025" customHeight="1" ht="12.75">
      <c r="A141" s="1"/>
      <c r="B141" s="19"/>
      <c r="C141" s="19"/>
      <c r="D141" s="19"/>
      <c r="E141" s="19"/>
      <c r="F141" s="20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  <c r="XQ141" s="1"/>
      <c r="XR141" s="1"/>
      <c r="XS141" s="1"/>
      <c r="XT141" s="1"/>
      <c r="XU141" s="1"/>
      <c r="XV141" s="1"/>
      <c r="XW141" s="1"/>
      <c r="XX141" s="1"/>
      <c r="XY141" s="1"/>
      <c r="XZ141" s="1"/>
      <c r="YA141" s="1"/>
      <c r="YB141" s="1"/>
      <c r="YC141" s="1"/>
      <c r="YD141" s="1"/>
      <c r="YE141" s="1"/>
      <c r="YF141" s="1"/>
      <c r="YG141" s="1"/>
      <c r="YH141" s="1"/>
      <c r="YI141" s="1"/>
      <c r="YJ141" s="1"/>
      <c r="YK141" s="1"/>
      <c r="YL141" s="1"/>
      <c r="YM141" s="1"/>
      <c r="YN141" s="1"/>
      <c r="YO141" s="1"/>
      <c r="YP141" s="1"/>
      <c r="YQ141" s="1"/>
      <c r="YR141" s="1"/>
      <c r="YS141" s="1"/>
      <c r="YT141" s="1"/>
      <c r="YU141" s="1"/>
      <c r="YV141" s="1"/>
      <c r="YW141" s="1"/>
      <c r="YX141" s="1"/>
      <c r="YY141" s="1"/>
      <c r="YZ141" s="1"/>
      <c r="ZA141" s="1"/>
      <c r="ZB141" s="1"/>
      <c r="ZC141" s="1"/>
      <c r="ZD141" s="1"/>
      <c r="ZE141" s="1"/>
      <c r="ZF141" s="1"/>
      <c r="ZG141" s="1"/>
      <c r="ZH141" s="1"/>
      <c r="ZI141" s="1"/>
      <c r="ZJ141" s="1"/>
      <c r="ZK141" s="1"/>
      <c r="ZL141" s="1"/>
      <c r="ZM141" s="1"/>
      <c r="ZN141" s="1"/>
      <c r="ZO141" s="1"/>
      <c r="ZP141" s="1"/>
      <c r="ZQ141" s="1"/>
      <c r="ZR141" s="1"/>
      <c r="ZS141" s="1"/>
      <c r="ZT141" s="1"/>
      <c r="ZU141" s="1"/>
      <c r="ZV141" s="1"/>
      <c r="ZW141" s="1"/>
      <c r="ZX141" s="1"/>
      <c r="ZY141" s="1"/>
      <c r="ZZ141" s="1"/>
      <c r="AAA141" s="1"/>
      <c r="AAB141" s="1"/>
      <c r="AAC141" s="1"/>
      <c r="AAD141" s="1"/>
      <c r="AAE141" s="1"/>
      <c r="AAF141" s="1"/>
      <c r="AAG141" s="1"/>
      <c r="AAH141" s="1"/>
      <c r="AAI141" s="1"/>
      <c r="AAJ141" s="1"/>
      <c r="AAK141" s="1"/>
      <c r="AAL141" s="1"/>
      <c r="AAM141" s="1"/>
      <c r="AAN141" s="1"/>
      <c r="AAO141" s="1"/>
      <c r="AAP141" s="1"/>
      <c r="AAQ141" s="1"/>
      <c r="AAR141" s="1"/>
      <c r="AAS141" s="1"/>
      <c r="AAT141" s="1"/>
      <c r="AAU141" s="1"/>
      <c r="AAV141" s="1"/>
      <c r="AAW141" s="1"/>
      <c r="AAX141" s="1"/>
      <c r="AAY141" s="1"/>
      <c r="AAZ141" s="1"/>
      <c r="ABA141" s="1"/>
      <c r="ABB141" s="1"/>
      <c r="ABC141" s="1"/>
      <c r="ABD141" s="1"/>
      <c r="ABE141" s="1"/>
      <c r="ABF141" s="1"/>
      <c r="ABG141" s="1"/>
      <c r="ABH141" s="1"/>
      <c r="ABI141" s="1"/>
      <c r="ABJ141" s="1"/>
      <c r="ABK141" s="1"/>
      <c r="ABL141" s="1"/>
      <c r="ABM141" s="1"/>
      <c r="ABN141" s="1"/>
      <c r="ABO141" s="1"/>
      <c r="ABP141" s="1"/>
      <c r="ABQ141" s="1"/>
      <c r="ABR141" s="1"/>
      <c r="ABS141" s="1"/>
      <c r="ABT141" s="1"/>
      <c r="ABU141" s="1"/>
      <c r="ABV141" s="1"/>
      <c r="ABW141" s="1"/>
      <c r="ABX141" s="1"/>
      <c r="ABY141" s="1"/>
      <c r="ABZ141" s="1"/>
      <c r="ACA141" s="1"/>
      <c r="ACB141" s="1"/>
      <c r="ACC141" s="1"/>
      <c r="ACD141" s="1"/>
      <c r="ACE141" s="1"/>
      <c r="ACF141" s="1"/>
      <c r="ACG141" s="1"/>
      <c r="ACH141" s="1"/>
      <c r="ACI141" s="1"/>
      <c r="ACJ141" s="1"/>
      <c r="ACK141" s="1"/>
      <c r="ACL141" s="1"/>
      <c r="ACM141" s="1"/>
      <c r="ACN141" s="1"/>
      <c r="ACO141" s="1"/>
      <c r="ACP141" s="1"/>
      <c r="ACQ141" s="1"/>
      <c r="ACR141" s="1"/>
      <c r="ACS141" s="1"/>
      <c r="ACT141" s="1"/>
      <c r="ACU141" s="1"/>
      <c r="ACV141" s="1"/>
      <c r="ACW141" s="1"/>
      <c r="ACX141" s="1"/>
      <c r="ACY141" s="1"/>
      <c r="ACZ141" s="1"/>
      <c r="ADA141" s="1"/>
      <c r="ADB141" s="1"/>
      <c r="ADC141" s="1"/>
      <c r="ADD141" s="1"/>
      <c r="ADE141" s="1"/>
      <c r="ADF141" s="1"/>
      <c r="ADG141" s="1"/>
      <c r="ADH141" s="1"/>
      <c r="ADI141" s="1"/>
      <c r="ADJ141" s="1"/>
      <c r="ADK141" s="1"/>
      <c r="ADL141" s="1"/>
      <c r="ADM141" s="1"/>
      <c r="ADN141" s="1"/>
      <c r="ADO141" s="1"/>
      <c r="ADP141" s="1"/>
      <c r="ADQ141" s="1"/>
      <c r="ADR141" s="1"/>
      <c r="ADS141" s="1"/>
      <c r="ADT141" s="1"/>
      <c r="ADU141" s="1"/>
      <c r="ADV141" s="1"/>
      <c r="ADW141" s="1"/>
      <c r="ADX141" s="1"/>
      <c r="ADY141" s="1"/>
      <c r="ADZ141" s="1"/>
      <c r="AEA141" s="1"/>
      <c r="AEB141" s="1"/>
      <c r="AEC141" s="1"/>
      <c r="AED141" s="1"/>
      <c r="AEE141" s="1"/>
      <c r="AEF141" s="1"/>
      <c r="AEG141" s="1"/>
      <c r="AEH141" s="1"/>
      <c r="AEI141" s="1"/>
      <c r="AEJ141" s="1"/>
      <c r="AEK141" s="1"/>
      <c r="AEL141" s="1"/>
      <c r="AEM141" s="1"/>
      <c r="AEN141" s="1"/>
      <c r="AEO141" s="1"/>
      <c r="AEP141" s="1"/>
      <c r="AEQ141" s="1"/>
      <c r="AER141" s="1"/>
      <c r="AES141" s="1"/>
      <c r="AET141" s="1"/>
      <c r="AEU141" s="1"/>
      <c r="AEV141" s="1"/>
      <c r="AEW141" s="1"/>
      <c r="AEX141" s="1"/>
      <c r="AEY141" s="1"/>
      <c r="AEZ141" s="1"/>
      <c r="AFA141" s="1"/>
      <c r="AFB141" s="1"/>
      <c r="AFC141" s="1"/>
      <c r="AFD141" s="1"/>
      <c r="AFE141" s="1"/>
      <c r="AFF141" s="1"/>
      <c r="AFG141" s="1"/>
      <c r="AFH141" s="1"/>
      <c r="AFI141" s="1"/>
      <c r="AFJ141" s="1"/>
      <c r="AFK141" s="1"/>
      <c r="AFL141" s="1"/>
      <c r="AFM141" s="1"/>
      <c r="AFN141" s="1"/>
      <c r="AFO141" s="1"/>
      <c r="AFP141" s="1"/>
      <c r="AFQ141" s="1"/>
      <c r="AFR141" s="1"/>
      <c r="AFS141" s="1"/>
      <c r="AFT141" s="1"/>
      <c r="AFU141" s="1"/>
      <c r="AFV141" s="1"/>
      <c r="AFW141" s="1"/>
      <c r="AFX141" s="1"/>
      <c r="AFY141" s="1"/>
      <c r="AFZ141" s="1"/>
      <c r="AGA141" s="1"/>
      <c r="AGB141" s="1"/>
      <c r="AGC141" s="1"/>
      <c r="AGD141" s="1"/>
      <c r="AGE141" s="1"/>
      <c r="AGF141" s="1"/>
      <c r="AGG141" s="1"/>
      <c r="AGH141" s="1"/>
      <c r="AGI141" s="1"/>
      <c r="AGJ141" s="1"/>
      <c r="AGK141" s="1"/>
      <c r="AGL141" s="1"/>
      <c r="AGM141" s="1"/>
      <c r="AGN141" s="1"/>
      <c r="AGO141" s="1"/>
      <c r="AGP141" s="1"/>
      <c r="AGQ141" s="1"/>
      <c r="AGR141" s="1"/>
      <c r="AGS141" s="1"/>
      <c r="AGT141" s="1"/>
      <c r="AGU141" s="1"/>
      <c r="AGV141" s="1"/>
      <c r="AGW141" s="1"/>
      <c r="AGX141" s="1"/>
      <c r="AGY141" s="1"/>
      <c r="AGZ141" s="1"/>
      <c r="AHA141" s="1"/>
      <c r="AHB141" s="1"/>
      <c r="AHC141" s="1"/>
      <c r="AHD141" s="1"/>
      <c r="AHE141" s="1"/>
      <c r="AHF141" s="1"/>
      <c r="AHG141" s="1"/>
      <c r="AHH141" s="1"/>
      <c r="AHI141" s="1"/>
      <c r="AHJ141" s="1"/>
      <c r="AHK141" s="1"/>
      <c r="AHL141" s="1"/>
      <c r="AHM141" s="1"/>
      <c r="AHN141" s="1"/>
      <c r="AHO141" s="1"/>
      <c r="AHP141" s="1"/>
      <c r="AHQ141" s="1"/>
      <c r="AHR141" s="1"/>
      <c r="AHS141" s="1"/>
      <c r="AHT141" s="1"/>
      <c r="AHU141" s="1"/>
      <c r="AHV141" s="1"/>
      <c r="AHW141" s="1"/>
      <c r="AHX141" s="1"/>
      <c r="AHY141" s="1"/>
      <c r="AHZ141" s="1"/>
      <c r="AIA141" s="1"/>
      <c r="AIB141" s="1"/>
      <c r="AIC141" s="1"/>
      <c r="AID141" s="1"/>
      <c r="AIE141" s="1"/>
      <c r="AIF141" s="1"/>
      <c r="AIG141" s="1"/>
      <c r="AIH141" s="1"/>
      <c r="AII141" s="1"/>
      <c r="AIJ141" s="1"/>
      <c r="AIK141" s="1"/>
      <c r="AIL141" s="1"/>
      <c r="AIM141" s="1"/>
      <c r="AIN141" s="1"/>
      <c r="AIO141" s="1"/>
      <c r="AIP141" s="1"/>
      <c r="AIQ141" s="1"/>
      <c r="AIR141" s="1"/>
      <c r="AIS141" s="1"/>
      <c r="AIT141" s="1"/>
      <c r="AIU141" s="1"/>
      <c r="AIV141" s="1"/>
      <c r="AIW141" s="1"/>
      <c r="AIX141" s="1"/>
      <c r="AIY141" s="1"/>
      <c r="AIZ141" s="1"/>
      <c r="AJA141" s="1"/>
      <c r="AJB141" s="1"/>
      <c r="AJC141" s="1"/>
      <c r="AJD141" s="1"/>
      <c r="AJE141" s="1"/>
      <c r="AJF141" s="1"/>
      <c r="AJG141" s="1"/>
      <c r="AJH141" s="1"/>
      <c r="AJI141" s="1"/>
      <c r="AJJ141" s="1"/>
      <c r="AJK141" s="1"/>
      <c r="AJL141" s="1"/>
      <c r="AJM141" s="1"/>
      <c r="AJN141" s="1"/>
      <c r="AJO141" s="1"/>
      <c r="AJP141" s="1"/>
      <c r="AJQ141" s="1"/>
      <c r="AJR141" s="1"/>
      <c r="AJS141" s="1"/>
      <c r="AJT141" s="1"/>
      <c r="AJU141" s="1"/>
      <c r="AJV141" s="1"/>
      <c r="AJW141" s="1"/>
      <c r="AJX141" s="1"/>
      <c r="AJY141" s="1"/>
      <c r="AJZ141" s="1"/>
      <c r="AKA141" s="1"/>
      <c r="AKB141" s="1"/>
      <c r="AKC141" s="1"/>
      <c r="AKD141" s="1"/>
      <c r="AKE141" s="1"/>
      <c r="AKF141" s="1"/>
      <c r="AKG141" s="1"/>
      <c r="AKH141" s="1"/>
      <c r="AKI141" s="1"/>
      <c r="AKJ141" s="1"/>
      <c r="AKK141" s="1"/>
      <c r="AKL141" s="1"/>
      <c r="AKM141" s="1"/>
      <c r="AKN141" s="1"/>
      <c r="AKO141" s="1"/>
      <c r="AKP141" s="1"/>
      <c r="AKQ141" s="1"/>
      <c r="AKR141" s="1"/>
      <c r="AKS141" s="1"/>
      <c r="AKT141" s="1"/>
      <c r="AKU141" s="1"/>
      <c r="AKV141" s="1"/>
      <c r="AKW141" s="1"/>
      <c r="AKX141" s="1"/>
      <c r="AKY141" s="1"/>
      <c r="AKZ141" s="1"/>
      <c r="ALA141" s="1"/>
      <c r="ALB141" s="1"/>
      <c r="ALC141" s="1"/>
      <c r="ALD141" s="1"/>
      <c r="ALE141" s="1"/>
      <c r="ALF141" s="1"/>
      <c r="ALG141" s="1"/>
      <c r="ALH141" s="1"/>
      <c r="ALI141" s="1"/>
      <c r="ALJ141" s="1"/>
      <c r="ALK141" s="1"/>
      <c r="ALL141" s="1"/>
      <c r="ALM141" s="1"/>
      <c r="ALN141" s="1"/>
      <c r="ALO141" s="1"/>
      <c r="ALP141" s="1"/>
      <c r="ALQ141" s="1"/>
      <c r="ALR141" s="1"/>
      <c r="ALS141" s="1"/>
      <c r="ALT141" s="1"/>
      <c r="ALU141" s="1"/>
      <c r="ALV141" s="1"/>
      <c r="ALW141" s="1"/>
      <c r="ALX141" s="1"/>
      <c r="ALY141" s="1"/>
      <c r="ALZ141" s="1"/>
      <c r="AMA141" s="1"/>
      <c r="AMB141" s="1"/>
      <c r="AMC141" s="1"/>
      <c r="AMD141" s="1"/>
      <c r="AME141" s="1"/>
      <c r="AMF141" s="1"/>
      <c r="AMG141" s="1"/>
      <c r="AMH141" s="1"/>
      <c r="AMI141" s="1"/>
      <c r="AMJ141" s="1"/>
    </row>
    <row r="142" spans="1:1025" customHeight="1" ht="12.75">
      <c r="A142" s="1"/>
      <c r="B142" s="19"/>
      <c r="C142" s="19"/>
      <c r="D142" s="19"/>
      <c r="E142" s="19"/>
      <c r="F142" s="20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  <c r="XQ142" s="1"/>
      <c r="XR142" s="1"/>
      <c r="XS142" s="1"/>
      <c r="XT142" s="1"/>
      <c r="XU142" s="1"/>
      <c r="XV142" s="1"/>
      <c r="XW142" s="1"/>
      <c r="XX142" s="1"/>
      <c r="XY142" s="1"/>
      <c r="XZ142" s="1"/>
      <c r="YA142" s="1"/>
      <c r="YB142" s="1"/>
      <c r="YC142" s="1"/>
      <c r="YD142" s="1"/>
      <c r="YE142" s="1"/>
      <c r="YF142" s="1"/>
      <c r="YG142" s="1"/>
      <c r="YH142" s="1"/>
      <c r="YI142" s="1"/>
      <c r="YJ142" s="1"/>
      <c r="YK142" s="1"/>
      <c r="YL142" s="1"/>
      <c r="YM142" s="1"/>
      <c r="YN142" s="1"/>
      <c r="YO142" s="1"/>
      <c r="YP142" s="1"/>
      <c r="YQ142" s="1"/>
      <c r="YR142" s="1"/>
      <c r="YS142" s="1"/>
      <c r="YT142" s="1"/>
      <c r="YU142" s="1"/>
      <c r="YV142" s="1"/>
      <c r="YW142" s="1"/>
      <c r="YX142" s="1"/>
      <c r="YY142" s="1"/>
      <c r="YZ142" s="1"/>
      <c r="ZA142" s="1"/>
      <c r="ZB142" s="1"/>
      <c r="ZC142" s="1"/>
      <c r="ZD142" s="1"/>
      <c r="ZE142" s="1"/>
      <c r="ZF142" s="1"/>
      <c r="ZG142" s="1"/>
      <c r="ZH142" s="1"/>
      <c r="ZI142" s="1"/>
      <c r="ZJ142" s="1"/>
      <c r="ZK142" s="1"/>
      <c r="ZL142" s="1"/>
      <c r="ZM142" s="1"/>
      <c r="ZN142" s="1"/>
      <c r="ZO142" s="1"/>
      <c r="ZP142" s="1"/>
      <c r="ZQ142" s="1"/>
      <c r="ZR142" s="1"/>
      <c r="ZS142" s="1"/>
      <c r="ZT142" s="1"/>
      <c r="ZU142" s="1"/>
      <c r="ZV142" s="1"/>
      <c r="ZW142" s="1"/>
      <c r="ZX142" s="1"/>
      <c r="ZY142" s="1"/>
      <c r="ZZ142" s="1"/>
      <c r="AAA142" s="1"/>
      <c r="AAB142" s="1"/>
      <c r="AAC142" s="1"/>
      <c r="AAD142" s="1"/>
      <c r="AAE142" s="1"/>
      <c r="AAF142" s="1"/>
      <c r="AAG142" s="1"/>
      <c r="AAH142" s="1"/>
      <c r="AAI142" s="1"/>
      <c r="AAJ142" s="1"/>
      <c r="AAK142" s="1"/>
      <c r="AAL142" s="1"/>
      <c r="AAM142" s="1"/>
      <c r="AAN142" s="1"/>
      <c r="AAO142" s="1"/>
      <c r="AAP142" s="1"/>
      <c r="AAQ142" s="1"/>
      <c r="AAR142" s="1"/>
      <c r="AAS142" s="1"/>
      <c r="AAT142" s="1"/>
      <c r="AAU142" s="1"/>
      <c r="AAV142" s="1"/>
      <c r="AAW142" s="1"/>
      <c r="AAX142" s="1"/>
      <c r="AAY142" s="1"/>
      <c r="AAZ142" s="1"/>
      <c r="ABA142" s="1"/>
      <c r="ABB142" s="1"/>
      <c r="ABC142" s="1"/>
      <c r="ABD142" s="1"/>
      <c r="ABE142" s="1"/>
      <c r="ABF142" s="1"/>
      <c r="ABG142" s="1"/>
      <c r="ABH142" s="1"/>
      <c r="ABI142" s="1"/>
      <c r="ABJ142" s="1"/>
      <c r="ABK142" s="1"/>
      <c r="ABL142" s="1"/>
      <c r="ABM142" s="1"/>
      <c r="ABN142" s="1"/>
      <c r="ABO142" s="1"/>
      <c r="ABP142" s="1"/>
      <c r="ABQ142" s="1"/>
      <c r="ABR142" s="1"/>
      <c r="ABS142" s="1"/>
      <c r="ABT142" s="1"/>
      <c r="ABU142" s="1"/>
      <c r="ABV142" s="1"/>
      <c r="ABW142" s="1"/>
      <c r="ABX142" s="1"/>
      <c r="ABY142" s="1"/>
      <c r="ABZ142" s="1"/>
      <c r="ACA142" s="1"/>
      <c r="ACB142" s="1"/>
      <c r="ACC142" s="1"/>
      <c r="ACD142" s="1"/>
      <c r="ACE142" s="1"/>
      <c r="ACF142" s="1"/>
      <c r="ACG142" s="1"/>
      <c r="ACH142" s="1"/>
      <c r="ACI142" s="1"/>
      <c r="ACJ142" s="1"/>
      <c r="ACK142" s="1"/>
      <c r="ACL142" s="1"/>
      <c r="ACM142" s="1"/>
      <c r="ACN142" s="1"/>
      <c r="ACO142" s="1"/>
      <c r="ACP142" s="1"/>
      <c r="ACQ142" s="1"/>
      <c r="ACR142" s="1"/>
      <c r="ACS142" s="1"/>
      <c r="ACT142" s="1"/>
      <c r="ACU142" s="1"/>
      <c r="ACV142" s="1"/>
      <c r="ACW142" s="1"/>
      <c r="ACX142" s="1"/>
      <c r="ACY142" s="1"/>
      <c r="ACZ142" s="1"/>
      <c r="ADA142" s="1"/>
      <c r="ADB142" s="1"/>
      <c r="ADC142" s="1"/>
      <c r="ADD142" s="1"/>
      <c r="ADE142" s="1"/>
      <c r="ADF142" s="1"/>
      <c r="ADG142" s="1"/>
      <c r="ADH142" s="1"/>
      <c r="ADI142" s="1"/>
      <c r="ADJ142" s="1"/>
      <c r="ADK142" s="1"/>
      <c r="ADL142" s="1"/>
      <c r="ADM142" s="1"/>
      <c r="ADN142" s="1"/>
      <c r="ADO142" s="1"/>
      <c r="ADP142" s="1"/>
      <c r="ADQ142" s="1"/>
      <c r="ADR142" s="1"/>
      <c r="ADS142" s="1"/>
      <c r="ADT142" s="1"/>
      <c r="ADU142" s="1"/>
      <c r="ADV142" s="1"/>
      <c r="ADW142" s="1"/>
      <c r="ADX142" s="1"/>
      <c r="ADY142" s="1"/>
      <c r="ADZ142" s="1"/>
      <c r="AEA142" s="1"/>
      <c r="AEB142" s="1"/>
      <c r="AEC142" s="1"/>
      <c r="AED142" s="1"/>
      <c r="AEE142" s="1"/>
      <c r="AEF142" s="1"/>
      <c r="AEG142" s="1"/>
      <c r="AEH142" s="1"/>
      <c r="AEI142" s="1"/>
      <c r="AEJ142" s="1"/>
      <c r="AEK142" s="1"/>
      <c r="AEL142" s="1"/>
      <c r="AEM142" s="1"/>
      <c r="AEN142" s="1"/>
      <c r="AEO142" s="1"/>
      <c r="AEP142" s="1"/>
      <c r="AEQ142" s="1"/>
      <c r="AER142" s="1"/>
      <c r="AES142" s="1"/>
      <c r="AET142" s="1"/>
      <c r="AEU142" s="1"/>
      <c r="AEV142" s="1"/>
      <c r="AEW142" s="1"/>
      <c r="AEX142" s="1"/>
      <c r="AEY142" s="1"/>
      <c r="AEZ142" s="1"/>
      <c r="AFA142" s="1"/>
      <c r="AFB142" s="1"/>
      <c r="AFC142" s="1"/>
      <c r="AFD142" s="1"/>
      <c r="AFE142" s="1"/>
      <c r="AFF142" s="1"/>
      <c r="AFG142" s="1"/>
      <c r="AFH142" s="1"/>
      <c r="AFI142" s="1"/>
      <c r="AFJ142" s="1"/>
      <c r="AFK142" s="1"/>
      <c r="AFL142" s="1"/>
      <c r="AFM142" s="1"/>
      <c r="AFN142" s="1"/>
      <c r="AFO142" s="1"/>
      <c r="AFP142" s="1"/>
      <c r="AFQ142" s="1"/>
      <c r="AFR142" s="1"/>
      <c r="AFS142" s="1"/>
      <c r="AFT142" s="1"/>
      <c r="AFU142" s="1"/>
      <c r="AFV142" s="1"/>
      <c r="AFW142" s="1"/>
      <c r="AFX142" s="1"/>
      <c r="AFY142" s="1"/>
      <c r="AFZ142" s="1"/>
      <c r="AGA142" s="1"/>
      <c r="AGB142" s="1"/>
      <c r="AGC142" s="1"/>
      <c r="AGD142" s="1"/>
      <c r="AGE142" s="1"/>
      <c r="AGF142" s="1"/>
      <c r="AGG142" s="1"/>
      <c r="AGH142" s="1"/>
      <c r="AGI142" s="1"/>
      <c r="AGJ142" s="1"/>
      <c r="AGK142" s="1"/>
      <c r="AGL142" s="1"/>
      <c r="AGM142" s="1"/>
      <c r="AGN142" s="1"/>
      <c r="AGO142" s="1"/>
      <c r="AGP142" s="1"/>
      <c r="AGQ142" s="1"/>
      <c r="AGR142" s="1"/>
      <c r="AGS142" s="1"/>
      <c r="AGT142" s="1"/>
      <c r="AGU142" s="1"/>
      <c r="AGV142" s="1"/>
      <c r="AGW142" s="1"/>
      <c r="AGX142" s="1"/>
      <c r="AGY142" s="1"/>
      <c r="AGZ142" s="1"/>
      <c r="AHA142" s="1"/>
      <c r="AHB142" s="1"/>
      <c r="AHC142" s="1"/>
      <c r="AHD142" s="1"/>
      <c r="AHE142" s="1"/>
      <c r="AHF142" s="1"/>
      <c r="AHG142" s="1"/>
      <c r="AHH142" s="1"/>
      <c r="AHI142" s="1"/>
      <c r="AHJ142" s="1"/>
      <c r="AHK142" s="1"/>
      <c r="AHL142" s="1"/>
      <c r="AHM142" s="1"/>
      <c r="AHN142" s="1"/>
      <c r="AHO142" s="1"/>
      <c r="AHP142" s="1"/>
      <c r="AHQ142" s="1"/>
      <c r="AHR142" s="1"/>
      <c r="AHS142" s="1"/>
      <c r="AHT142" s="1"/>
      <c r="AHU142" s="1"/>
      <c r="AHV142" s="1"/>
      <c r="AHW142" s="1"/>
      <c r="AHX142" s="1"/>
      <c r="AHY142" s="1"/>
      <c r="AHZ142" s="1"/>
      <c r="AIA142" s="1"/>
      <c r="AIB142" s="1"/>
      <c r="AIC142" s="1"/>
      <c r="AID142" s="1"/>
      <c r="AIE142" s="1"/>
      <c r="AIF142" s="1"/>
      <c r="AIG142" s="1"/>
      <c r="AIH142" s="1"/>
      <c r="AII142" s="1"/>
      <c r="AIJ142" s="1"/>
      <c r="AIK142" s="1"/>
      <c r="AIL142" s="1"/>
      <c r="AIM142" s="1"/>
      <c r="AIN142" s="1"/>
      <c r="AIO142" s="1"/>
      <c r="AIP142" s="1"/>
      <c r="AIQ142" s="1"/>
      <c r="AIR142" s="1"/>
      <c r="AIS142" s="1"/>
      <c r="AIT142" s="1"/>
      <c r="AIU142" s="1"/>
      <c r="AIV142" s="1"/>
      <c r="AIW142" s="1"/>
      <c r="AIX142" s="1"/>
      <c r="AIY142" s="1"/>
      <c r="AIZ142" s="1"/>
      <c r="AJA142" s="1"/>
      <c r="AJB142" s="1"/>
      <c r="AJC142" s="1"/>
      <c r="AJD142" s="1"/>
      <c r="AJE142" s="1"/>
      <c r="AJF142" s="1"/>
      <c r="AJG142" s="1"/>
      <c r="AJH142" s="1"/>
      <c r="AJI142" s="1"/>
      <c r="AJJ142" s="1"/>
      <c r="AJK142" s="1"/>
      <c r="AJL142" s="1"/>
      <c r="AJM142" s="1"/>
      <c r="AJN142" s="1"/>
      <c r="AJO142" s="1"/>
      <c r="AJP142" s="1"/>
      <c r="AJQ142" s="1"/>
      <c r="AJR142" s="1"/>
      <c r="AJS142" s="1"/>
      <c r="AJT142" s="1"/>
      <c r="AJU142" s="1"/>
      <c r="AJV142" s="1"/>
      <c r="AJW142" s="1"/>
      <c r="AJX142" s="1"/>
      <c r="AJY142" s="1"/>
      <c r="AJZ142" s="1"/>
      <c r="AKA142" s="1"/>
      <c r="AKB142" s="1"/>
      <c r="AKC142" s="1"/>
      <c r="AKD142" s="1"/>
      <c r="AKE142" s="1"/>
      <c r="AKF142" s="1"/>
      <c r="AKG142" s="1"/>
      <c r="AKH142" s="1"/>
      <c r="AKI142" s="1"/>
      <c r="AKJ142" s="1"/>
      <c r="AKK142" s="1"/>
      <c r="AKL142" s="1"/>
      <c r="AKM142" s="1"/>
      <c r="AKN142" s="1"/>
      <c r="AKO142" s="1"/>
      <c r="AKP142" s="1"/>
      <c r="AKQ142" s="1"/>
      <c r="AKR142" s="1"/>
      <c r="AKS142" s="1"/>
      <c r="AKT142" s="1"/>
      <c r="AKU142" s="1"/>
      <c r="AKV142" s="1"/>
      <c r="AKW142" s="1"/>
      <c r="AKX142" s="1"/>
      <c r="AKY142" s="1"/>
      <c r="AKZ142" s="1"/>
      <c r="ALA142" s="1"/>
      <c r="ALB142" s="1"/>
      <c r="ALC142" s="1"/>
      <c r="ALD142" s="1"/>
      <c r="ALE142" s="1"/>
      <c r="ALF142" s="1"/>
      <c r="ALG142" s="1"/>
      <c r="ALH142" s="1"/>
      <c r="ALI142" s="1"/>
      <c r="ALJ142" s="1"/>
      <c r="ALK142" s="1"/>
      <c r="ALL142" s="1"/>
      <c r="ALM142" s="1"/>
      <c r="ALN142" s="1"/>
      <c r="ALO142" s="1"/>
      <c r="ALP142" s="1"/>
      <c r="ALQ142" s="1"/>
      <c r="ALR142" s="1"/>
      <c r="ALS142" s="1"/>
      <c r="ALT142" s="1"/>
      <c r="ALU142" s="1"/>
      <c r="ALV142" s="1"/>
      <c r="ALW142" s="1"/>
      <c r="ALX142" s="1"/>
      <c r="ALY142" s="1"/>
      <c r="ALZ142" s="1"/>
      <c r="AMA142" s="1"/>
      <c r="AMB142" s="1"/>
      <c r="AMC142" s="1"/>
      <c r="AMD142" s="1"/>
      <c r="AME142" s="1"/>
      <c r="AMF142" s="1"/>
      <c r="AMG142" s="1"/>
      <c r="AMH142" s="1"/>
      <c r="AMI142" s="1"/>
      <c r="AMJ142" s="1"/>
    </row>
    <row r="143" spans="1:1025" customHeight="1" ht="12.75">
      <c r="A143" s="1"/>
      <c r="B143" s="19"/>
      <c r="C143" s="19"/>
      <c r="D143" s="19"/>
      <c r="E143" s="19"/>
      <c r="F143" s="20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1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1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1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1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1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1"/>
      <c r="AEJ143" s="1"/>
      <c r="AEK143" s="1"/>
      <c r="AEL143" s="1"/>
      <c r="AEM143" s="1"/>
      <c r="AEN143" s="1"/>
      <c r="AEO143" s="1"/>
      <c r="AEP143" s="1"/>
      <c r="AEQ143" s="1"/>
      <c r="AER143" s="1"/>
      <c r="AES143" s="1"/>
      <c r="AET143" s="1"/>
      <c r="AEU143" s="1"/>
      <c r="AEV143" s="1"/>
      <c r="AEW143" s="1"/>
      <c r="AEX143" s="1"/>
      <c r="AEY143" s="1"/>
      <c r="AEZ143" s="1"/>
      <c r="AFA143" s="1"/>
      <c r="AFB143" s="1"/>
      <c r="AFC143" s="1"/>
      <c r="AFD143" s="1"/>
      <c r="AFE143" s="1"/>
      <c r="AFF143" s="1"/>
      <c r="AFG143" s="1"/>
      <c r="AFH143" s="1"/>
      <c r="AFI143" s="1"/>
      <c r="AFJ143" s="1"/>
      <c r="AFK143" s="1"/>
      <c r="AFL143" s="1"/>
      <c r="AFM143" s="1"/>
      <c r="AFN143" s="1"/>
      <c r="AFO143" s="1"/>
      <c r="AFP143" s="1"/>
      <c r="AFQ143" s="1"/>
      <c r="AFR143" s="1"/>
      <c r="AFS143" s="1"/>
      <c r="AFT143" s="1"/>
      <c r="AFU143" s="1"/>
      <c r="AFV143" s="1"/>
      <c r="AFW143" s="1"/>
      <c r="AFX143" s="1"/>
      <c r="AFY143" s="1"/>
      <c r="AFZ143" s="1"/>
      <c r="AGA143" s="1"/>
      <c r="AGB143" s="1"/>
      <c r="AGC143" s="1"/>
      <c r="AGD143" s="1"/>
      <c r="AGE143" s="1"/>
      <c r="AGF143" s="1"/>
      <c r="AGG143" s="1"/>
      <c r="AGH143" s="1"/>
      <c r="AGI143" s="1"/>
      <c r="AGJ143" s="1"/>
      <c r="AGK143" s="1"/>
      <c r="AGL143" s="1"/>
      <c r="AGM143" s="1"/>
      <c r="AGN143" s="1"/>
      <c r="AGO143" s="1"/>
      <c r="AGP143" s="1"/>
      <c r="AGQ143" s="1"/>
      <c r="AGR143" s="1"/>
      <c r="AGS143" s="1"/>
      <c r="AGT143" s="1"/>
      <c r="AGU143" s="1"/>
      <c r="AGV143" s="1"/>
      <c r="AGW143" s="1"/>
      <c r="AGX143" s="1"/>
      <c r="AGY143" s="1"/>
      <c r="AGZ143" s="1"/>
      <c r="AHA143" s="1"/>
      <c r="AHB143" s="1"/>
      <c r="AHC143" s="1"/>
      <c r="AHD143" s="1"/>
      <c r="AHE143" s="1"/>
      <c r="AHF143" s="1"/>
      <c r="AHG143" s="1"/>
      <c r="AHH143" s="1"/>
      <c r="AHI143" s="1"/>
      <c r="AHJ143" s="1"/>
      <c r="AHK143" s="1"/>
      <c r="AHL143" s="1"/>
      <c r="AHM143" s="1"/>
      <c r="AHN143" s="1"/>
      <c r="AHO143" s="1"/>
      <c r="AHP143" s="1"/>
      <c r="AHQ143" s="1"/>
      <c r="AHR143" s="1"/>
      <c r="AHS143" s="1"/>
      <c r="AHT143" s="1"/>
      <c r="AHU143" s="1"/>
      <c r="AHV143" s="1"/>
      <c r="AHW143" s="1"/>
      <c r="AHX143" s="1"/>
      <c r="AHY143" s="1"/>
      <c r="AHZ143" s="1"/>
      <c r="AIA143" s="1"/>
      <c r="AIB143" s="1"/>
      <c r="AIC143" s="1"/>
      <c r="AID143" s="1"/>
      <c r="AIE143" s="1"/>
      <c r="AIF143" s="1"/>
      <c r="AIG143" s="1"/>
      <c r="AIH143" s="1"/>
      <c r="AII143" s="1"/>
      <c r="AIJ143" s="1"/>
      <c r="AIK143" s="1"/>
      <c r="AIL143" s="1"/>
      <c r="AIM143" s="1"/>
      <c r="AIN143" s="1"/>
      <c r="AIO143" s="1"/>
      <c r="AIP143" s="1"/>
      <c r="AIQ143" s="1"/>
      <c r="AIR143" s="1"/>
      <c r="AIS143" s="1"/>
      <c r="AIT143" s="1"/>
      <c r="AIU143" s="1"/>
      <c r="AIV143" s="1"/>
      <c r="AIW143" s="1"/>
      <c r="AIX143" s="1"/>
      <c r="AIY143" s="1"/>
      <c r="AIZ143" s="1"/>
      <c r="AJA143" s="1"/>
      <c r="AJB143" s="1"/>
      <c r="AJC143" s="1"/>
      <c r="AJD143" s="1"/>
      <c r="AJE143" s="1"/>
      <c r="AJF143" s="1"/>
      <c r="AJG143" s="1"/>
      <c r="AJH143" s="1"/>
      <c r="AJI143" s="1"/>
      <c r="AJJ143" s="1"/>
      <c r="AJK143" s="1"/>
      <c r="AJL143" s="1"/>
      <c r="AJM143" s="1"/>
      <c r="AJN143" s="1"/>
      <c r="AJO143" s="1"/>
      <c r="AJP143" s="1"/>
      <c r="AJQ143" s="1"/>
      <c r="AJR143" s="1"/>
      <c r="AJS143" s="1"/>
      <c r="AJT143" s="1"/>
      <c r="AJU143" s="1"/>
      <c r="AJV143" s="1"/>
      <c r="AJW143" s="1"/>
      <c r="AJX143" s="1"/>
      <c r="AJY143" s="1"/>
      <c r="AJZ143" s="1"/>
      <c r="AKA143" s="1"/>
      <c r="AKB143" s="1"/>
      <c r="AKC143" s="1"/>
      <c r="AKD143" s="1"/>
      <c r="AKE143" s="1"/>
      <c r="AKF143" s="1"/>
      <c r="AKG143" s="1"/>
      <c r="AKH143" s="1"/>
      <c r="AKI143" s="1"/>
      <c r="AKJ143" s="1"/>
      <c r="AKK143" s="1"/>
      <c r="AKL143" s="1"/>
      <c r="AKM143" s="1"/>
      <c r="AKN143" s="1"/>
      <c r="AKO143" s="1"/>
      <c r="AKP143" s="1"/>
      <c r="AKQ143" s="1"/>
      <c r="AKR143" s="1"/>
      <c r="AKS143" s="1"/>
      <c r="AKT143" s="1"/>
      <c r="AKU143" s="1"/>
      <c r="AKV143" s="1"/>
      <c r="AKW143" s="1"/>
      <c r="AKX143" s="1"/>
      <c r="AKY143" s="1"/>
      <c r="AKZ143" s="1"/>
      <c r="ALA143" s="1"/>
      <c r="ALB143" s="1"/>
      <c r="ALC143" s="1"/>
      <c r="ALD143" s="1"/>
      <c r="ALE143" s="1"/>
      <c r="ALF143" s="1"/>
      <c r="ALG143" s="1"/>
      <c r="ALH143" s="1"/>
      <c r="ALI143" s="1"/>
      <c r="ALJ143" s="1"/>
      <c r="ALK143" s="1"/>
      <c r="ALL143" s="1"/>
      <c r="ALM143" s="1"/>
      <c r="ALN143" s="1"/>
      <c r="ALO143" s="1"/>
      <c r="ALP143" s="1"/>
      <c r="ALQ143" s="1"/>
      <c r="ALR143" s="1"/>
      <c r="ALS143" s="1"/>
      <c r="ALT143" s="1"/>
      <c r="ALU143" s="1"/>
      <c r="ALV143" s="1"/>
      <c r="ALW143" s="1"/>
      <c r="ALX143" s="1"/>
      <c r="ALY143" s="1"/>
      <c r="ALZ143" s="1"/>
      <c r="AMA143" s="1"/>
      <c r="AMB143" s="1"/>
      <c r="AMC143" s="1"/>
      <c r="AMD143" s="1"/>
      <c r="AME143" s="1"/>
      <c r="AMF143" s="1"/>
      <c r="AMG143" s="1"/>
      <c r="AMH143" s="1"/>
      <c r="AMI143" s="1"/>
      <c r="AMJ143" s="1"/>
    </row>
    <row r="144" spans="1:1025" customHeight="1" ht="18">
      <c r="A144" s="1"/>
      <c r="B144" s="26" t="s">
        <v>117</v>
      </c>
      <c r="C144" s="26"/>
      <c r="D144" s="26"/>
      <c r="E144" s="26"/>
      <c r="F144" s="26"/>
      <c r="G144" s="3">
        <v>2014</v>
      </c>
      <c r="H144" s="3">
        <v>2015</v>
      </c>
      <c r="I144" s="3">
        <v>2016</v>
      </c>
      <c r="J144" s="3">
        <v>2017</v>
      </c>
      <c r="K144" s="3">
        <v>2018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1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1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1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1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1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1"/>
      <c r="AEJ144" s="1"/>
      <c r="AEK144" s="1"/>
      <c r="AEL144" s="1"/>
      <c r="AEM144" s="1"/>
      <c r="AEN144" s="1"/>
      <c r="AEO144" s="1"/>
      <c r="AEP144" s="1"/>
      <c r="AEQ144" s="1"/>
      <c r="AER144" s="1"/>
      <c r="AES144" s="1"/>
      <c r="AET144" s="1"/>
      <c r="AEU144" s="1"/>
      <c r="AEV144" s="1"/>
      <c r="AEW144" s="1"/>
      <c r="AEX144" s="1"/>
      <c r="AEY144" s="1"/>
      <c r="AEZ144" s="1"/>
      <c r="AFA144" s="1"/>
      <c r="AFB144" s="1"/>
      <c r="AFC144" s="1"/>
      <c r="AFD144" s="1"/>
      <c r="AFE144" s="1"/>
      <c r="AFF144" s="1"/>
      <c r="AFG144" s="1"/>
      <c r="AFH144" s="1"/>
      <c r="AFI144" s="1"/>
      <c r="AFJ144" s="1"/>
      <c r="AFK144" s="1"/>
      <c r="AFL144" s="1"/>
      <c r="AFM144" s="1"/>
      <c r="AFN144" s="1"/>
      <c r="AFO144" s="1"/>
      <c r="AFP144" s="1"/>
      <c r="AFQ144" s="1"/>
      <c r="AFR144" s="1"/>
      <c r="AFS144" s="1"/>
      <c r="AFT144" s="1"/>
      <c r="AFU144" s="1"/>
      <c r="AFV144" s="1"/>
      <c r="AFW144" s="1"/>
      <c r="AFX144" s="1"/>
      <c r="AFY144" s="1"/>
      <c r="AFZ144" s="1"/>
      <c r="AGA144" s="1"/>
      <c r="AGB144" s="1"/>
      <c r="AGC144" s="1"/>
      <c r="AGD144" s="1"/>
      <c r="AGE144" s="1"/>
      <c r="AGF144" s="1"/>
      <c r="AGG144" s="1"/>
      <c r="AGH144" s="1"/>
      <c r="AGI144" s="1"/>
      <c r="AGJ144" s="1"/>
      <c r="AGK144" s="1"/>
      <c r="AGL144" s="1"/>
      <c r="AGM144" s="1"/>
      <c r="AGN144" s="1"/>
      <c r="AGO144" s="1"/>
      <c r="AGP144" s="1"/>
      <c r="AGQ144" s="1"/>
      <c r="AGR144" s="1"/>
      <c r="AGS144" s="1"/>
      <c r="AGT144" s="1"/>
      <c r="AGU144" s="1"/>
      <c r="AGV144" s="1"/>
      <c r="AGW144" s="1"/>
      <c r="AGX144" s="1"/>
      <c r="AGY144" s="1"/>
      <c r="AGZ144" s="1"/>
      <c r="AHA144" s="1"/>
      <c r="AHB144" s="1"/>
      <c r="AHC144" s="1"/>
      <c r="AHD144" s="1"/>
      <c r="AHE144" s="1"/>
      <c r="AHF144" s="1"/>
      <c r="AHG144" s="1"/>
      <c r="AHH144" s="1"/>
      <c r="AHI144" s="1"/>
      <c r="AHJ144" s="1"/>
      <c r="AHK144" s="1"/>
      <c r="AHL144" s="1"/>
      <c r="AHM144" s="1"/>
      <c r="AHN144" s="1"/>
      <c r="AHO144" s="1"/>
      <c r="AHP144" s="1"/>
      <c r="AHQ144" s="1"/>
      <c r="AHR144" s="1"/>
      <c r="AHS144" s="1"/>
      <c r="AHT144" s="1"/>
      <c r="AHU144" s="1"/>
      <c r="AHV144" s="1"/>
      <c r="AHW144" s="1"/>
      <c r="AHX144" s="1"/>
      <c r="AHY144" s="1"/>
      <c r="AHZ144" s="1"/>
      <c r="AIA144" s="1"/>
      <c r="AIB144" s="1"/>
      <c r="AIC144" s="1"/>
      <c r="AID144" s="1"/>
      <c r="AIE144" s="1"/>
      <c r="AIF144" s="1"/>
      <c r="AIG144" s="1"/>
      <c r="AIH144" s="1"/>
      <c r="AII144" s="1"/>
      <c r="AIJ144" s="1"/>
      <c r="AIK144" s="1"/>
      <c r="AIL144" s="1"/>
      <c r="AIM144" s="1"/>
      <c r="AIN144" s="1"/>
      <c r="AIO144" s="1"/>
      <c r="AIP144" s="1"/>
      <c r="AIQ144" s="1"/>
      <c r="AIR144" s="1"/>
      <c r="AIS144" s="1"/>
      <c r="AIT144" s="1"/>
      <c r="AIU144" s="1"/>
      <c r="AIV144" s="1"/>
      <c r="AIW144" s="1"/>
      <c r="AIX144" s="1"/>
      <c r="AIY144" s="1"/>
      <c r="AIZ144" s="1"/>
      <c r="AJA144" s="1"/>
      <c r="AJB144" s="1"/>
      <c r="AJC144" s="1"/>
      <c r="AJD144" s="1"/>
      <c r="AJE144" s="1"/>
      <c r="AJF144" s="1"/>
      <c r="AJG144" s="1"/>
      <c r="AJH144" s="1"/>
      <c r="AJI144" s="1"/>
      <c r="AJJ144" s="1"/>
      <c r="AJK144" s="1"/>
      <c r="AJL144" s="1"/>
      <c r="AJM144" s="1"/>
      <c r="AJN144" s="1"/>
      <c r="AJO144" s="1"/>
      <c r="AJP144" s="1"/>
      <c r="AJQ144" s="1"/>
      <c r="AJR144" s="1"/>
      <c r="AJS144" s="1"/>
      <c r="AJT144" s="1"/>
      <c r="AJU144" s="1"/>
      <c r="AJV144" s="1"/>
      <c r="AJW144" s="1"/>
      <c r="AJX144" s="1"/>
      <c r="AJY144" s="1"/>
      <c r="AJZ144" s="1"/>
      <c r="AKA144" s="1"/>
      <c r="AKB144" s="1"/>
      <c r="AKC144" s="1"/>
      <c r="AKD144" s="1"/>
      <c r="AKE144" s="1"/>
      <c r="AKF144" s="1"/>
      <c r="AKG144" s="1"/>
      <c r="AKH144" s="1"/>
      <c r="AKI144" s="1"/>
      <c r="AKJ144" s="1"/>
      <c r="AKK144" s="1"/>
      <c r="AKL144" s="1"/>
      <c r="AKM144" s="1"/>
      <c r="AKN144" s="1"/>
      <c r="AKO144" s="1"/>
      <c r="AKP144" s="1"/>
      <c r="AKQ144" s="1"/>
      <c r="AKR144" s="1"/>
      <c r="AKS144" s="1"/>
      <c r="AKT144" s="1"/>
      <c r="AKU144" s="1"/>
      <c r="AKV144" s="1"/>
      <c r="AKW144" s="1"/>
      <c r="AKX144" s="1"/>
      <c r="AKY144" s="1"/>
      <c r="AKZ144" s="1"/>
      <c r="ALA144" s="1"/>
      <c r="ALB144" s="1"/>
      <c r="ALC144" s="1"/>
      <c r="ALD144" s="1"/>
      <c r="ALE144" s="1"/>
      <c r="ALF144" s="1"/>
      <c r="ALG144" s="1"/>
      <c r="ALH144" s="1"/>
      <c r="ALI144" s="1"/>
      <c r="ALJ144" s="1"/>
      <c r="ALK144" s="1"/>
      <c r="ALL144" s="1"/>
      <c r="ALM144" s="1"/>
      <c r="ALN144" s="1"/>
      <c r="ALO144" s="1"/>
      <c r="ALP144" s="1"/>
      <c r="ALQ144" s="1"/>
      <c r="ALR144" s="1"/>
      <c r="ALS144" s="1"/>
      <c r="ALT144" s="1"/>
      <c r="ALU144" s="1"/>
      <c r="ALV144" s="1"/>
      <c r="ALW144" s="1"/>
      <c r="ALX144" s="1"/>
      <c r="ALY144" s="1"/>
      <c r="ALZ144" s="1"/>
      <c r="AMA144" s="1"/>
      <c r="AMB144" s="1"/>
      <c r="AMC144" s="1"/>
      <c r="AMD144" s="1"/>
      <c r="AME144" s="1"/>
      <c r="AMF144" s="1"/>
      <c r="AMG144" s="1"/>
      <c r="AMH144" s="1"/>
      <c r="AMI144" s="1"/>
      <c r="AMJ144" s="1"/>
    </row>
    <row r="145" spans="1:1025" customHeight="1" ht="12.75">
      <c r="A145" s="1"/>
      <c r="B145" s="27" t="s">
        <v>118</v>
      </c>
      <c r="C145" s="27"/>
      <c r="D145" s="27"/>
      <c r="E145" s="27"/>
      <c r="F145" s="27"/>
      <c r="G145" s="28"/>
      <c r="H145" s="28"/>
      <c r="I145" s="28"/>
      <c r="J145" s="28"/>
      <c r="K145" s="28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1"/>
      <c r="AAX145" s="1"/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1"/>
      <c r="ABM145" s="1"/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1"/>
      <c r="ACB145" s="1"/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1"/>
      <c r="ADF145" s="1"/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1"/>
      <c r="ADU145" s="1"/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1"/>
      <c r="AEJ145" s="1"/>
      <c r="AEK145" s="1"/>
      <c r="AEL145" s="1"/>
      <c r="AEM145" s="1"/>
      <c r="AEN145" s="1"/>
      <c r="AEO145" s="1"/>
      <c r="AEP145" s="1"/>
      <c r="AEQ145" s="1"/>
      <c r="AER145" s="1"/>
      <c r="AES145" s="1"/>
      <c r="AET145" s="1"/>
      <c r="AEU145" s="1"/>
      <c r="AEV145" s="1"/>
      <c r="AEW145" s="1"/>
      <c r="AEX145" s="1"/>
      <c r="AEY145" s="1"/>
      <c r="AEZ145" s="1"/>
      <c r="AFA145" s="1"/>
      <c r="AFB145" s="1"/>
      <c r="AFC145" s="1"/>
      <c r="AFD145" s="1"/>
      <c r="AFE145" s="1"/>
      <c r="AFF145" s="1"/>
      <c r="AFG145" s="1"/>
      <c r="AFH145" s="1"/>
      <c r="AFI145" s="1"/>
      <c r="AFJ145" s="1"/>
      <c r="AFK145" s="1"/>
      <c r="AFL145" s="1"/>
      <c r="AFM145" s="1"/>
      <c r="AFN145" s="1"/>
      <c r="AFO145" s="1"/>
      <c r="AFP145" s="1"/>
      <c r="AFQ145" s="1"/>
      <c r="AFR145" s="1"/>
      <c r="AFS145" s="1"/>
      <c r="AFT145" s="1"/>
      <c r="AFU145" s="1"/>
      <c r="AFV145" s="1"/>
      <c r="AFW145" s="1"/>
      <c r="AFX145" s="1"/>
      <c r="AFY145" s="1"/>
      <c r="AFZ145" s="1"/>
      <c r="AGA145" s="1"/>
      <c r="AGB145" s="1"/>
      <c r="AGC145" s="1"/>
      <c r="AGD145" s="1"/>
      <c r="AGE145" s="1"/>
      <c r="AGF145" s="1"/>
      <c r="AGG145" s="1"/>
      <c r="AGH145" s="1"/>
      <c r="AGI145" s="1"/>
      <c r="AGJ145" s="1"/>
      <c r="AGK145" s="1"/>
      <c r="AGL145" s="1"/>
      <c r="AGM145" s="1"/>
      <c r="AGN145" s="1"/>
      <c r="AGO145" s="1"/>
      <c r="AGP145" s="1"/>
      <c r="AGQ145" s="1"/>
      <c r="AGR145" s="1"/>
      <c r="AGS145" s="1"/>
      <c r="AGT145" s="1"/>
      <c r="AGU145" s="1"/>
      <c r="AGV145" s="1"/>
      <c r="AGW145" s="1"/>
      <c r="AGX145" s="1"/>
      <c r="AGY145" s="1"/>
      <c r="AGZ145" s="1"/>
      <c r="AHA145" s="1"/>
      <c r="AHB145" s="1"/>
      <c r="AHC145" s="1"/>
      <c r="AHD145" s="1"/>
      <c r="AHE145" s="1"/>
      <c r="AHF145" s="1"/>
      <c r="AHG145" s="1"/>
      <c r="AHH145" s="1"/>
      <c r="AHI145" s="1"/>
      <c r="AHJ145" s="1"/>
      <c r="AHK145" s="1"/>
      <c r="AHL145" s="1"/>
      <c r="AHM145" s="1"/>
      <c r="AHN145" s="1"/>
      <c r="AHO145" s="1"/>
      <c r="AHP145" s="1"/>
      <c r="AHQ145" s="1"/>
      <c r="AHR145" s="1"/>
      <c r="AHS145" s="1"/>
      <c r="AHT145" s="1"/>
      <c r="AHU145" s="1"/>
      <c r="AHV145" s="1"/>
      <c r="AHW145" s="1"/>
      <c r="AHX145" s="1"/>
      <c r="AHY145" s="1"/>
      <c r="AHZ145" s="1"/>
      <c r="AIA145" s="1"/>
      <c r="AIB145" s="1"/>
      <c r="AIC145" s="1"/>
      <c r="AID145" s="1"/>
      <c r="AIE145" s="1"/>
      <c r="AIF145" s="1"/>
      <c r="AIG145" s="1"/>
      <c r="AIH145" s="1"/>
      <c r="AII145" s="1"/>
      <c r="AIJ145" s="1"/>
      <c r="AIK145" s="1"/>
      <c r="AIL145" s="1"/>
      <c r="AIM145" s="1"/>
      <c r="AIN145" s="1"/>
      <c r="AIO145" s="1"/>
      <c r="AIP145" s="1"/>
      <c r="AIQ145" s="1"/>
      <c r="AIR145" s="1"/>
      <c r="AIS145" s="1"/>
      <c r="AIT145" s="1"/>
      <c r="AIU145" s="1"/>
      <c r="AIV145" s="1"/>
      <c r="AIW145" s="1"/>
      <c r="AIX145" s="1"/>
      <c r="AIY145" s="1"/>
      <c r="AIZ145" s="1"/>
      <c r="AJA145" s="1"/>
      <c r="AJB145" s="1"/>
      <c r="AJC145" s="1"/>
      <c r="AJD145" s="1"/>
      <c r="AJE145" s="1"/>
      <c r="AJF145" s="1"/>
      <c r="AJG145" s="1"/>
      <c r="AJH145" s="1"/>
      <c r="AJI145" s="1"/>
      <c r="AJJ145" s="1"/>
      <c r="AJK145" s="1"/>
      <c r="AJL145" s="1"/>
      <c r="AJM145" s="1"/>
      <c r="AJN145" s="1"/>
      <c r="AJO145" s="1"/>
      <c r="AJP145" s="1"/>
      <c r="AJQ145" s="1"/>
      <c r="AJR145" s="1"/>
      <c r="AJS145" s="1"/>
      <c r="AJT145" s="1"/>
      <c r="AJU145" s="1"/>
      <c r="AJV145" s="1"/>
      <c r="AJW145" s="1"/>
      <c r="AJX145" s="1"/>
      <c r="AJY145" s="1"/>
      <c r="AJZ145" s="1"/>
      <c r="AKA145" s="1"/>
      <c r="AKB145" s="1"/>
      <c r="AKC145" s="1"/>
      <c r="AKD145" s="1"/>
      <c r="AKE145" s="1"/>
      <c r="AKF145" s="1"/>
      <c r="AKG145" s="1"/>
      <c r="AKH145" s="1"/>
      <c r="AKI145" s="1"/>
      <c r="AKJ145" s="1"/>
      <c r="AKK145" s="1"/>
      <c r="AKL145" s="1"/>
      <c r="AKM145" s="1"/>
      <c r="AKN145" s="1"/>
      <c r="AKO145" s="1"/>
      <c r="AKP145" s="1"/>
      <c r="AKQ145" s="1"/>
      <c r="AKR145" s="1"/>
      <c r="AKS145" s="1"/>
      <c r="AKT145" s="1"/>
      <c r="AKU145" s="1"/>
      <c r="AKV145" s="1"/>
      <c r="AKW145" s="1"/>
      <c r="AKX145" s="1"/>
      <c r="AKY145" s="1"/>
      <c r="AKZ145" s="1"/>
      <c r="ALA145" s="1"/>
      <c r="ALB145" s="1"/>
      <c r="ALC145" s="1"/>
      <c r="ALD145" s="1"/>
      <c r="ALE145" s="1"/>
      <c r="ALF145" s="1"/>
      <c r="ALG145" s="1"/>
      <c r="ALH145" s="1"/>
      <c r="ALI145" s="1"/>
      <c r="ALJ145" s="1"/>
      <c r="ALK145" s="1"/>
      <c r="ALL145" s="1"/>
      <c r="ALM145" s="1"/>
      <c r="ALN145" s="1"/>
      <c r="ALO145" s="1"/>
      <c r="ALP145" s="1"/>
      <c r="ALQ145" s="1"/>
      <c r="ALR145" s="1"/>
      <c r="ALS145" s="1"/>
      <c r="ALT145" s="1"/>
      <c r="ALU145" s="1"/>
      <c r="ALV145" s="1"/>
      <c r="ALW145" s="1"/>
      <c r="ALX145" s="1"/>
      <c r="ALY145" s="1"/>
      <c r="ALZ145" s="1"/>
      <c r="AMA145" s="1"/>
      <c r="AMB145" s="1"/>
      <c r="AMC145" s="1"/>
      <c r="AMD145" s="1"/>
      <c r="AME145" s="1"/>
      <c r="AMF145" s="1"/>
      <c r="AMG145" s="1"/>
      <c r="AMH145" s="1"/>
      <c r="AMI145" s="1"/>
      <c r="AMJ145" s="1"/>
    </row>
    <row r="146" spans="1:1025" customHeight="1" ht="12.75">
      <c r="A146" s="1"/>
      <c r="B146" s="14" t="s">
        <v>119</v>
      </c>
      <c r="C146" s="9" t="s">
        <v>120</v>
      </c>
      <c r="D146" s="29" t="s">
        <v>9</v>
      </c>
      <c r="E146" s="30" t="s">
        <v>5</v>
      </c>
      <c r="F146" s="12" t="s">
        <v>3</v>
      </c>
      <c r="G146" s="7">
        <v>97</v>
      </c>
      <c r="H146" s="7">
        <v>103</v>
      </c>
      <c r="I146" s="7">
        <v>92</v>
      </c>
      <c r="J146" s="7">
        <v>105</v>
      </c>
      <c r="K146" s="3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  <c r="XQ146" s="1"/>
      <c r="XR146" s="1"/>
      <c r="XS146" s="1"/>
      <c r="XT146" s="1"/>
      <c r="XU146" s="1"/>
      <c r="XV146" s="1"/>
      <c r="XW146" s="1"/>
      <c r="XX146" s="1"/>
      <c r="XY146" s="1"/>
      <c r="XZ146" s="1"/>
      <c r="YA146" s="1"/>
      <c r="YB146" s="1"/>
      <c r="YC146" s="1"/>
      <c r="YD146" s="1"/>
      <c r="YE146" s="1"/>
      <c r="YF146" s="1"/>
      <c r="YG146" s="1"/>
      <c r="YH146" s="1"/>
      <c r="YI146" s="1"/>
      <c r="YJ146" s="1"/>
      <c r="YK146" s="1"/>
      <c r="YL146" s="1"/>
      <c r="YM146" s="1"/>
      <c r="YN146" s="1"/>
      <c r="YO146" s="1"/>
      <c r="YP146" s="1"/>
      <c r="YQ146" s="1"/>
      <c r="YR146" s="1"/>
      <c r="YS146" s="1"/>
      <c r="YT146" s="1"/>
      <c r="YU146" s="1"/>
      <c r="YV146" s="1"/>
      <c r="YW146" s="1"/>
      <c r="YX146" s="1"/>
      <c r="YY146" s="1"/>
      <c r="YZ146" s="1"/>
      <c r="ZA146" s="1"/>
      <c r="ZB146" s="1"/>
      <c r="ZC146" s="1"/>
      <c r="ZD146" s="1"/>
      <c r="ZE146" s="1"/>
      <c r="ZF146" s="1"/>
      <c r="ZG146" s="1"/>
      <c r="ZH146" s="1"/>
      <c r="ZI146" s="1"/>
      <c r="ZJ146" s="1"/>
      <c r="ZK146" s="1"/>
      <c r="ZL146" s="1"/>
      <c r="ZM146" s="1"/>
      <c r="ZN146" s="1"/>
      <c r="ZO146" s="1"/>
      <c r="ZP146" s="1"/>
      <c r="ZQ146" s="1"/>
      <c r="ZR146" s="1"/>
      <c r="ZS146" s="1"/>
      <c r="ZT146" s="1"/>
      <c r="ZU146" s="1"/>
      <c r="ZV146" s="1"/>
      <c r="ZW146" s="1"/>
      <c r="ZX146" s="1"/>
      <c r="ZY146" s="1"/>
      <c r="ZZ146" s="1"/>
      <c r="AAA146" s="1"/>
      <c r="AAB146" s="1"/>
      <c r="AAC146" s="1"/>
      <c r="AAD146" s="1"/>
      <c r="AAE146" s="1"/>
      <c r="AAF146" s="1"/>
      <c r="AAG146" s="1"/>
      <c r="AAH146" s="1"/>
      <c r="AAI146" s="1"/>
      <c r="AAJ146" s="1"/>
      <c r="AAK146" s="1"/>
      <c r="AAL146" s="1"/>
      <c r="AAM146" s="1"/>
      <c r="AAN146" s="1"/>
      <c r="AAO146" s="1"/>
      <c r="AAP146" s="1"/>
      <c r="AAQ146" s="1"/>
      <c r="AAR146" s="1"/>
      <c r="AAS146" s="1"/>
      <c r="AAT146" s="1"/>
      <c r="AAU146" s="1"/>
      <c r="AAV146" s="1"/>
      <c r="AAW146" s="1"/>
      <c r="AAX146" s="1"/>
      <c r="AAY146" s="1"/>
      <c r="AAZ146" s="1"/>
      <c r="ABA146" s="1"/>
      <c r="ABB146" s="1"/>
      <c r="ABC146" s="1"/>
      <c r="ABD146" s="1"/>
      <c r="ABE146" s="1"/>
      <c r="ABF146" s="1"/>
      <c r="ABG146" s="1"/>
      <c r="ABH146" s="1"/>
      <c r="ABI146" s="1"/>
      <c r="ABJ146" s="1"/>
      <c r="ABK146" s="1"/>
      <c r="ABL146" s="1"/>
      <c r="ABM146" s="1"/>
      <c r="ABN146" s="1"/>
      <c r="ABO146" s="1"/>
      <c r="ABP146" s="1"/>
      <c r="ABQ146" s="1"/>
      <c r="ABR146" s="1"/>
      <c r="ABS146" s="1"/>
      <c r="ABT146" s="1"/>
      <c r="ABU146" s="1"/>
      <c r="ABV146" s="1"/>
      <c r="ABW146" s="1"/>
      <c r="ABX146" s="1"/>
      <c r="ABY146" s="1"/>
      <c r="ABZ146" s="1"/>
      <c r="ACA146" s="1"/>
      <c r="ACB146" s="1"/>
      <c r="ACC146" s="1"/>
      <c r="ACD146" s="1"/>
      <c r="ACE146" s="1"/>
      <c r="ACF146" s="1"/>
      <c r="ACG146" s="1"/>
      <c r="ACH146" s="1"/>
      <c r="ACI146" s="1"/>
      <c r="ACJ146" s="1"/>
      <c r="ACK146" s="1"/>
      <c r="ACL146" s="1"/>
      <c r="ACM146" s="1"/>
      <c r="ACN146" s="1"/>
      <c r="ACO146" s="1"/>
      <c r="ACP146" s="1"/>
      <c r="ACQ146" s="1"/>
      <c r="ACR146" s="1"/>
      <c r="ACS146" s="1"/>
      <c r="ACT146" s="1"/>
      <c r="ACU146" s="1"/>
      <c r="ACV146" s="1"/>
      <c r="ACW146" s="1"/>
      <c r="ACX146" s="1"/>
      <c r="ACY146" s="1"/>
      <c r="ACZ146" s="1"/>
      <c r="ADA146" s="1"/>
      <c r="ADB146" s="1"/>
      <c r="ADC146" s="1"/>
      <c r="ADD146" s="1"/>
      <c r="ADE146" s="1"/>
      <c r="ADF146" s="1"/>
      <c r="ADG146" s="1"/>
      <c r="ADH146" s="1"/>
      <c r="ADI146" s="1"/>
      <c r="ADJ146" s="1"/>
      <c r="ADK146" s="1"/>
      <c r="ADL146" s="1"/>
      <c r="ADM146" s="1"/>
      <c r="ADN146" s="1"/>
      <c r="ADO146" s="1"/>
      <c r="ADP146" s="1"/>
      <c r="ADQ146" s="1"/>
      <c r="ADR146" s="1"/>
      <c r="ADS146" s="1"/>
      <c r="ADT146" s="1"/>
      <c r="ADU146" s="1"/>
      <c r="ADV146" s="1"/>
      <c r="ADW146" s="1"/>
      <c r="ADX146" s="1"/>
      <c r="ADY146" s="1"/>
      <c r="ADZ146" s="1"/>
      <c r="AEA146" s="1"/>
      <c r="AEB146" s="1"/>
      <c r="AEC146" s="1"/>
      <c r="AED146" s="1"/>
      <c r="AEE146" s="1"/>
      <c r="AEF146" s="1"/>
      <c r="AEG146" s="1"/>
      <c r="AEH146" s="1"/>
      <c r="AEI146" s="1"/>
      <c r="AEJ146" s="1"/>
      <c r="AEK146" s="1"/>
      <c r="AEL146" s="1"/>
      <c r="AEM146" s="1"/>
      <c r="AEN146" s="1"/>
      <c r="AEO146" s="1"/>
      <c r="AEP146" s="1"/>
      <c r="AEQ146" s="1"/>
      <c r="AER146" s="1"/>
      <c r="AES146" s="1"/>
      <c r="AET146" s="1"/>
      <c r="AEU146" s="1"/>
      <c r="AEV146" s="1"/>
      <c r="AEW146" s="1"/>
      <c r="AEX146" s="1"/>
      <c r="AEY146" s="1"/>
      <c r="AEZ146" s="1"/>
      <c r="AFA146" s="1"/>
      <c r="AFB146" s="1"/>
      <c r="AFC146" s="1"/>
      <c r="AFD146" s="1"/>
      <c r="AFE146" s="1"/>
      <c r="AFF146" s="1"/>
      <c r="AFG146" s="1"/>
      <c r="AFH146" s="1"/>
      <c r="AFI146" s="1"/>
      <c r="AFJ146" s="1"/>
      <c r="AFK146" s="1"/>
      <c r="AFL146" s="1"/>
      <c r="AFM146" s="1"/>
      <c r="AFN146" s="1"/>
      <c r="AFO146" s="1"/>
      <c r="AFP146" s="1"/>
      <c r="AFQ146" s="1"/>
      <c r="AFR146" s="1"/>
      <c r="AFS146" s="1"/>
      <c r="AFT146" s="1"/>
      <c r="AFU146" s="1"/>
      <c r="AFV146" s="1"/>
      <c r="AFW146" s="1"/>
      <c r="AFX146" s="1"/>
      <c r="AFY146" s="1"/>
      <c r="AFZ146" s="1"/>
      <c r="AGA146" s="1"/>
      <c r="AGB146" s="1"/>
      <c r="AGC146" s="1"/>
      <c r="AGD146" s="1"/>
      <c r="AGE146" s="1"/>
      <c r="AGF146" s="1"/>
      <c r="AGG146" s="1"/>
      <c r="AGH146" s="1"/>
      <c r="AGI146" s="1"/>
      <c r="AGJ146" s="1"/>
      <c r="AGK146" s="1"/>
      <c r="AGL146" s="1"/>
      <c r="AGM146" s="1"/>
      <c r="AGN146" s="1"/>
      <c r="AGO146" s="1"/>
      <c r="AGP146" s="1"/>
      <c r="AGQ146" s="1"/>
      <c r="AGR146" s="1"/>
      <c r="AGS146" s="1"/>
      <c r="AGT146" s="1"/>
      <c r="AGU146" s="1"/>
      <c r="AGV146" s="1"/>
      <c r="AGW146" s="1"/>
      <c r="AGX146" s="1"/>
      <c r="AGY146" s="1"/>
      <c r="AGZ146" s="1"/>
      <c r="AHA146" s="1"/>
      <c r="AHB146" s="1"/>
      <c r="AHC146" s="1"/>
      <c r="AHD146" s="1"/>
      <c r="AHE146" s="1"/>
      <c r="AHF146" s="1"/>
      <c r="AHG146" s="1"/>
      <c r="AHH146" s="1"/>
      <c r="AHI146" s="1"/>
      <c r="AHJ146" s="1"/>
      <c r="AHK146" s="1"/>
      <c r="AHL146" s="1"/>
      <c r="AHM146" s="1"/>
      <c r="AHN146" s="1"/>
      <c r="AHO146" s="1"/>
      <c r="AHP146" s="1"/>
      <c r="AHQ146" s="1"/>
      <c r="AHR146" s="1"/>
      <c r="AHS146" s="1"/>
      <c r="AHT146" s="1"/>
      <c r="AHU146" s="1"/>
      <c r="AHV146" s="1"/>
      <c r="AHW146" s="1"/>
      <c r="AHX146" s="1"/>
      <c r="AHY146" s="1"/>
      <c r="AHZ146" s="1"/>
      <c r="AIA146" s="1"/>
      <c r="AIB146" s="1"/>
      <c r="AIC146" s="1"/>
      <c r="AID146" s="1"/>
      <c r="AIE146" s="1"/>
      <c r="AIF146" s="1"/>
      <c r="AIG146" s="1"/>
      <c r="AIH146" s="1"/>
      <c r="AII146" s="1"/>
      <c r="AIJ146" s="1"/>
      <c r="AIK146" s="1"/>
      <c r="AIL146" s="1"/>
      <c r="AIM146" s="1"/>
      <c r="AIN146" s="1"/>
      <c r="AIO146" s="1"/>
      <c r="AIP146" s="1"/>
      <c r="AIQ146" s="1"/>
      <c r="AIR146" s="1"/>
      <c r="AIS146" s="1"/>
      <c r="AIT146" s="1"/>
      <c r="AIU146" s="1"/>
      <c r="AIV146" s="1"/>
      <c r="AIW146" s="1"/>
      <c r="AIX146" s="1"/>
      <c r="AIY146" s="1"/>
      <c r="AIZ146" s="1"/>
      <c r="AJA146" s="1"/>
      <c r="AJB146" s="1"/>
      <c r="AJC146" s="1"/>
      <c r="AJD146" s="1"/>
      <c r="AJE146" s="1"/>
      <c r="AJF146" s="1"/>
      <c r="AJG146" s="1"/>
      <c r="AJH146" s="1"/>
      <c r="AJI146" s="1"/>
      <c r="AJJ146" s="1"/>
      <c r="AJK146" s="1"/>
      <c r="AJL146" s="1"/>
      <c r="AJM146" s="1"/>
      <c r="AJN146" s="1"/>
      <c r="AJO146" s="1"/>
      <c r="AJP146" s="1"/>
      <c r="AJQ146" s="1"/>
      <c r="AJR146" s="1"/>
      <c r="AJS146" s="1"/>
      <c r="AJT146" s="1"/>
      <c r="AJU146" s="1"/>
      <c r="AJV146" s="1"/>
      <c r="AJW146" s="1"/>
      <c r="AJX146" s="1"/>
      <c r="AJY146" s="1"/>
      <c r="AJZ146" s="1"/>
      <c r="AKA146" s="1"/>
      <c r="AKB146" s="1"/>
      <c r="AKC146" s="1"/>
      <c r="AKD146" s="1"/>
      <c r="AKE146" s="1"/>
      <c r="AKF146" s="1"/>
      <c r="AKG146" s="1"/>
      <c r="AKH146" s="1"/>
      <c r="AKI146" s="1"/>
      <c r="AKJ146" s="1"/>
      <c r="AKK146" s="1"/>
      <c r="AKL146" s="1"/>
      <c r="AKM146" s="1"/>
      <c r="AKN146" s="1"/>
      <c r="AKO146" s="1"/>
      <c r="AKP146" s="1"/>
      <c r="AKQ146" s="1"/>
      <c r="AKR146" s="1"/>
      <c r="AKS146" s="1"/>
      <c r="AKT146" s="1"/>
      <c r="AKU146" s="1"/>
      <c r="AKV146" s="1"/>
      <c r="AKW146" s="1"/>
      <c r="AKX146" s="1"/>
      <c r="AKY146" s="1"/>
      <c r="AKZ146" s="1"/>
      <c r="ALA146" s="1"/>
      <c r="ALB146" s="1"/>
      <c r="ALC146" s="1"/>
      <c r="ALD146" s="1"/>
      <c r="ALE146" s="1"/>
      <c r="ALF146" s="1"/>
      <c r="ALG146" s="1"/>
      <c r="ALH146" s="1"/>
      <c r="ALI146" s="1"/>
      <c r="ALJ146" s="1"/>
      <c r="ALK146" s="1"/>
      <c r="ALL146" s="1"/>
      <c r="ALM146" s="1"/>
      <c r="ALN146" s="1"/>
      <c r="ALO146" s="1"/>
      <c r="ALP146" s="1"/>
      <c r="ALQ146" s="1"/>
      <c r="ALR146" s="1"/>
      <c r="ALS146" s="1"/>
      <c r="ALT146" s="1"/>
      <c r="ALU146" s="1"/>
      <c r="ALV146" s="1"/>
      <c r="ALW146" s="1"/>
      <c r="ALX146" s="1"/>
      <c r="ALY146" s="1"/>
      <c r="ALZ146" s="1"/>
      <c r="AMA146" s="1"/>
      <c r="AMB146" s="1"/>
      <c r="AMC146" s="1"/>
      <c r="AMD146" s="1"/>
      <c r="AME146" s="1"/>
      <c r="AMF146" s="1"/>
      <c r="AMG146" s="1"/>
      <c r="AMH146" s="1"/>
      <c r="AMI146" s="1"/>
      <c r="AMJ146" s="1"/>
    </row>
    <row r="147" spans="1:1025" customHeight="1" ht="12.8">
      <c r="A147" s="1"/>
      <c r="B147" s="14"/>
      <c r="C147" s="9"/>
      <c r="D147" s="29"/>
      <c r="E147" s="30" t="s">
        <v>6</v>
      </c>
      <c r="F147" s="12" t="s">
        <v>3</v>
      </c>
      <c r="G147" s="7">
        <v>98</v>
      </c>
      <c r="H147" s="7">
        <v>104</v>
      </c>
      <c r="I147" s="7">
        <v>93</v>
      </c>
      <c r="J147" s="7">
        <v>106</v>
      </c>
      <c r="K147" s="1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  <c r="XQ147" s="1"/>
      <c r="XR147" s="1"/>
      <c r="XS147" s="1"/>
      <c r="XT147" s="1"/>
      <c r="XU147" s="1"/>
      <c r="XV147" s="1"/>
      <c r="XW147" s="1"/>
      <c r="XX147" s="1"/>
      <c r="XY147" s="1"/>
      <c r="XZ147" s="1"/>
      <c r="YA147" s="1"/>
      <c r="YB147" s="1"/>
      <c r="YC147" s="1"/>
      <c r="YD147" s="1"/>
      <c r="YE147" s="1"/>
      <c r="YF147" s="1"/>
      <c r="YG147" s="1"/>
      <c r="YH147" s="1"/>
      <c r="YI147" s="1"/>
      <c r="YJ147" s="1"/>
      <c r="YK147" s="1"/>
      <c r="YL147" s="1"/>
      <c r="YM147" s="1"/>
      <c r="YN147" s="1"/>
      <c r="YO147" s="1"/>
      <c r="YP147" s="1"/>
      <c r="YQ147" s="1"/>
      <c r="YR147" s="1"/>
      <c r="YS147" s="1"/>
      <c r="YT147" s="1"/>
      <c r="YU147" s="1"/>
      <c r="YV147" s="1"/>
      <c r="YW147" s="1"/>
      <c r="YX147" s="1"/>
      <c r="YY147" s="1"/>
      <c r="YZ147" s="1"/>
      <c r="ZA147" s="1"/>
      <c r="ZB147" s="1"/>
      <c r="ZC147" s="1"/>
      <c r="ZD147" s="1"/>
      <c r="ZE147" s="1"/>
      <c r="ZF147" s="1"/>
      <c r="ZG147" s="1"/>
      <c r="ZH147" s="1"/>
      <c r="ZI147" s="1"/>
      <c r="ZJ147" s="1"/>
      <c r="ZK147" s="1"/>
      <c r="ZL147" s="1"/>
      <c r="ZM147" s="1"/>
      <c r="ZN147" s="1"/>
      <c r="ZO147" s="1"/>
      <c r="ZP147" s="1"/>
      <c r="ZQ147" s="1"/>
      <c r="ZR147" s="1"/>
      <c r="ZS147" s="1"/>
      <c r="ZT147" s="1"/>
      <c r="ZU147" s="1"/>
      <c r="ZV147" s="1"/>
      <c r="ZW147" s="1"/>
      <c r="ZX147" s="1"/>
      <c r="ZY147" s="1"/>
      <c r="ZZ147" s="1"/>
      <c r="AAA147" s="1"/>
      <c r="AAB147" s="1"/>
      <c r="AAC147" s="1"/>
      <c r="AAD147" s="1"/>
      <c r="AAE147" s="1"/>
      <c r="AAF147" s="1"/>
      <c r="AAG147" s="1"/>
      <c r="AAH147" s="1"/>
      <c r="AAI147" s="1"/>
      <c r="AAJ147" s="1"/>
      <c r="AAK147" s="1"/>
      <c r="AAL147" s="1"/>
      <c r="AAM147" s="1"/>
      <c r="AAN147" s="1"/>
      <c r="AAO147" s="1"/>
      <c r="AAP147" s="1"/>
      <c r="AAQ147" s="1"/>
      <c r="AAR147" s="1"/>
      <c r="AAS147" s="1"/>
      <c r="AAT147" s="1"/>
      <c r="AAU147" s="1"/>
      <c r="AAV147" s="1"/>
      <c r="AAW147" s="1"/>
      <c r="AAX147" s="1"/>
      <c r="AAY147" s="1"/>
      <c r="AAZ147" s="1"/>
      <c r="ABA147" s="1"/>
      <c r="ABB147" s="1"/>
      <c r="ABC147" s="1"/>
      <c r="ABD147" s="1"/>
      <c r="ABE147" s="1"/>
      <c r="ABF147" s="1"/>
      <c r="ABG147" s="1"/>
      <c r="ABH147" s="1"/>
      <c r="ABI147" s="1"/>
      <c r="ABJ147" s="1"/>
      <c r="ABK147" s="1"/>
      <c r="ABL147" s="1"/>
      <c r="ABM147" s="1"/>
      <c r="ABN147" s="1"/>
      <c r="ABO147" s="1"/>
      <c r="ABP147" s="1"/>
      <c r="ABQ147" s="1"/>
      <c r="ABR147" s="1"/>
      <c r="ABS147" s="1"/>
      <c r="ABT147" s="1"/>
      <c r="ABU147" s="1"/>
      <c r="ABV147" s="1"/>
      <c r="ABW147" s="1"/>
      <c r="ABX147" s="1"/>
      <c r="ABY147" s="1"/>
      <c r="ABZ147" s="1"/>
      <c r="ACA147" s="1"/>
      <c r="ACB147" s="1"/>
      <c r="ACC147" s="1"/>
      <c r="ACD147" s="1"/>
      <c r="ACE147" s="1"/>
      <c r="ACF147" s="1"/>
      <c r="ACG147" s="1"/>
      <c r="ACH147" s="1"/>
      <c r="ACI147" s="1"/>
      <c r="ACJ147" s="1"/>
      <c r="ACK147" s="1"/>
      <c r="ACL147" s="1"/>
      <c r="ACM147" s="1"/>
      <c r="ACN147" s="1"/>
      <c r="ACO147" s="1"/>
      <c r="ACP147" s="1"/>
      <c r="ACQ147" s="1"/>
      <c r="ACR147" s="1"/>
      <c r="ACS147" s="1"/>
      <c r="ACT147" s="1"/>
      <c r="ACU147" s="1"/>
      <c r="ACV147" s="1"/>
      <c r="ACW147" s="1"/>
      <c r="ACX147" s="1"/>
      <c r="ACY147" s="1"/>
      <c r="ACZ147" s="1"/>
      <c r="ADA147" s="1"/>
      <c r="ADB147" s="1"/>
      <c r="ADC147" s="1"/>
      <c r="ADD147" s="1"/>
      <c r="ADE147" s="1"/>
      <c r="ADF147" s="1"/>
      <c r="ADG147" s="1"/>
      <c r="ADH147" s="1"/>
      <c r="ADI147" s="1"/>
      <c r="ADJ147" s="1"/>
      <c r="ADK147" s="1"/>
      <c r="ADL147" s="1"/>
      <c r="ADM147" s="1"/>
      <c r="ADN147" s="1"/>
      <c r="ADO147" s="1"/>
      <c r="ADP147" s="1"/>
      <c r="ADQ147" s="1"/>
      <c r="ADR147" s="1"/>
      <c r="ADS147" s="1"/>
      <c r="ADT147" s="1"/>
      <c r="ADU147" s="1"/>
      <c r="ADV147" s="1"/>
      <c r="ADW147" s="1"/>
      <c r="ADX147" s="1"/>
      <c r="ADY147" s="1"/>
      <c r="ADZ147" s="1"/>
      <c r="AEA147" s="1"/>
      <c r="AEB147" s="1"/>
      <c r="AEC147" s="1"/>
      <c r="AED147" s="1"/>
      <c r="AEE147" s="1"/>
      <c r="AEF147" s="1"/>
      <c r="AEG147" s="1"/>
      <c r="AEH147" s="1"/>
      <c r="AEI147" s="1"/>
      <c r="AEJ147" s="1"/>
      <c r="AEK147" s="1"/>
      <c r="AEL147" s="1"/>
      <c r="AEM147" s="1"/>
      <c r="AEN147" s="1"/>
      <c r="AEO147" s="1"/>
      <c r="AEP147" s="1"/>
      <c r="AEQ147" s="1"/>
      <c r="AER147" s="1"/>
      <c r="AES147" s="1"/>
      <c r="AET147" s="1"/>
      <c r="AEU147" s="1"/>
      <c r="AEV147" s="1"/>
      <c r="AEW147" s="1"/>
      <c r="AEX147" s="1"/>
      <c r="AEY147" s="1"/>
      <c r="AEZ147" s="1"/>
      <c r="AFA147" s="1"/>
      <c r="AFB147" s="1"/>
      <c r="AFC147" s="1"/>
      <c r="AFD147" s="1"/>
      <c r="AFE147" s="1"/>
      <c r="AFF147" s="1"/>
      <c r="AFG147" s="1"/>
      <c r="AFH147" s="1"/>
      <c r="AFI147" s="1"/>
      <c r="AFJ147" s="1"/>
      <c r="AFK147" s="1"/>
      <c r="AFL147" s="1"/>
      <c r="AFM147" s="1"/>
      <c r="AFN147" s="1"/>
      <c r="AFO147" s="1"/>
      <c r="AFP147" s="1"/>
      <c r="AFQ147" s="1"/>
      <c r="AFR147" s="1"/>
      <c r="AFS147" s="1"/>
      <c r="AFT147" s="1"/>
      <c r="AFU147" s="1"/>
      <c r="AFV147" s="1"/>
      <c r="AFW147" s="1"/>
      <c r="AFX147" s="1"/>
      <c r="AFY147" s="1"/>
      <c r="AFZ147" s="1"/>
      <c r="AGA147" s="1"/>
      <c r="AGB147" s="1"/>
      <c r="AGC147" s="1"/>
      <c r="AGD147" s="1"/>
      <c r="AGE147" s="1"/>
      <c r="AGF147" s="1"/>
      <c r="AGG147" s="1"/>
      <c r="AGH147" s="1"/>
      <c r="AGI147" s="1"/>
      <c r="AGJ147" s="1"/>
      <c r="AGK147" s="1"/>
      <c r="AGL147" s="1"/>
      <c r="AGM147" s="1"/>
      <c r="AGN147" s="1"/>
      <c r="AGO147" s="1"/>
      <c r="AGP147" s="1"/>
      <c r="AGQ147" s="1"/>
      <c r="AGR147" s="1"/>
      <c r="AGS147" s="1"/>
      <c r="AGT147" s="1"/>
      <c r="AGU147" s="1"/>
      <c r="AGV147" s="1"/>
      <c r="AGW147" s="1"/>
      <c r="AGX147" s="1"/>
      <c r="AGY147" s="1"/>
      <c r="AGZ147" s="1"/>
      <c r="AHA147" s="1"/>
      <c r="AHB147" s="1"/>
      <c r="AHC147" s="1"/>
      <c r="AHD147" s="1"/>
      <c r="AHE147" s="1"/>
      <c r="AHF147" s="1"/>
      <c r="AHG147" s="1"/>
      <c r="AHH147" s="1"/>
      <c r="AHI147" s="1"/>
      <c r="AHJ147" s="1"/>
      <c r="AHK147" s="1"/>
      <c r="AHL147" s="1"/>
      <c r="AHM147" s="1"/>
      <c r="AHN147" s="1"/>
      <c r="AHO147" s="1"/>
      <c r="AHP147" s="1"/>
      <c r="AHQ147" s="1"/>
      <c r="AHR147" s="1"/>
      <c r="AHS147" s="1"/>
      <c r="AHT147" s="1"/>
      <c r="AHU147" s="1"/>
      <c r="AHV147" s="1"/>
      <c r="AHW147" s="1"/>
      <c r="AHX147" s="1"/>
      <c r="AHY147" s="1"/>
      <c r="AHZ147" s="1"/>
      <c r="AIA147" s="1"/>
      <c r="AIB147" s="1"/>
      <c r="AIC147" s="1"/>
      <c r="AID147" s="1"/>
      <c r="AIE147" s="1"/>
      <c r="AIF147" s="1"/>
      <c r="AIG147" s="1"/>
      <c r="AIH147" s="1"/>
      <c r="AII147" s="1"/>
      <c r="AIJ147" s="1"/>
      <c r="AIK147" s="1"/>
      <c r="AIL147" s="1"/>
      <c r="AIM147" s="1"/>
      <c r="AIN147" s="1"/>
      <c r="AIO147" s="1"/>
      <c r="AIP147" s="1"/>
      <c r="AIQ147" s="1"/>
      <c r="AIR147" s="1"/>
      <c r="AIS147" s="1"/>
      <c r="AIT147" s="1"/>
      <c r="AIU147" s="1"/>
      <c r="AIV147" s="1"/>
      <c r="AIW147" s="1"/>
      <c r="AIX147" s="1"/>
      <c r="AIY147" s="1"/>
      <c r="AIZ147" s="1"/>
      <c r="AJA147" s="1"/>
      <c r="AJB147" s="1"/>
      <c r="AJC147" s="1"/>
      <c r="AJD147" s="1"/>
      <c r="AJE147" s="1"/>
      <c r="AJF147" s="1"/>
      <c r="AJG147" s="1"/>
      <c r="AJH147" s="1"/>
      <c r="AJI147" s="1"/>
      <c r="AJJ147" s="1"/>
      <c r="AJK147" s="1"/>
      <c r="AJL147" s="1"/>
      <c r="AJM147" s="1"/>
      <c r="AJN147" s="1"/>
      <c r="AJO147" s="1"/>
      <c r="AJP147" s="1"/>
      <c r="AJQ147" s="1"/>
      <c r="AJR147" s="1"/>
      <c r="AJS147" s="1"/>
      <c r="AJT147" s="1"/>
      <c r="AJU147" s="1"/>
      <c r="AJV147" s="1"/>
      <c r="AJW147" s="1"/>
      <c r="AJX147" s="1"/>
      <c r="AJY147" s="1"/>
      <c r="AJZ147" s="1"/>
      <c r="AKA147" s="1"/>
      <c r="AKB147" s="1"/>
      <c r="AKC147" s="1"/>
      <c r="AKD147" s="1"/>
      <c r="AKE147" s="1"/>
      <c r="AKF147" s="1"/>
      <c r="AKG147" s="1"/>
      <c r="AKH147" s="1"/>
      <c r="AKI147" s="1"/>
      <c r="AKJ147" s="1"/>
      <c r="AKK147" s="1"/>
      <c r="AKL147" s="1"/>
      <c r="AKM147" s="1"/>
      <c r="AKN147" s="1"/>
      <c r="AKO147" s="1"/>
      <c r="AKP147" s="1"/>
      <c r="AKQ147" s="1"/>
      <c r="AKR147" s="1"/>
      <c r="AKS147" s="1"/>
      <c r="AKT147" s="1"/>
      <c r="AKU147" s="1"/>
      <c r="AKV147" s="1"/>
      <c r="AKW147" s="1"/>
      <c r="AKX147" s="1"/>
      <c r="AKY147" s="1"/>
      <c r="AKZ147" s="1"/>
      <c r="ALA147" s="1"/>
      <c r="ALB147" s="1"/>
      <c r="ALC147" s="1"/>
      <c r="ALD147" s="1"/>
      <c r="ALE147" s="1"/>
      <c r="ALF147" s="1"/>
      <c r="ALG147" s="1"/>
      <c r="ALH147" s="1"/>
      <c r="ALI147" s="1"/>
      <c r="ALJ147" s="1"/>
      <c r="ALK147" s="1"/>
      <c r="ALL147" s="1"/>
      <c r="ALM147" s="1"/>
      <c r="ALN147" s="1"/>
      <c r="ALO147" s="1"/>
      <c r="ALP147" s="1"/>
      <c r="ALQ147" s="1"/>
      <c r="ALR147" s="1"/>
      <c r="ALS147" s="1"/>
      <c r="ALT147" s="1"/>
      <c r="ALU147" s="1"/>
      <c r="ALV147" s="1"/>
      <c r="ALW147" s="1"/>
      <c r="ALX147" s="1"/>
      <c r="ALY147" s="1"/>
      <c r="ALZ147" s="1"/>
      <c r="AMA147" s="1"/>
      <c r="AMB147" s="1"/>
      <c r="AMC147" s="1"/>
      <c r="AMD147" s="1"/>
      <c r="AME147" s="1"/>
      <c r="AMF147" s="1"/>
      <c r="AMG147" s="1"/>
      <c r="AMH147" s="1"/>
      <c r="AMI147" s="1"/>
      <c r="AMJ147" s="1"/>
    </row>
    <row r="148" spans="1:1025" customHeight="1" ht="12.75">
      <c r="A148" s="1"/>
      <c r="B148" s="14"/>
      <c r="C148" s="9"/>
      <c r="D148" s="9" t="s">
        <v>10</v>
      </c>
      <c r="E148" s="30" t="s">
        <v>5</v>
      </c>
      <c r="F148" s="12" t="s">
        <v>3</v>
      </c>
      <c r="G148" s="7">
        <v>99</v>
      </c>
      <c r="H148" s="7">
        <v>105</v>
      </c>
      <c r="I148" s="7">
        <v>94</v>
      </c>
      <c r="J148" s="7">
        <v>107</v>
      </c>
      <c r="K148" s="1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1"/>
      <c r="TU148" s="1"/>
      <c r="TV148" s="1"/>
      <c r="TW148" s="1"/>
      <c r="TX148" s="1"/>
      <c r="TY148" s="1"/>
      <c r="TZ148" s="1"/>
      <c r="UA148" s="1"/>
      <c r="UB148" s="1"/>
      <c r="UC148" s="1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1"/>
      <c r="VH148" s="1"/>
      <c r="VI148" s="1"/>
      <c r="VJ148" s="1"/>
      <c r="VK148" s="1"/>
      <c r="VL148" s="1"/>
      <c r="VM148" s="1"/>
      <c r="VN148" s="1"/>
      <c r="VO148" s="1"/>
      <c r="VP148" s="1"/>
      <c r="VQ148" s="1"/>
      <c r="VR148" s="1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1"/>
      <c r="WT148" s="1"/>
      <c r="WU148" s="1"/>
      <c r="WV148" s="1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N148" s="1"/>
      <c r="XO148" s="1"/>
      <c r="XP148" s="1"/>
      <c r="XQ148" s="1"/>
      <c r="XR148" s="1"/>
      <c r="XS148" s="1"/>
      <c r="XT148" s="1"/>
      <c r="XU148" s="1"/>
      <c r="XV148" s="1"/>
      <c r="XW148" s="1"/>
      <c r="XX148" s="1"/>
      <c r="XY148" s="1"/>
      <c r="XZ148" s="1"/>
      <c r="YA148" s="1"/>
      <c r="YB148" s="1"/>
      <c r="YC148" s="1"/>
      <c r="YD148" s="1"/>
      <c r="YE148" s="1"/>
      <c r="YF148" s="1"/>
      <c r="YG148" s="1"/>
      <c r="YH148" s="1"/>
      <c r="YI148" s="1"/>
      <c r="YJ148" s="1"/>
      <c r="YK148" s="1"/>
      <c r="YL148" s="1"/>
      <c r="YM148" s="1"/>
      <c r="YN148" s="1"/>
      <c r="YO148" s="1"/>
      <c r="YP148" s="1"/>
      <c r="YQ148" s="1"/>
      <c r="YR148" s="1"/>
      <c r="YS148" s="1"/>
      <c r="YT148" s="1"/>
      <c r="YU148" s="1"/>
      <c r="YV148" s="1"/>
      <c r="YW148" s="1"/>
      <c r="YX148" s="1"/>
      <c r="YY148" s="1"/>
      <c r="YZ148" s="1"/>
      <c r="ZA148" s="1"/>
      <c r="ZB148" s="1"/>
      <c r="ZC148" s="1"/>
      <c r="ZD148" s="1"/>
      <c r="ZE148" s="1"/>
      <c r="ZF148" s="1"/>
      <c r="ZG148" s="1"/>
      <c r="ZH148" s="1"/>
      <c r="ZI148" s="1"/>
      <c r="ZJ148" s="1"/>
      <c r="ZK148" s="1"/>
      <c r="ZL148" s="1"/>
      <c r="ZM148" s="1"/>
      <c r="ZN148" s="1"/>
      <c r="ZO148" s="1"/>
      <c r="ZP148" s="1"/>
      <c r="ZQ148" s="1"/>
      <c r="ZR148" s="1"/>
      <c r="ZS148" s="1"/>
      <c r="ZT148" s="1"/>
      <c r="ZU148" s="1"/>
      <c r="ZV148" s="1"/>
      <c r="ZW148" s="1"/>
      <c r="ZX148" s="1"/>
      <c r="ZY148" s="1"/>
      <c r="ZZ148" s="1"/>
      <c r="AAA148" s="1"/>
      <c r="AAB148" s="1"/>
      <c r="AAC148" s="1"/>
      <c r="AAD148" s="1"/>
      <c r="AAE148" s="1"/>
      <c r="AAF148" s="1"/>
      <c r="AAG148" s="1"/>
      <c r="AAH148" s="1"/>
      <c r="AAI148" s="1"/>
      <c r="AAJ148" s="1"/>
      <c r="AAK148" s="1"/>
      <c r="AAL148" s="1"/>
      <c r="AAM148" s="1"/>
      <c r="AAN148" s="1"/>
      <c r="AAO148" s="1"/>
      <c r="AAP148" s="1"/>
      <c r="AAQ148" s="1"/>
      <c r="AAR148" s="1"/>
      <c r="AAS148" s="1"/>
      <c r="AAT148" s="1"/>
      <c r="AAU148" s="1"/>
      <c r="AAV148" s="1"/>
      <c r="AAW148" s="1"/>
      <c r="AAX148" s="1"/>
      <c r="AAY148" s="1"/>
      <c r="AAZ148" s="1"/>
      <c r="ABA148" s="1"/>
      <c r="ABB148" s="1"/>
      <c r="ABC148" s="1"/>
      <c r="ABD148" s="1"/>
      <c r="ABE148" s="1"/>
      <c r="ABF148" s="1"/>
      <c r="ABG148" s="1"/>
      <c r="ABH148" s="1"/>
      <c r="ABI148" s="1"/>
      <c r="ABJ148" s="1"/>
      <c r="ABK148" s="1"/>
      <c r="ABL148" s="1"/>
      <c r="ABM148" s="1"/>
      <c r="ABN148" s="1"/>
      <c r="ABO148" s="1"/>
      <c r="ABP148" s="1"/>
      <c r="ABQ148" s="1"/>
      <c r="ABR148" s="1"/>
      <c r="ABS148" s="1"/>
      <c r="ABT148" s="1"/>
      <c r="ABU148" s="1"/>
      <c r="ABV148" s="1"/>
      <c r="ABW148" s="1"/>
      <c r="ABX148" s="1"/>
      <c r="ABY148" s="1"/>
      <c r="ABZ148" s="1"/>
      <c r="ACA148" s="1"/>
      <c r="ACB148" s="1"/>
      <c r="ACC148" s="1"/>
      <c r="ACD148" s="1"/>
      <c r="ACE148" s="1"/>
      <c r="ACF148" s="1"/>
      <c r="ACG148" s="1"/>
      <c r="ACH148" s="1"/>
      <c r="ACI148" s="1"/>
      <c r="ACJ148" s="1"/>
      <c r="ACK148" s="1"/>
      <c r="ACL148" s="1"/>
      <c r="ACM148" s="1"/>
      <c r="ACN148" s="1"/>
      <c r="ACO148" s="1"/>
      <c r="ACP148" s="1"/>
      <c r="ACQ148" s="1"/>
      <c r="ACR148" s="1"/>
      <c r="ACS148" s="1"/>
      <c r="ACT148" s="1"/>
      <c r="ACU148" s="1"/>
      <c r="ACV148" s="1"/>
      <c r="ACW148" s="1"/>
      <c r="ACX148" s="1"/>
      <c r="ACY148" s="1"/>
      <c r="ACZ148" s="1"/>
      <c r="ADA148" s="1"/>
      <c r="ADB148" s="1"/>
      <c r="ADC148" s="1"/>
      <c r="ADD148" s="1"/>
      <c r="ADE148" s="1"/>
      <c r="ADF148" s="1"/>
      <c r="ADG148" s="1"/>
      <c r="ADH148" s="1"/>
      <c r="ADI148" s="1"/>
      <c r="ADJ148" s="1"/>
      <c r="ADK148" s="1"/>
      <c r="ADL148" s="1"/>
      <c r="ADM148" s="1"/>
      <c r="ADN148" s="1"/>
      <c r="ADO148" s="1"/>
      <c r="ADP148" s="1"/>
      <c r="ADQ148" s="1"/>
      <c r="ADR148" s="1"/>
      <c r="ADS148" s="1"/>
      <c r="ADT148" s="1"/>
      <c r="ADU148" s="1"/>
      <c r="ADV148" s="1"/>
      <c r="ADW148" s="1"/>
      <c r="ADX148" s="1"/>
      <c r="ADY148" s="1"/>
      <c r="ADZ148" s="1"/>
      <c r="AEA148" s="1"/>
      <c r="AEB148" s="1"/>
      <c r="AEC148" s="1"/>
      <c r="AED148" s="1"/>
      <c r="AEE148" s="1"/>
      <c r="AEF148" s="1"/>
      <c r="AEG148" s="1"/>
      <c r="AEH148" s="1"/>
      <c r="AEI148" s="1"/>
      <c r="AEJ148" s="1"/>
      <c r="AEK148" s="1"/>
      <c r="AEL148" s="1"/>
      <c r="AEM148" s="1"/>
      <c r="AEN148" s="1"/>
      <c r="AEO148" s="1"/>
      <c r="AEP148" s="1"/>
      <c r="AEQ148" s="1"/>
      <c r="AER148" s="1"/>
      <c r="AES148" s="1"/>
      <c r="AET148" s="1"/>
      <c r="AEU148" s="1"/>
      <c r="AEV148" s="1"/>
      <c r="AEW148" s="1"/>
      <c r="AEX148" s="1"/>
      <c r="AEY148" s="1"/>
      <c r="AEZ148" s="1"/>
      <c r="AFA148" s="1"/>
      <c r="AFB148" s="1"/>
      <c r="AFC148" s="1"/>
      <c r="AFD148" s="1"/>
      <c r="AFE148" s="1"/>
      <c r="AFF148" s="1"/>
      <c r="AFG148" s="1"/>
      <c r="AFH148" s="1"/>
      <c r="AFI148" s="1"/>
      <c r="AFJ148" s="1"/>
      <c r="AFK148" s="1"/>
      <c r="AFL148" s="1"/>
      <c r="AFM148" s="1"/>
      <c r="AFN148" s="1"/>
      <c r="AFO148" s="1"/>
      <c r="AFP148" s="1"/>
      <c r="AFQ148" s="1"/>
      <c r="AFR148" s="1"/>
      <c r="AFS148" s="1"/>
      <c r="AFT148" s="1"/>
      <c r="AFU148" s="1"/>
      <c r="AFV148" s="1"/>
      <c r="AFW148" s="1"/>
      <c r="AFX148" s="1"/>
      <c r="AFY148" s="1"/>
      <c r="AFZ148" s="1"/>
      <c r="AGA148" s="1"/>
      <c r="AGB148" s="1"/>
      <c r="AGC148" s="1"/>
      <c r="AGD148" s="1"/>
      <c r="AGE148" s="1"/>
      <c r="AGF148" s="1"/>
      <c r="AGG148" s="1"/>
      <c r="AGH148" s="1"/>
      <c r="AGI148" s="1"/>
      <c r="AGJ148" s="1"/>
      <c r="AGK148" s="1"/>
      <c r="AGL148" s="1"/>
      <c r="AGM148" s="1"/>
      <c r="AGN148" s="1"/>
      <c r="AGO148" s="1"/>
      <c r="AGP148" s="1"/>
      <c r="AGQ148" s="1"/>
      <c r="AGR148" s="1"/>
      <c r="AGS148" s="1"/>
      <c r="AGT148" s="1"/>
      <c r="AGU148" s="1"/>
      <c r="AGV148" s="1"/>
      <c r="AGW148" s="1"/>
      <c r="AGX148" s="1"/>
      <c r="AGY148" s="1"/>
      <c r="AGZ148" s="1"/>
      <c r="AHA148" s="1"/>
      <c r="AHB148" s="1"/>
      <c r="AHC148" s="1"/>
      <c r="AHD148" s="1"/>
      <c r="AHE148" s="1"/>
      <c r="AHF148" s="1"/>
      <c r="AHG148" s="1"/>
      <c r="AHH148" s="1"/>
      <c r="AHI148" s="1"/>
      <c r="AHJ148" s="1"/>
      <c r="AHK148" s="1"/>
      <c r="AHL148" s="1"/>
      <c r="AHM148" s="1"/>
      <c r="AHN148" s="1"/>
      <c r="AHO148" s="1"/>
      <c r="AHP148" s="1"/>
      <c r="AHQ148" s="1"/>
      <c r="AHR148" s="1"/>
      <c r="AHS148" s="1"/>
      <c r="AHT148" s="1"/>
      <c r="AHU148" s="1"/>
      <c r="AHV148" s="1"/>
      <c r="AHW148" s="1"/>
      <c r="AHX148" s="1"/>
      <c r="AHY148" s="1"/>
      <c r="AHZ148" s="1"/>
      <c r="AIA148" s="1"/>
      <c r="AIB148" s="1"/>
      <c r="AIC148" s="1"/>
      <c r="AID148" s="1"/>
      <c r="AIE148" s="1"/>
      <c r="AIF148" s="1"/>
      <c r="AIG148" s="1"/>
      <c r="AIH148" s="1"/>
      <c r="AII148" s="1"/>
      <c r="AIJ148" s="1"/>
      <c r="AIK148" s="1"/>
      <c r="AIL148" s="1"/>
      <c r="AIM148" s="1"/>
      <c r="AIN148" s="1"/>
      <c r="AIO148" s="1"/>
      <c r="AIP148" s="1"/>
      <c r="AIQ148" s="1"/>
      <c r="AIR148" s="1"/>
      <c r="AIS148" s="1"/>
      <c r="AIT148" s="1"/>
      <c r="AIU148" s="1"/>
      <c r="AIV148" s="1"/>
      <c r="AIW148" s="1"/>
      <c r="AIX148" s="1"/>
      <c r="AIY148" s="1"/>
      <c r="AIZ148" s="1"/>
      <c r="AJA148" s="1"/>
      <c r="AJB148" s="1"/>
      <c r="AJC148" s="1"/>
      <c r="AJD148" s="1"/>
      <c r="AJE148" s="1"/>
      <c r="AJF148" s="1"/>
      <c r="AJG148" s="1"/>
      <c r="AJH148" s="1"/>
      <c r="AJI148" s="1"/>
      <c r="AJJ148" s="1"/>
      <c r="AJK148" s="1"/>
      <c r="AJL148" s="1"/>
      <c r="AJM148" s="1"/>
      <c r="AJN148" s="1"/>
      <c r="AJO148" s="1"/>
      <c r="AJP148" s="1"/>
      <c r="AJQ148" s="1"/>
      <c r="AJR148" s="1"/>
      <c r="AJS148" s="1"/>
      <c r="AJT148" s="1"/>
      <c r="AJU148" s="1"/>
      <c r="AJV148" s="1"/>
      <c r="AJW148" s="1"/>
      <c r="AJX148" s="1"/>
      <c r="AJY148" s="1"/>
      <c r="AJZ148" s="1"/>
      <c r="AKA148" s="1"/>
      <c r="AKB148" s="1"/>
      <c r="AKC148" s="1"/>
      <c r="AKD148" s="1"/>
      <c r="AKE148" s="1"/>
      <c r="AKF148" s="1"/>
      <c r="AKG148" s="1"/>
      <c r="AKH148" s="1"/>
      <c r="AKI148" s="1"/>
      <c r="AKJ148" s="1"/>
      <c r="AKK148" s="1"/>
      <c r="AKL148" s="1"/>
      <c r="AKM148" s="1"/>
      <c r="AKN148" s="1"/>
      <c r="AKO148" s="1"/>
      <c r="AKP148" s="1"/>
      <c r="AKQ148" s="1"/>
      <c r="AKR148" s="1"/>
      <c r="AKS148" s="1"/>
      <c r="AKT148" s="1"/>
      <c r="AKU148" s="1"/>
      <c r="AKV148" s="1"/>
      <c r="AKW148" s="1"/>
      <c r="AKX148" s="1"/>
      <c r="AKY148" s="1"/>
      <c r="AKZ148" s="1"/>
      <c r="ALA148" s="1"/>
      <c r="ALB148" s="1"/>
      <c r="ALC148" s="1"/>
      <c r="ALD148" s="1"/>
      <c r="ALE148" s="1"/>
      <c r="ALF148" s="1"/>
      <c r="ALG148" s="1"/>
      <c r="ALH148" s="1"/>
      <c r="ALI148" s="1"/>
      <c r="ALJ148" s="1"/>
      <c r="ALK148" s="1"/>
      <c r="ALL148" s="1"/>
      <c r="ALM148" s="1"/>
      <c r="ALN148" s="1"/>
      <c r="ALO148" s="1"/>
      <c r="ALP148" s="1"/>
      <c r="ALQ148" s="1"/>
      <c r="ALR148" s="1"/>
      <c r="ALS148" s="1"/>
      <c r="ALT148" s="1"/>
      <c r="ALU148" s="1"/>
      <c r="ALV148" s="1"/>
      <c r="ALW148" s="1"/>
      <c r="ALX148" s="1"/>
      <c r="ALY148" s="1"/>
      <c r="ALZ148" s="1"/>
      <c r="AMA148" s="1"/>
      <c r="AMB148" s="1"/>
      <c r="AMC148" s="1"/>
      <c r="AMD148" s="1"/>
      <c r="AME148" s="1"/>
      <c r="AMF148" s="1"/>
      <c r="AMG148" s="1"/>
      <c r="AMH148" s="1"/>
      <c r="AMI148" s="1"/>
      <c r="AMJ148" s="1"/>
    </row>
    <row r="149" spans="1:1025" customHeight="1" ht="12.8">
      <c r="A149" s="1"/>
      <c r="B149" s="14"/>
      <c r="C149" s="9"/>
      <c r="D149" s="9"/>
      <c r="E149" s="30" t="s">
        <v>6</v>
      </c>
      <c r="F149" s="12" t="s">
        <v>3</v>
      </c>
      <c r="G149" s="7">
        <v>100</v>
      </c>
      <c r="H149" s="7">
        <v>106</v>
      </c>
      <c r="I149" s="7">
        <v>95</v>
      </c>
      <c r="J149" s="7">
        <v>108</v>
      </c>
      <c r="K149" s="1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  <c r="RM149" s="1"/>
      <c r="RN149" s="1"/>
      <c r="RO149" s="1"/>
      <c r="RP149" s="1"/>
      <c r="RQ149" s="1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"/>
      <c r="SL149" s="1"/>
      <c r="SM149" s="1"/>
      <c r="SN149" s="1"/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  <c r="TE149" s="1"/>
      <c r="TF149" s="1"/>
      <c r="TG149" s="1"/>
      <c r="TH149" s="1"/>
      <c r="TI149" s="1"/>
      <c r="TJ149" s="1"/>
      <c r="TK149" s="1"/>
      <c r="TL149" s="1"/>
      <c r="TM149" s="1"/>
      <c r="TN149" s="1"/>
      <c r="TO149" s="1"/>
      <c r="TP149" s="1"/>
      <c r="TQ149" s="1"/>
      <c r="TR149" s="1"/>
      <c r="TS149" s="1"/>
      <c r="TT149" s="1"/>
      <c r="TU149" s="1"/>
      <c r="TV149" s="1"/>
      <c r="TW149" s="1"/>
      <c r="TX149" s="1"/>
      <c r="TY149" s="1"/>
      <c r="TZ149" s="1"/>
      <c r="UA149" s="1"/>
      <c r="UB149" s="1"/>
      <c r="UC149" s="1"/>
      <c r="UD149" s="1"/>
      <c r="UE149" s="1"/>
      <c r="UF149" s="1"/>
      <c r="UG149" s="1"/>
      <c r="UH149" s="1"/>
      <c r="UI149" s="1"/>
      <c r="UJ149" s="1"/>
      <c r="UK149" s="1"/>
      <c r="UL149" s="1"/>
      <c r="UM149" s="1"/>
      <c r="UN149" s="1"/>
      <c r="UO149" s="1"/>
      <c r="UP149" s="1"/>
      <c r="UQ149" s="1"/>
      <c r="UR149" s="1"/>
      <c r="US149" s="1"/>
      <c r="UT149" s="1"/>
      <c r="UU149" s="1"/>
      <c r="UV149" s="1"/>
      <c r="UW149" s="1"/>
      <c r="UX149" s="1"/>
      <c r="UY149" s="1"/>
      <c r="UZ149" s="1"/>
      <c r="VA149" s="1"/>
      <c r="VB149" s="1"/>
      <c r="VC149" s="1"/>
      <c r="VD149" s="1"/>
      <c r="VE149" s="1"/>
      <c r="VF149" s="1"/>
      <c r="VG149" s="1"/>
      <c r="VH149" s="1"/>
      <c r="VI149" s="1"/>
      <c r="VJ149" s="1"/>
      <c r="VK149" s="1"/>
      <c r="VL149" s="1"/>
      <c r="VM149" s="1"/>
      <c r="VN149" s="1"/>
      <c r="VO149" s="1"/>
      <c r="VP149" s="1"/>
      <c r="VQ149" s="1"/>
      <c r="VR149" s="1"/>
      <c r="VS149" s="1"/>
      <c r="VT149" s="1"/>
      <c r="VU149" s="1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/>
      <c r="WI149" s="1"/>
      <c r="WJ149" s="1"/>
      <c r="WK149" s="1"/>
      <c r="WL149" s="1"/>
      <c r="WM149" s="1"/>
      <c r="WN149" s="1"/>
      <c r="WO149" s="1"/>
      <c r="WP149" s="1"/>
      <c r="WQ149" s="1"/>
      <c r="WR149" s="1"/>
      <c r="WS149" s="1"/>
      <c r="WT149" s="1"/>
      <c r="WU149" s="1"/>
      <c r="WV149" s="1"/>
      <c r="WW149" s="1"/>
      <c r="WX149" s="1"/>
      <c r="WY149" s="1"/>
      <c r="WZ149" s="1"/>
      <c r="XA149" s="1"/>
      <c r="XB149" s="1"/>
      <c r="XC149" s="1"/>
      <c r="XD149" s="1"/>
      <c r="XE149" s="1"/>
      <c r="XF149" s="1"/>
      <c r="XG149" s="1"/>
      <c r="XH149" s="1"/>
      <c r="XI149" s="1"/>
      <c r="XJ149" s="1"/>
      <c r="XK149" s="1"/>
      <c r="XL149" s="1"/>
      <c r="XM149" s="1"/>
      <c r="XN149" s="1"/>
      <c r="XO149" s="1"/>
      <c r="XP149" s="1"/>
      <c r="XQ149" s="1"/>
      <c r="XR149" s="1"/>
      <c r="XS149" s="1"/>
      <c r="XT149" s="1"/>
      <c r="XU149" s="1"/>
      <c r="XV149" s="1"/>
      <c r="XW149" s="1"/>
      <c r="XX149" s="1"/>
      <c r="XY149" s="1"/>
      <c r="XZ149" s="1"/>
      <c r="YA149" s="1"/>
      <c r="YB149" s="1"/>
      <c r="YC149" s="1"/>
      <c r="YD149" s="1"/>
      <c r="YE149" s="1"/>
      <c r="YF149" s="1"/>
      <c r="YG149" s="1"/>
      <c r="YH149" s="1"/>
      <c r="YI149" s="1"/>
      <c r="YJ149" s="1"/>
      <c r="YK149" s="1"/>
      <c r="YL149" s="1"/>
      <c r="YM149" s="1"/>
      <c r="YN149" s="1"/>
      <c r="YO149" s="1"/>
      <c r="YP149" s="1"/>
      <c r="YQ149" s="1"/>
      <c r="YR149" s="1"/>
      <c r="YS149" s="1"/>
      <c r="YT149" s="1"/>
      <c r="YU149" s="1"/>
      <c r="YV149" s="1"/>
      <c r="YW149" s="1"/>
      <c r="YX149" s="1"/>
      <c r="YY149" s="1"/>
      <c r="YZ149" s="1"/>
      <c r="ZA149" s="1"/>
      <c r="ZB149" s="1"/>
      <c r="ZC149" s="1"/>
      <c r="ZD149" s="1"/>
      <c r="ZE149" s="1"/>
      <c r="ZF149" s="1"/>
      <c r="ZG149" s="1"/>
      <c r="ZH149" s="1"/>
      <c r="ZI149" s="1"/>
      <c r="ZJ149" s="1"/>
      <c r="ZK149" s="1"/>
      <c r="ZL149" s="1"/>
      <c r="ZM149" s="1"/>
      <c r="ZN149" s="1"/>
      <c r="ZO149" s="1"/>
      <c r="ZP149" s="1"/>
      <c r="ZQ149" s="1"/>
      <c r="ZR149" s="1"/>
      <c r="ZS149" s="1"/>
      <c r="ZT149" s="1"/>
      <c r="ZU149" s="1"/>
      <c r="ZV149" s="1"/>
      <c r="ZW149" s="1"/>
      <c r="ZX149" s="1"/>
      <c r="ZY149" s="1"/>
      <c r="ZZ149" s="1"/>
      <c r="AAA149" s="1"/>
      <c r="AAB149" s="1"/>
      <c r="AAC149" s="1"/>
      <c r="AAD149" s="1"/>
      <c r="AAE149" s="1"/>
      <c r="AAF149" s="1"/>
      <c r="AAG149" s="1"/>
      <c r="AAH149" s="1"/>
      <c r="AAI149" s="1"/>
      <c r="AAJ149" s="1"/>
      <c r="AAK149" s="1"/>
      <c r="AAL149" s="1"/>
      <c r="AAM149" s="1"/>
      <c r="AAN149" s="1"/>
      <c r="AAO149" s="1"/>
      <c r="AAP149" s="1"/>
      <c r="AAQ149" s="1"/>
      <c r="AAR149" s="1"/>
      <c r="AAS149" s="1"/>
      <c r="AAT149" s="1"/>
      <c r="AAU149" s="1"/>
      <c r="AAV149" s="1"/>
      <c r="AAW149" s="1"/>
      <c r="AAX149" s="1"/>
      <c r="AAY149" s="1"/>
      <c r="AAZ149" s="1"/>
      <c r="ABA149" s="1"/>
      <c r="ABB149" s="1"/>
      <c r="ABC149" s="1"/>
      <c r="ABD149" s="1"/>
      <c r="ABE149" s="1"/>
      <c r="ABF149" s="1"/>
      <c r="ABG149" s="1"/>
      <c r="ABH149" s="1"/>
      <c r="ABI149" s="1"/>
      <c r="ABJ149" s="1"/>
      <c r="ABK149" s="1"/>
      <c r="ABL149" s="1"/>
      <c r="ABM149" s="1"/>
      <c r="ABN149" s="1"/>
      <c r="ABO149" s="1"/>
      <c r="ABP149" s="1"/>
      <c r="ABQ149" s="1"/>
      <c r="ABR149" s="1"/>
      <c r="ABS149" s="1"/>
      <c r="ABT149" s="1"/>
      <c r="ABU149" s="1"/>
      <c r="ABV149" s="1"/>
      <c r="ABW149" s="1"/>
      <c r="ABX149" s="1"/>
      <c r="ABY149" s="1"/>
      <c r="ABZ149" s="1"/>
      <c r="ACA149" s="1"/>
      <c r="ACB149" s="1"/>
      <c r="ACC149" s="1"/>
      <c r="ACD149" s="1"/>
      <c r="ACE149" s="1"/>
      <c r="ACF149" s="1"/>
      <c r="ACG149" s="1"/>
      <c r="ACH149" s="1"/>
      <c r="ACI149" s="1"/>
      <c r="ACJ149" s="1"/>
      <c r="ACK149" s="1"/>
      <c r="ACL149" s="1"/>
      <c r="ACM149" s="1"/>
      <c r="ACN149" s="1"/>
      <c r="ACO149" s="1"/>
      <c r="ACP149" s="1"/>
      <c r="ACQ149" s="1"/>
      <c r="ACR149" s="1"/>
      <c r="ACS149" s="1"/>
      <c r="ACT149" s="1"/>
      <c r="ACU149" s="1"/>
      <c r="ACV149" s="1"/>
      <c r="ACW149" s="1"/>
      <c r="ACX149" s="1"/>
      <c r="ACY149" s="1"/>
      <c r="ACZ149" s="1"/>
      <c r="ADA149" s="1"/>
      <c r="ADB149" s="1"/>
      <c r="ADC149" s="1"/>
      <c r="ADD149" s="1"/>
      <c r="ADE149" s="1"/>
      <c r="ADF149" s="1"/>
      <c r="ADG149" s="1"/>
      <c r="ADH149" s="1"/>
      <c r="ADI149" s="1"/>
      <c r="ADJ149" s="1"/>
      <c r="ADK149" s="1"/>
      <c r="ADL149" s="1"/>
      <c r="ADM149" s="1"/>
      <c r="ADN149" s="1"/>
      <c r="ADO149" s="1"/>
      <c r="ADP149" s="1"/>
      <c r="ADQ149" s="1"/>
      <c r="ADR149" s="1"/>
      <c r="ADS149" s="1"/>
      <c r="ADT149" s="1"/>
      <c r="ADU149" s="1"/>
      <c r="ADV149" s="1"/>
      <c r="ADW149" s="1"/>
      <c r="ADX149" s="1"/>
      <c r="ADY149" s="1"/>
      <c r="ADZ149" s="1"/>
      <c r="AEA149" s="1"/>
      <c r="AEB149" s="1"/>
      <c r="AEC149" s="1"/>
      <c r="AED149" s="1"/>
      <c r="AEE149" s="1"/>
      <c r="AEF149" s="1"/>
      <c r="AEG149" s="1"/>
      <c r="AEH149" s="1"/>
      <c r="AEI149" s="1"/>
      <c r="AEJ149" s="1"/>
      <c r="AEK149" s="1"/>
      <c r="AEL149" s="1"/>
      <c r="AEM149" s="1"/>
      <c r="AEN149" s="1"/>
      <c r="AEO149" s="1"/>
      <c r="AEP149" s="1"/>
      <c r="AEQ149" s="1"/>
      <c r="AER149" s="1"/>
      <c r="AES149" s="1"/>
      <c r="AET149" s="1"/>
      <c r="AEU149" s="1"/>
      <c r="AEV149" s="1"/>
      <c r="AEW149" s="1"/>
      <c r="AEX149" s="1"/>
      <c r="AEY149" s="1"/>
      <c r="AEZ149" s="1"/>
      <c r="AFA149" s="1"/>
      <c r="AFB149" s="1"/>
      <c r="AFC149" s="1"/>
      <c r="AFD149" s="1"/>
      <c r="AFE149" s="1"/>
      <c r="AFF149" s="1"/>
      <c r="AFG149" s="1"/>
      <c r="AFH149" s="1"/>
      <c r="AFI149" s="1"/>
      <c r="AFJ149" s="1"/>
      <c r="AFK149" s="1"/>
      <c r="AFL149" s="1"/>
      <c r="AFM149" s="1"/>
      <c r="AFN149" s="1"/>
      <c r="AFO149" s="1"/>
      <c r="AFP149" s="1"/>
      <c r="AFQ149" s="1"/>
      <c r="AFR149" s="1"/>
      <c r="AFS149" s="1"/>
      <c r="AFT149" s="1"/>
      <c r="AFU149" s="1"/>
      <c r="AFV149" s="1"/>
      <c r="AFW149" s="1"/>
      <c r="AFX149" s="1"/>
      <c r="AFY149" s="1"/>
      <c r="AFZ149" s="1"/>
      <c r="AGA149" s="1"/>
      <c r="AGB149" s="1"/>
      <c r="AGC149" s="1"/>
      <c r="AGD149" s="1"/>
      <c r="AGE149" s="1"/>
      <c r="AGF149" s="1"/>
      <c r="AGG149" s="1"/>
      <c r="AGH149" s="1"/>
      <c r="AGI149" s="1"/>
      <c r="AGJ149" s="1"/>
      <c r="AGK149" s="1"/>
      <c r="AGL149" s="1"/>
      <c r="AGM149" s="1"/>
      <c r="AGN149" s="1"/>
      <c r="AGO149" s="1"/>
      <c r="AGP149" s="1"/>
      <c r="AGQ149" s="1"/>
      <c r="AGR149" s="1"/>
      <c r="AGS149" s="1"/>
      <c r="AGT149" s="1"/>
      <c r="AGU149" s="1"/>
      <c r="AGV149" s="1"/>
      <c r="AGW149" s="1"/>
      <c r="AGX149" s="1"/>
      <c r="AGY149" s="1"/>
      <c r="AGZ149" s="1"/>
      <c r="AHA149" s="1"/>
      <c r="AHB149" s="1"/>
      <c r="AHC149" s="1"/>
      <c r="AHD149" s="1"/>
      <c r="AHE149" s="1"/>
      <c r="AHF149" s="1"/>
      <c r="AHG149" s="1"/>
      <c r="AHH149" s="1"/>
      <c r="AHI149" s="1"/>
      <c r="AHJ149" s="1"/>
      <c r="AHK149" s="1"/>
      <c r="AHL149" s="1"/>
      <c r="AHM149" s="1"/>
      <c r="AHN149" s="1"/>
      <c r="AHO149" s="1"/>
      <c r="AHP149" s="1"/>
      <c r="AHQ149" s="1"/>
      <c r="AHR149" s="1"/>
      <c r="AHS149" s="1"/>
      <c r="AHT149" s="1"/>
      <c r="AHU149" s="1"/>
      <c r="AHV149" s="1"/>
      <c r="AHW149" s="1"/>
      <c r="AHX149" s="1"/>
      <c r="AHY149" s="1"/>
      <c r="AHZ149" s="1"/>
      <c r="AIA149" s="1"/>
      <c r="AIB149" s="1"/>
      <c r="AIC149" s="1"/>
      <c r="AID149" s="1"/>
      <c r="AIE149" s="1"/>
      <c r="AIF149" s="1"/>
      <c r="AIG149" s="1"/>
      <c r="AIH149" s="1"/>
      <c r="AII149" s="1"/>
      <c r="AIJ149" s="1"/>
      <c r="AIK149" s="1"/>
      <c r="AIL149" s="1"/>
      <c r="AIM149" s="1"/>
      <c r="AIN149" s="1"/>
      <c r="AIO149" s="1"/>
      <c r="AIP149" s="1"/>
      <c r="AIQ149" s="1"/>
      <c r="AIR149" s="1"/>
      <c r="AIS149" s="1"/>
      <c r="AIT149" s="1"/>
      <c r="AIU149" s="1"/>
      <c r="AIV149" s="1"/>
      <c r="AIW149" s="1"/>
      <c r="AIX149" s="1"/>
      <c r="AIY149" s="1"/>
      <c r="AIZ149" s="1"/>
      <c r="AJA149" s="1"/>
      <c r="AJB149" s="1"/>
      <c r="AJC149" s="1"/>
      <c r="AJD149" s="1"/>
      <c r="AJE149" s="1"/>
      <c r="AJF149" s="1"/>
      <c r="AJG149" s="1"/>
      <c r="AJH149" s="1"/>
      <c r="AJI149" s="1"/>
      <c r="AJJ149" s="1"/>
      <c r="AJK149" s="1"/>
      <c r="AJL149" s="1"/>
      <c r="AJM149" s="1"/>
      <c r="AJN149" s="1"/>
      <c r="AJO149" s="1"/>
      <c r="AJP149" s="1"/>
      <c r="AJQ149" s="1"/>
      <c r="AJR149" s="1"/>
      <c r="AJS149" s="1"/>
      <c r="AJT149" s="1"/>
      <c r="AJU149" s="1"/>
      <c r="AJV149" s="1"/>
      <c r="AJW149" s="1"/>
      <c r="AJX149" s="1"/>
      <c r="AJY149" s="1"/>
      <c r="AJZ149" s="1"/>
      <c r="AKA149" s="1"/>
      <c r="AKB149" s="1"/>
      <c r="AKC149" s="1"/>
      <c r="AKD149" s="1"/>
      <c r="AKE149" s="1"/>
      <c r="AKF149" s="1"/>
      <c r="AKG149" s="1"/>
      <c r="AKH149" s="1"/>
      <c r="AKI149" s="1"/>
      <c r="AKJ149" s="1"/>
      <c r="AKK149" s="1"/>
      <c r="AKL149" s="1"/>
      <c r="AKM149" s="1"/>
      <c r="AKN149" s="1"/>
      <c r="AKO149" s="1"/>
      <c r="AKP149" s="1"/>
      <c r="AKQ149" s="1"/>
      <c r="AKR149" s="1"/>
      <c r="AKS149" s="1"/>
      <c r="AKT149" s="1"/>
      <c r="AKU149" s="1"/>
      <c r="AKV149" s="1"/>
      <c r="AKW149" s="1"/>
      <c r="AKX149" s="1"/>
      <c r="AKY149" s="1"/>
      <c r="AKZ149" s="1"/>
      <c r="ALA149" s="1"/>
      <c r="ALB149" s="1"/>
      <c r="ALC149" s="1"/>
      <c r="ALD149" s="1"/>
      <c r="ALE149" s="1"/>
      <c r="ALF149" s="1"/>
      <c r="ALG149" s="1"/>
      <c r="ALH149" s="1"/>
      <c r="ALI149" s="1"/>
      <c r="ALJ149" s="1"/>
      <c r="ALK149" s="1"/>
      <c r="ALL149" s="1"/>
      <c r="ALM149" s="1"/>
      <c r="ALN149" s="1"/>
      <c r="ALO149" s="1"/>
      <c r="ALP149" s="1"/>
      <c r="ALQ149" s="1"/>
      <c r="ALR149" s="1"/>
      <c r="ALS149" s="1"/>
      <c r="ALT149" s="1"/>
      <c r="ALU149" s="1"/>
      <c r="ALV149" s="1"/>
      <c r="ALW149" s="1"/>
      <c r="ALX149" s="1"/>
      <c r="ALY149" s="1"/>
      <c r="ALZ149" s="1"/>
      <c r="AMA149" s="1"/>
      <c r="AMB149" s="1"/>
      <c r="AMC149" s="1"/>
      <c r="AMD149" s="1"/>
      <c r="AME149" s="1"/>
      <c r="AMF149" s="1"/>
      <c r="AMG149" s="1"/>
      <c r="AMH149" s="1"/>
      <c r="AMI149" s="1"/>
      <c r="AMJ149" s="1"/>
    </row>
    <row r="150" spans="1:1025" customHeight="1" ht="12.75">
      <c r="A150" s="1"/>
      <c r="B150" s="14"/>
      <c r="C150" s="9" t="s">
        <v>121</v>
      </c>
      <c r="D150" s="9" t="s">
        <v>14</v>
      </c>
      <c r="E150" s="30" t="s">
        <v>5</v>
      </c>
      <c r="F150" s="12" t="s">
        <v>3</v>
      </c>
      <c r="G150" s="7">
        <v>101</v>
      </c>
      <c r="H150" s="7">
        <v>107</v>
      </c>
      <c r="I150" s="7">
        <v>96</v>
      </c>
      <c r="J150" s="7">
        <v>109</v>
      </c>
      <c r="K150" s="1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  <c r="TE150" s="1"/>
      <c r="TF150" s="1"/>
      <c r="TG150" s="1"/>
      <c r="TH150" s="1"/>
      <c r="TI150" s="1"/>
      <c r="TJ150" s="1"/>
      <c r="TK150" s="1"/>
      <c r="TL150" s="1"/>
      <c r="TM150" s="1"/>
      <c r="TN150" s="1"/>
      <c r="TO150" s="1"/>
      <c r="TP150" s="1"/>
      <c r="TQ150" s="1"/>
      <c r="TR150" s="1"/>
      <c r="TS150" s="1"/>
      <c r="TT150" s="1"/>
      <c r="TU150" s="1"/>
      <c r="TV150" s="1"/>
      <c r="TW150" s="1"/>
      <c r="TX150" s="1"/>
      <c r="TY150" s="1"/>
      <c r="TZ150" s="1"/>
      <c r="UA150" s="1"/>
      <c r="UB150" s="1"/>
      <c r="UC150" s="1"/>
      <c r="UD150" s="1"/>
      <c r="UE150" s="1"/>
      <c r="UF150" s="1"/>
      <c r="UG150" s="1"/>
      <c r="UH150" s="1"/>
      <c r="UI150" s="1"/>
      <c r="UJ150" s="1"/>
      <c r="UK150" s="1"/>
      <c r="UL150" s="1"/>
      <c r="UM150" s="1"/>
      <c r="UN150" s="1"/>
      <c r="UO150" s="1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1"/>
      <c r="VG150" s="1"/>
      <c r="VH150" s="1"/>
      <c r="VI150" s="1"/>
      <c r="VJ150" s="1"/>
      <c r="VK150" s="1"/>
      <c r="VL150" s="1"/>
      <c r="VM150" s="1"/>
      <c r="VN150" s="1"/>
      <c r="VO150" s="1"/>
      <c r="VP150" s="1"/>
      <c r="VQ150" s="1"/>
      <c r="VR150" s="1"/>
      <c r="VS150" s="1"/>
      <c r="VT150" s="1"/>
      <c r="VU150" s="1"/>
      <c r="VV150" s="1"/>
      <c r="VW150" s="1"/>
      <c r="VX150" s="1"/>
      <c r="VY150" s="1"/>
      <c r="VZ150" s="1"/>
      <c r="WA150" s="1"/>
      <c r="WB150" s="1"/>
      <c r="WC150" s="1"/>
      <c r="WD150" s="1"/>
      <c r="WE150" s="1"/>
      <c r="WF150" s="1"/>
      <c r="WG150" s="1"/>
      <c r="WH150" s="1"/>
      <c r="WI150" s="1"/>
      <c r="WJ150" s="1"/>
      <c r="WK150" s="1"/>
      <c r="WL150" s="1"/>
      <c r="WM150" s="1"/>
      <c r="WN150" s="1"/>
      <c r="WO150" s="1"/>
      <c r="WP150" s="1"/>
      <c r="WQ150" s="1"/>
      <c r="WR150" s="1"/>
      <c r="WS150" s="1"/>
      <c r="WT150" s="1"/>
      <c r="WU150" s="1"/>
      <c r="WV150" s="1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N150" s="1"/>
      <c r="XO150" s="1"/>
      <c r="XP150" s="1"/>
      <c r="XQ150" s="1"/>
      <c r="XR150" s="1"/>
      <c r="XS150" s="1"/>
      <c r="XT150" s="1"/>
      <c r="XU150" s="1"/>
      <c r="XV150" s="1"/>
      <c r="XW150" s="1"/>
      <c r="XX150" s="1"/>
      <c r="XY150" s="1"/>
      <c r="XZ150" s="1"/>
      <c r="YA150" s="1"/>
      <c r="YB150" s="1"/>
      <c r="YC150" s="1"/>
      <c r="YD150" s="1"/>
      <c r="YE150" s="1"/>
      <c r="YF150" s="1"/>
      <c r="YG150" s="1"/>
      <c r="YH150" s="1"/>
      <c r="YI150" s="1"/>
      <c r="YJ150" s="1"/>
      <c r="YK150" s="1"/>
      <c r="YL150" s="1"/>
      <c r="YM150" s="1"/>
      <c r="YN150" s="1"/>
      <c r="YO150" s="1"/>
      <c r="YP150" s="1"/>
      <c r="YQ150" s="1"/>
      <c r="YR150" s="1"/>
      <c r="YS150" s="1"/>
      <c r="YT150" s="1"/>
      <c r="YU150" s="1"/>
      <c r="YV150" s="1"/>
      <c r="YW150" s="1"/>
      <c r="YX150" s="1"/>
      <c r="YY150" s="1"/>
      <c r="YZ150" s="1"/>
      <c r="ZA150" s="1"/>
      <c r="ZB150" s="1"/>
      <c r="ZC150" s="1"/>
      <c r="ZD150" s="1"/>
      <c r="ZE150" s="1"/>
      <c r="ZF150" s="1"/>
      <c r="ZG150" s="1"/>
      <c r="ZH150" s="1"/>
      <c r="ZI150" s="1"/>
      <c r="ZJ150" s="1"/>
      <c r="ZK150" s="1"/>
      <c r="ZL150" s="1"/>
      <c r="ZM150" s="1"/>
      <c r="ZN150" s="1"/>
      <c r="ZO150" s="1"/>
      <c r="ZP150" s="1"/>
      <c r="ZQ150" s="1"/>
      <c r="ZR150" s="1"/>
      <c r="ZS150" s="1"/>
      <c r="ZT150" s="1"/>
      <c r="ZU150" s="1"/>
      <c r="ZV150" s="1"/>
      <c r="ZW150" s="1"/>
      <c r="ZX150" s="1"/>
      <c r="ZY150" s="1"/>
      <c r="ZZ150" s="1"/>
      <c r="AAA150" s="1"/>
      <c r="AAB150" s="1"/>
      <c r="AAC150" s="1"/>
      <c r="AAD150" s="1"/>
      <c r="AAE150" s="1"/>
      <c r="AAF150" s="1"/>
      <c r="AAG150" s="1"/>
      <c r="AAH150" s="1"/>
      <c r="AAI150" s="1"/>
      <c r="AAJ150" s="1"/>
      <c r="AAK150" s="1"/>
      <c r="AAL150" s="1"/>
      <c r="AAM150" s="1"/>
      <c r="AAN150" s="1"/>
      <c r="AAO150" s="1"/>
      <c r="AAP150" s="1"/>
      <c r="AAQ150" s="1"/>
      <c r="AAR150" s="1"/>
      <c r="AAS150" s="1"/>
      <c r="AAT150" s="1"/>
      <c r="AAU150" s="1"/>
      <c r="AAV150" s="1"/>
      <c r="AAW150" s="1"/>
      <c r="AAX150" s="1"/>
      <c r="AAY150" s="1"/>
      <c r="AAZ150" s="1"/>
      <c r="ABA150" s="1"/>
      <c r="ABB150" s="1"/>
      <c r="ABC150" s="1"/>
      <c r="ABD150" s="1"/>
      <c r="ABE150" s="1"/>
      <c r="ABF150" s="1"/>
      <c r="ABG150" s="1"/>
      <c r="ABH150" s="1"/>
      <c r="ABI150" s="1"/>
      <c r="ABJ150" s="1"/>
      <c r="ABK150" s="1"/>
      <c r="ABL150" s="1"/>
      <c r="ABM150" s="1"/>
      <c r="ABN150" s="1"/>
      <c r="ABO150" s="1"/>
      <c r="ABP150" s="1"/>
      <c r="ABQ150" s="1"/>
      <c r="ABR150" s="1"/>
      <c r="ABS150" s="1"/>
      <c r="ABT150" s="1"/>
      <c r="ABU150" s="1"/>
      <c r="ABV150" s="1"/>
      <c r="ABW150" s="1"/>
      <c r="ABX150" s="1"/>
      <c r="ABY150" s="1"/>
      <c r="ABZ150" s="1"/>
      <c r="ACA150" s="1"/>
      <c r="ACB150" s="1"/>
      <c r="ACC150" s="1"/>
      <c r="ACD150" s="1"/>
      <c r="ACE150" s="1"/>
      <c r="ACF150" s="1"/>
      <c r="ACG150" s="1"/>
      <c r="ACH150" s="1"/>
      <c r="ACI150" s="1"/>
      <c r="ACJ150" s="1"/>
      <c r="ACK150" s="1"/>
      <c r="ACL150" s="1"/>
      <c r="ACM150" s="1"/>
      <c r="ACN150" s="1"/>
      <c r="ACO150" s="1"/>
      <c r="ACP150" s="1"/>
      <c r="ACQ150" s="1"/>
      <c r="ACR150" s="1"/>
      <c r="ACS150" s="1"/>
      <c r="ACT150" s="1"/>
      <c r="ACU150" s="1"/>
      <c r="ACV150" s="1"/>
      <c r="ACW150" s="1"/>
      <c r="ACX150" s="1"/>
      <c r="ACY150" s="1"/>
      <c r="ACZ150" s="1"/>
      <c r="ADA150" s="1"/>
      <c r="ADB150" s="1"/>
      <c r="ADC150" s="1"/>
      <c r="ADD150" s="1"/>
      <c r="ADE150" s="1"/>
      <c r="ADF150" s="1"/>
      <c r="ADG150" s="1"/>
      <c r="ADH150" s="1"/>
      <c r="ADI150" s="1"/>
      <c r="ADJ150" s="1"/>
      <c r="ADK150" s="1"/>
      <c r="ADL150" s="1"/>
      <c r="ADM150" s="1"/>
      <c r="ADN150" s="1"/>
      <c r="ADO150" s="1"/>
      <c r="ADP150" s="1"/>
      <c r="ADQ150" s="1"/>
      <c r="ADR150" s="1"/>
      <c r="ADS150" s="1"/>
      <c r="ADT150" s="1"/>
      <c r="ADU150" s="1"/>
      <c r="ADV150" s="1"/>
      <c r="ADW150" s="1"/>
      <c r="ADX150" s="1"/>
      <c r="ADY150" s="1"/>
      <c r="ADZ150" s="1"/>
      <c r="AEA150" s="1"/>
      <c r="AEB150" s="1"/>
      <c r="AEC150" s="1"/>
      <c r="AED150" s="1"/>
      <c r="AEE150" s="1"/>
      <c r="AEF150" s="1"/>
      <c r="AEG150" s="1"/>
      <c r="AEH150" s="1"/>
      <c r="AEI150" s="1"/>
      <c r="AEJ150" s="1"/>
      <c r="AEK150" s="1"/>
      <c r="AEL150" s="1"/>
      <c r="AEM150" s="1"/>
      <c r="AEN150" s="1"/>
      <c r="AEO150" s="1"/>
      <c r="AEP150" s="1"/>
      <c r="AEQ150" s="1"/>
      <c r="AER150" s="1"/>
      <c r="AES150" s="1"/>
      <c r="AET150" s="1"/>
      <c r="AEU150" s="1"/>
      <c r="AEV150" s="1"/>
      <c r="AEW150" s="1"/>
      <c r="AEX150" s="1"/>
      <c r="AEY150" s="1"/>
      <c r="AEZ150" s="1"/>
      <c r="AFA150" s="1"/>
      <c r="AFB150" s="1"/>
      <c r="AFC150" s="1"/>
      <c r="AFD150" s="1"/>
      <c r="AFE150" s="1"/>
      <c r="AFF150" s="1"/>
      <c r="AFG150" s="1"/>
      <c r="AFH150" s="1"/>
      <c r="AFI150" s="1"/>
      <c r="AFJ150" s="1"/>
      <c r="AFK150" s="1"/>
      <c r="AFL150" s="1"/>
      <c r="AFM150" s="1"/>
      <c r="AFN150" s="1"/>
      <c r="AFO150" s="1"/>
      <c r="AFP150" s="1"/>
      <c r="AFQ150" s="1"/>
      <c r="AFR150" s="1"/>
      <c r="AFS150" s="1"/>
      <c r="AFT150" s="1"/>
      <c r="AFU150" s="1"/>
      <c r="AFV150" s="1"/>
      <c r="AFW150" s="1"/>
      <c r="AFX150" s="1"/>
      <c r="AFY150" s="1"/>
      <c r="AFZ150" s="1"/>
      <c r="AGA150" s="1"/>
      <c r="AGB150" s="1"/>
      <c r="AGC150" s="1"/>
      <c r="AGD150" s="1"/>
      <c r="AGE150" s="1"/>
      <c r="AGF150" s="1"/>
      <c r="AGG150" s="1"/>
      <c r="AGH150" s="1"/>
      <c r="AGI150" s="1"/>
      <c r="AGJ150" s="1"/>
      <c r="AGK150" s="1"/>
      <c r="AGL150" s="1"/>
      <c r="AGM150" s="1"/>
      <c r="AGN150" s="1"/>
      <c r="AGO150" s="1"/>
      <c r="AGP150" s="1"/>
      <c r="AGQ150" s="1"/>
      <c r="AGR150" s="1"/>
      <c r="AGS150" s="1"/>
      <c r="AGT150" s="1"/>
      <c r="AGU150" s="1"/>
      <c r="AGV150" s="1"/>
      <c r="AGW150" s="1"/>
      <c r="AGX150" s="1"/>
      <c r="AGY150" s="1"/>
      <c r="AGZ150" s="1"/>
      <c r="AHA150" s="1"/>
      <c r="AHB150" s="1"/>
      <c r="AHC150" s="1"/>
      <c r="AHD150" s="1"/>
      <c r="AHE150" s="1"/>
      <c r="AHF150" s="1"/>
      <c r="AHG150" s="1"/>
      <c r="AHH150" s="1"/>
      <c r="AHI150" s="1"/>
      <c r="AHJ150" s="1"/>
      <c r="AHK150" s="1"/>
      <c r="AHL150" s="1"/>
      <c r="AHM150" s="1"/>
      <c r="AHN150" s="1"/>
      <c r="AHO150" s="1"/>
      <c r="AHP150" s="1"/>
      <c r="AHQ150" s="1"/>
      <c r="AHR150" s="1"/>
      <c r="AHS150" s="1"/>
      <c r="AHT150" s="1"/>
      <c r="AHU150" s="1"/>
      <c r="AHV150" s="1"/>
      <c r="AHW150" s="1"/>
      <c r="AHX150" s="1"/>
      <c r="AHY150" s="1"/>
      <c r="AHZ150" s="1"/>
      <c r="AIA150" s="1"/>
      <c r="AIB150" s="1"/>
      <c r="AIC150" s="1"/>
      <c r="AID150" s="1"/>
      <c r="AIE150" s="1"/>
      <c r="AIF150" s="1"/>
      <c r="AIG150" s="1"/>
      <c r="AIH150" s="1"/>
      <c r="AII150" s="1"/>
      <c r="AIJ150" s="1"/>
      <c r="AIK150" s="1"/>
      <c r="AIL150" s="1"/>
      <c r="AIM150" s="1"/>
      <c r="AIN150" s="1"/>
      <c r="AIO150" s="1"/>
      <c r="AIP150" s="1"/>
      <c r="AIQ150" s="1"/>
      <c r="AIR150" s="1"/>
      <c r="AIS150" s="1"/>
      <c r="AIT150" s="1"/>
      <c r="AIU150" s="1"/>
      <c r="AIV150" s="1"/>
      <c r="AIW150" s="1"/>
      <c r="AIX150" s="1"/>
      <c r="AIY150" s="1"/>
      <c r="AIZ150" s="1"/>
      <c r="AJA150" s="1"/>
      <c r="AJB150" s="1"/>
      <c r="AJC150" s="1"/>
      <c r="AJD150" s="1"/>
      <c r="AJE150" s="1"/>
      <c r="AJF150" s="1"/>
      <c r="AJG150" s="1"/>
      <c r="AJH150" s="1"/>
      <c r="AJI150" s="1"/>
      <c r="AJJ150" s="1"/>
      <c r="AJK150" s="1"/>
      <c r="AJL150" s="1"/>
      <c r="AJM150" s="1"/>
      <c r="AJN150" s="1"/>
      <c r="AJO150" s="1"/>
      <c r="AJP150" s="1"/>
      <c r="AJQ150" s="1"/>
      <c r="AJR150" s="1"/>
      <c r="AJS150" s="1"/>
      <c r="AJT150" s="1"/>
      <c r="AJU150" s="1"/>
      <c r="AJV150" s="1"/>
      <c r="AJW150" s="1"/>
      <c r="AJX150" s="1"/>
      <c r="AJY150" s="1"/>
      <c r="AJZ150" s="1"/>
      <c r="AKA150" s="1"/>
      <c r="AKB150" s="1"/>
      <c r="AKC150" s="1"/>
      <c r="AKD150" s="1"/>
      <c r="AKE150" s="1"/>
      <c r="AKF150" s="1"/>
      <c r="AKG150" s="1"/>
      <c r="AKH150" s="1"/>
      <c r="AKI150" s="1"/>
      <c r="AKJ150" s="1"/>
      <c r="AKK150" s="1"/>
      <c r="AKL150" s="1"/>
      <c r="AKM150" s="1"/>
      <c r="AKN150" s="1"/>
      <c r="AKO150" s="1"/>
      <c r="AKP150" s="1"/>
      <c r="AKQ150" s="1"/>
      <c r="AKR150" s="1"/>
      <c r="AKS150" s="1"/>
      <c r="AKT150" s="1"/>
      <c r="AKU150" s="1"/>
      <c r="AKV150" s="1"/>
      <c r="AKW150" s="1"/>
      <c r="AKX150" s="1"/>
      <c r="AKY150" s="1"/>
      <c r="AKZ150" s="1"/>
      <c r="ALA150" s="1"/>
      <c r="ALB150" s="1"/>
      <c r="ALC150" s="1"/>
      <c r="ALD150" s="1"/>
      <c r="ALE150" s="1"/>
      <c r="ALF150" s="1"/>
      <c r="ALG150" s="1"/>
      <c r="ALH150" s="1"/>
      <c r="ALI150" s="1"/>
      <c r="ALJ150" s="1"/>
      <c r="ALK150" s="1"/>
      <c r="ALL150" s="1"/>
      <c r="ALM150" s="1"/>
      <c r="ALN150" s="1"/>
      <c r="ALO150" s="1"/>
      <c r="ALP150" s="1"/>
      <c r="ALQ150" s="1"/>
      <c r="ALR150" s="1"/>
      <c r="ALS150" s="1"/>
      <c r="ALT150" s="1"/>
      <c r="ALU150" s="1"/>
      <c r="ALV150" s="1"/>
      <c r="ALW150" s="1"/>
      <c r="ALX150" s="1"/>
      <c r="ALY150" s="1"/>
      <c r="ALZ150" s="1"/>
      <c r="AMA150" s="1"/>
      <c r="AMB150" s="1"/>
      <c r="AMC150" s="1"/>
      <c r="AMD150" s="1"/>
      <c r="AME150" s="1"/>
      <c r="AMF150" s="1"/>
      <c r="AMG150" s="1"/>
      <c r="AMH150" s="1"/>
      <c r="AMI150" s="1"/>
      <c r="AMJ150" s="1"/>
    </row>
    <row r="151" spans="1:1025" customHeight="1" ht="12.8">
      <c r="A151" s="1"/>
      <c r="B151" s="14"/>
      <c r="C151" s="9"/>
      <c r="D151" s="9"/>
      <c r="E151" s="30" t="s">
        <v>6</v>
      </c>
      <c r="F151" s="12" t="s">
        <v>3</v>
      </c>
      <c r="G151" s="7">
        <v>102</v>
      </c>
      <c r="H151" s="7">
        <v>108</v>
      </c>
      <c r="I151" s="7">
        <v>97</v>
      </c>
      <c r="J151" s="7">
        <v>110</v>
      </c>
      <c r="K151" s="1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s="1"/>
      <c r="RJ151" s="1"/>
      <c r="RK151" s="1"/>
      <c r="RL151" s="1"/>
      <c r="RM151" s="1"/>
      <c r="RN151" s="1"/>
      <c r="RO151" s="1"/>
      <c r="RP151" s="1"/>
      <c r="RQ151" s="1"/>
      <c r="RR151" s="1"/>
      <c r="RS151" s="1"/>
      <c r="RT151" s="1"/>
      <c r="RU151" s="1"/>
      <c r="RV151" s="1"/>
      <c r="RW151" s="1"/>
      <c r="RX151" s="1"/>
      <c r="RY151" s="1"/>
      <c r="RZ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M151" s="1"/>
      <c r="SN151" s="1"/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  <c r="TE151" s="1"/>
      <c r="TF151" s="1"/>
      <c r="TG151" s="1"/>
      <c r="TH151" s="1"/>
      <c r="TI151" s="1"/>
      <c r="TJ151" s="1"/>
      <c r="TK151" s="1"/>
      <c r="TL151" s="1"/>
      <c r="TM151" s="1"/>
      <c r="TN151" s="1"/>
      <c r="TO151" s="1"/>
      <c r="TP151" s="1"/>
      <c r="TQ151" s="1"/>
      <c r="TR151" s="1"/>
      <c r="TS151" s="1"/>
      <c r="TT151" s="1"/>
      <c r="TU151" s="1"/>
      <c r="TV151" s="1"/>
      <c r="TW151" s="1"/>
      <c r="TX151" s="1"/>
      <c r="TY151" s="1"/>
      <c r="TZ151" s="1"/>
      <c r="UA151" s="1"/>
      <c r="UB151" s="1"/>
      <c r="UC151" s="1"/>
      <c r="UD151" s="1"/>
      <c r="UE151" s="1"/>
      <c r="UF151" s="1"/>
      <c r="UG151" s="1"/>
      <c r="UH151" s="1"/>
      <c r="UI151" s="1"/>
      <c r="UJ151" s="1"/>
      <c r="UK151" s="1"/>
      <c r="UL151" s="1"/>
      <c r="UM151" s="1"/>
      <c r="UN151" s="1"/>
      <c r="UO151" s="1"/>
      <c r="UP151" s="1"/>
      <c r="UQ151" s="1"/>
      <c r="UR151" s="1"/>
      <c r="US151" s="1"/>
      <c r="UT151" s="1"/>
      <c r="UU151" s="1"/>
      <c r="UV151" s="1"/>
      <c r="UW151" s="1"/>
      <c r="UX151" s="1"/>
      <c r="UY151" s="1"/>
      <c r="UZ151" s="1"/>
      <c r="VA151" s="1"/>
      <c r="VB151" s="1"/>
      <c r="VC151" s="1"/>
      <c r="VD151" s="1"/>
      <c r="VE151" s="1"/>
      <c r="VF151" s="1"/>
      <c r="VG151" s="1"/>
      <c r="VH151" s="1"/>
      <c r="VI151" s="1"/>
      <c r="VJ151" s="1"/>
      <c r="VK151" s="1"/>
      <c r="VL151" s="1"/>
      <c r="VM151" s="1"/>
      <c r="VN151" s="1"/>
      <c r="VO151" s="1"/>
      <c r="VP151" s="1"/>
      <c r="VQ151" s="1"/>
      <c r="VR151" s="1"/>
      <c r="VS151" s="1"/>
      <c r="VT151" s="1"/>
      <c r="VU151" s="1"/>
      <c r="VV151" s="1"/>
      <c r="VW151" s="1"/>
      <c r="VX151" s="1"/>
      <c r="VY151" s="1"/>
      <c r="VZ151" s="1"/>
      <c r="WA151" s="1"/>
      <c r="WB151" s="1"/>
      <c r="WC151" s="1"/>
      <c r="WD151" s="1"/>
      <c r="WE151" s="1"/>
      <c r="WF151" s="1"/>
      <c r="WG151" s="1"/>
      <c r="WH151" s="1"/>
      <c r="WI151" s="1"/>
      <c r="WJ151" s="1"/>
      <c r="WK151" s="1"/>
      <c r="WL151" s="1"/>
      <c r="WM151" s="1"/>
      <c r="WN151" s="1"/>
      <c r="WO151" s="1"/>
      <c r="WP151" s="1"/>
      <c r="WQ151" s="1"/>
      <c r="WR151" s="1"/>
      <c r="WS151" s="1"/>
      <c r="WT151" s="1"/>
      <c r="WU151" s="1"/>
      <c r="WV151" s="1"/>
      <c r="WW151" s="1"/>
      <c r="WX151" s="1"/>
      <c r="WY151" s="1"/>
      <c r="WZ151" s="1"/>
      <c r="XA151" s="1"/>
      <c r="XB151" s="1"/>
      <c r="XC151" s="1"/>
      <c r="XD151" s="1"/>
      <c r="XE151" s="1"/>
      <c r="XF151" s="1"/>
      <c r="XG151" s="1"/>
      <c r="XH151" s="1"/>
      <c r="XI151" s="1"/>
      <c r="XJ151" s="1"/>
      <c r="XK151" s="1"/>
      <c r="XL151" s="1"/>
      <c r="XM151" s="1"/>
      <c r="XN151" s="1"/>
      <c r="XO151" s="1"/>
      <c r="XP151" s="1"/>
      <c r="XQ151" s="1"/>
      <c r="XR151" s="1"/>
      <c r="XS151" s="1"/>
      <c r="XT151" s="1"/>
      <c r="XU151" s="1"/>
      <c r="XV151" s="1"/>
      <c r="XW151" s="1"/>
      <c r="XX151" s="1"/>
      <c r="XY151" s="1"/>
      <c r="XZ151" s="1"/>
      <c r="YA151" s="1"/>
      <c r="YB151" s="1"/>
      <c r="YC151" s="1"/>
      <c r="YD151" s="1"/>
      <c r="YE151" s="1"/>
      <c r="YF151" s="1"/>
      <c r="YG151" s="1"/>
      <c r="YH151" s="1"/>
      <c r="YI151" s="1"/>
      <c r="YJ151" s="1"/>
      <c r="YK151" s="1"/>
      <c r="YL151" s="1"/>
      <c r="YM151" s="1"/>
      <c r="YN151" s="1"/>
      <c r="YO151" s="1"/>
      <c r="YP151" s="1"/>
      <c r="YQ151" s="1"/>
      <c r="YR151" s="1"/>
      <c r="YS151" s="1"/>
      <c r="YT151" s="1"/>
      <c r="YU151" s="1"/>
      <c r="YV151" s="1"/>
      <c r="YW151" s="1"/>
      <c r="YX151" s="1"/>
      <c r="YY151" s="1"/>
      <c r="YZ151" s="1"/>
      <c r="ZA151" s="1"/>
      <c r="ZB151" s="1"/>
      <c r="ZC151" s="1"/>
      <c r="ZD151" s="1"/>
      <c r="ZE151" s="1"/>
      <c r="ZF151" s="1"/>
      <c r="ZG151" s="1"/>
      <c r="ZH151" s="1"/>
      <c r="ZI151" s="1"/>
      <c r="ZJ151" s="1"/>
      <c r="ZK151" s="1"/>
      <c r="ZL151" s="1"/>
      <c r="ZM151" s="1"/>
      <c r="ZN151" s="1"/>
      <c r="ZO151" s="1"/>
      <c r="ZP151" s="1"/>
      <c r="ZQ151" s="1"/>
      <c r="ZR151" s="1"/>
      <c r="ZS151" s="1"/>
      <c r="ZT151" s="1"/>
      <c r="ZU151" s="1"/>
      <c r="ZV151" s="1"/>
      <c r="ZW151" s="1"/>
      <c r="ZX151" s="1"/>
      <c r="ZY151" s="1"/>
      <c r="ZZ151" s="1"/>
      <c r="AAA151" s="1"/>
      <c r="AAB151" s="1"/>
      <c r="AAC151" s="1"/>
      <c r="AAD151" s="1"/>
      <c r="AAE151" s="1"/>
      <c r="AAF151" s="1"/>
      <c r="AAG151" s="1"/>
      <c r="AAH151" s="1"/>
      <c r="AAI151" s="1"/>
      <c r="AAJ151" s="1"/>
      <c r="AAK151" s="1"/>
      <c r="AAL151" s="1"/>
      <c r="AAM151" s="1"/>
      <c r="AAN151" s="1"/>
      <c r="AAO151" s="1"/>
      <c r="AAP151" s="1"/>
      <c r="AAQ151" s="1"/>
      <c r="AAR151" s="1"/>
      <c r="AAS151" s="1"/>
      <c r="AAT151" s="1"/>
      <c r="AAU151" s="1"/>
      <c r="AAV151" s="1"/>
      <c r="AAW151" s="1"/>
      <c r="AAX151" s="1"/>
      <c r="AAY151" s="1"/>
      <c r="AAZ151" s="1"/>
      <c r="ABA151" s="1"/>
      <c r="ABB151" s="1"/>
      <c r="ABC151" s="1"/>
      <c r="ABD151" s="1"/>
      <c r="ABE151" s="1"/>
      <c r="ABF151" s="1"/>
      <c r="ABG151" s="1"/>
      <c r="ABH151" s="1"/>
      <c r="ABI151" s="1"/>
      <c r="ABJ151" s="1"/>
      <c r="ABK151" s="1"/>
      <c r="ABL151" s="1"/>
      <c r="ABM151" s="1"/>
      <c r="ABN151" s="1"/>
      <c r="ABO151" s="1"/>
      <c r="ABP151" s="1"/>
      <c r="ABQ151" s="1"/>
      <c r="ABR151" s="1"/>
      <c r="ABS151" s="1"/>
      <c r="ABT151" s="1"/>
      <c r="ABU151" s="1"/>
      <c r="ABV151" s="1"/>
      <c r="ABW151" s="1"/>
      <c r="ABX151" s="1"/>
      <c r="ABY151" s="1"/>
      <c r="ABZ151" s="1"/>
      <c r="ACA151" s="1"/>
      <c r="ACB151" s="1"/>
      <c r="ACC151" s="1"/>
      <c r="ACD151" s="1"/>
      <c r="ACE151" s="1"/>
      <c r="ACF151" s="1"/>
      <c r="ACG151" s="1"/>
      <c r="ACH151" s="1"/>
      <c r="ACI151" s="1"/>
      <c r="ACJ151" s="1"/>
      <c r="ACK151" s="1"/>
      <c r="ACL151" s="1"/>
      <c r="ACM151" s="1"/>
      <c r="ACN151" s="1"/>
      <c r="ACO151" s="1"/>
      <c r="ACP151" s="1"/>
      <c r="ACQ151" s="1"/>
      <c r="ACR151" s="1"/>
      <c r="ACS151" s="1"/>
      <c r="ACT151" s="1"/>
      <c r="ACU151" s="1"/>
      <c r="ACV151" s="1"/>
      <c r="ACW151" s="1"/>
      <c r="ACX151" s="1"/>
      <c r="ACY151" s="1"/>
      <c r="ACZ151" s="1"/>
      <c r="ADA151" s="1"/>
      <c r="ADB151" s="1"/>
      <c r="ADC151" s="1"/>
      <c r="ADD151" s="1"/>
      <c r="ADE151" s="1"/>
      <c r="ADF151" s="1"/>
      <c r="ADG151" s="1"/>
      <c r="ADH151" s="1"/>
      <c r="ADI151" s="1"/>
      <c r="ADJ151" s="1"/>
      <c r="ADK151" s="1"/>
      <c r="ADL151" s="1"/>
      <c r="ADM151" s="1"/>
      <c r="ADN151" s="1"/>
      <c r="ADO151" s="1"/>
      <c r="ADP151" s="1"/>
      <c r="ADQ151" s="1"/>
      <c r="ADR151" s="1"/>
      <c r="ADS151" s="1"/>
      <c r="ADT151" s="1"/>
      <c r="ADU151" s="1"/>
      <c r="ADV151" s="1"/>
      <c r="ADW151" s="1"/>
      <c r="ADX151" s="1"/>
      <c r="ADY151" s="1"/>
      <c r="ADZ151" s="1"/>
      <c r="AEA151" s="1"/>
      <c r="AEB151" s="1"/>
      <c r="AEC151" s="1"/>
      <c r="AED151" s="1"/>
      <c r="AEE151" s="1"/>
      <c r="AEF151" s="1"/>
      <c r="AEG151" s="1"/>
      <c r="AEH151" s="1"/>
      <c r="AEI151" s="1"/>
      <c r="AEJ151" s="1"/>
      <c r="AEK151" s="1"/>
      <c r="AEL151" s="1"/>
      <c r="AEM151" s="1"/>
      <c r="AEN151" s="1"/>
      <c r="AEO151" s="1"/>
      <c r="AEP151" s="1"/>
      <c r="AEQ151" s="1"/>
      <c r="AER151" s="1"/>
      <c r="AES151" s="1"/>
      <c r="AET151" s="1"/>
      <c r="AEU151" s="1"/>
      <c r="AEV151" s="1"/>
      <c r="AEW151" s="1"/>
      <c r="AEX151" s="1"/>
      <c r="AEY151" s="1"/>
      <c r="AEZ151" s="1"/>
      <c r="AFA151" s="1"/>
      <c r="AFB151" s="1"/>
      <c r="AFC151" s="1"/>
      <c r="AFD151" s="1"/>
      <c r="AFE151" s="1"/>
      <c r="AFF151" s="1"/>
      <c r="AFG151" s="1"/>
      <c r="AFH151" s="1"/>
      <c r="AFI151" s="1"/>
      <c r="AFJ151" s="1"/>
      <c r="AFK151" s="1"/>
      <c r="AFL151" s="1"/>
      <c r="AFM151" s="1"/>
      <c r="AFN151" s="1"/>
      <c r="AFO151" s="1"/>
      <c r="AFP151" s="1"/>
      <c r="AFQ151" s="1"/>
      <c r="AFR151" s="1"/>
      <c r="AFS151" s="1"/>
      <c r="AFT151" s="1"/>
      <c r="AFU151" s="1"/>
      <c r="AFV151" s="1"/>
      <c r="AFW151" s="1"/>
      <c r="AFX151" s="1"/>
      <c r="AFY151" s="1"/>
      <c r="AFZ151" s="1"/>
      <c r="AGA151" s="1"/>
      <c r="AGB151" s="1"/>
      <c r="AGC151" s="1"/>
      <c r="AGD151" s="1"/>
      <c r="AGE151" s="1"/>
      <c r="AGF151" s="1"/>
      <c r="AGG151" s="1"/>
      <c r="AGH151" s="1"/>
      <c r="AGI151" s="1"/>
      <c r="AGJ151" s="1"/>
      <c r="AGK151" s="1"/>
      <c r="AGL151" s="1"/>
      <c r="AGM151" s="1"/>
      <c r="AGN151" s="1"/>
      <c r="AGO151" s="1"/>
      <c r="AGP151" s="1"/>
      <c r="AGQ151" s="1"/>
      <c r="AGR151" s="1"/>
      <c r="AGS151" s="1"/>
      <c r="AGT151" s="1"/>
      <c r="AGU151" s="1"/>
      <c r="AGV151" s="1"/>
      <c r="AGW151" s="1"/>
      <c r="AGX151" s="1"/>
      <c r="AGY151" s="1"/>
      <c r="AGZ151" s="1"/>
      <c r="AHA151" s="1"/>
      <c r="AHB151" s="1"/>
      <c r="AHC151" s="1"/>
      <c r="AHD151" s="1"/>
      <c r="AHE151" s="1"/>
      <c r="AHF151" s="1"/>
      <c r="AHG151" s="1"/>
      <c r="AHH151" s="1"/>
      <c r="AHI151" s="1"/>
      <c r="AHJ151" s="1"/>
      <c r="AHK151" s="1"/>
      <c r="AHL151" s="1"/>
      <c r="AHM151" s="1"/>
      <c r="AHN151" s="1"/>
      <c r="AHO151" s="1"/>
      <c r="AHP151" s="1"/>
      <c r="AHQ151" s="1"/>
      <c r="AHR151" s="1"/>
      <c r="AHS151" s="1"/>
      <c r="AHT151" s="1"/>
      <c r="AHU151" s="1"/>
      <c r="AHV151" s="1"/>
      <c r="AHW151" s="1"/>
      <c r="AHX151" s="1"/>
      <c r="AHY151" s="1"/>
      <c r="AHZ151" s="1"/>
      <c r="AIA151" s="1"/>
      <c r="AIB151" s="1"/>
      <c r="AIC151" s="1"/>
      <c r="AID151" s="1"/>
      <c r="AIE151" s="1"/>
      <c r="AIF151" s="1"/>
      <c r="AIG151" s="1"/>
      <c r="AIH151" s="1"/>
      <c r="AII151" s="1"/>
      <c r="AIJ151" s="1"/>
      <c r="AIK151" s="1"/>
      <c r="AIL151" s="1"/>
      <c r="AIM151" s="1"/>
      <c r="AIN151" s="1"/>
      <c r="AIO151" s="1"/>
      <c r="AIP151" s="1"/>
      <c r="AIQ151" s="1"/>
      <c r="AIR151" s="1"/>
      <c r="AIS151" s="1"/>
      <c r="AIT151" s="1"/>
      <c r="AIU151" s="1"/>
      <c r="AIV151" s="1"/>
      <c r="AIW151" s="1"/>
      <c r="AIX151" s="1"/>
      <c r="AIY151" s="1"/>
      <c r="AIZ151" s="1"/>
      <c r="AJA151" s="1"/>
      <c r="AJB151" s="1"/>
      <c r="AJC151" s="1"/>
      <c r="AJD151" s="1"/>
      <c r="AJE151" s="1"/>
      <c r="AJF151" s="1"/>
      <c r="AJG151" s="1"/>
      <c r="AJH151" s="1"/>
      <c r="AJI151" s="1"/>
      <c r="AJJ151" s="1"/>
      <c r="AJK151" s="1"/>
      <c r="AJL151" s="1"/>
      <c r="AJM151" s="1"/>
      <c r="AJN151" s="1"/>
      <c r="AJO151" s="1"/>
      <c r="AJP151" s="1"/>
      <c r="AJQ151" s="1"/>
      <c r="AJR151" s="1"/>
      <c r="AJS151" s="1"/>
      <c r="AJT151" s="1"/>
      <c r="AJU151" s="1"/>
      <c r="AJV151" s="1"/>
      <c r="AJW151" s="1"/>
      <c r="AJX151" s="1"/>
      <c r="AJY151" s="1"/>
      <c r="AJZ151" s="1"/>
      <c r="AKA151" s="1"/>
      <c r="AKB151" s="1"/>
      <c r="AKC151" s="1"/>
      <c r="AKD151" s="1"/>
      <c r="AKE151" s="1"/>
      <c r="AKF151" s="1"/>
      <c r="AKG151" s="1"/>
      <c r="AKH151" s="1"/>
      <c r="AKI151" s="1"/>
      <c r="AKJ151" s="1"/>
      <c r="AKK151" s="1"/>
      <c r="AKL151" s="1"/>
      <c r="AKM151" s="1"/>
      <c r="AKN151" s="1"/>
      <c r="AKO151" s="1"/>
      <c r="AKP151" s="1"/>
      <c r="AKQ151" s="1"/>
      <c r="AKR151" s="1"/>
      <c r="AKS151" s="1"/>
      <c r="AKT151" s="1"/>
      <c r="AKU151" s="1"/>
      <c r="AKV151" s="1"/>
      <c r="AKW151" s="1"/>
      <c r="AKX151" s="1"/>
      <c r="AKY151" s="1"/>
      <c r="AKZ151" s="1"/>
      <c r="ALA151" s="1"/>
      <c r="ALB151" s="1"/>
      <c r="ALC151" s="1"/>
      <c r="ALD151" s="1"/>
      <c r="ALE151" s="1"/>
      <c r="ALF151" s="1"/>
      <c r="ALG151" s="1"/>
      <c r="ALH151" s="1"/>
      <c r="ALI151" s="1"/>
      <c r="ALJ151" s="1"/>
      <c r="ALK151" s="1"/>
      <c r="ALL151" s="1"/>
      <c r="ALM151" s="1"/>
      <c r="ALN151" s="1"/>
      <c r="ALO151" s="1"/>
      <c r="ALP151" s="1"/>
      <c r="ALQ151" s="1"/>
      <c r="ALR151" s="1"/>
      <c r="ALS151" s="1"/>
      <c r="ALT151" s="1"/>
      <c r="ALU151" s="1"/>
      <c r="ALV151" s="1"/>
      <c r="ALW151" s="1"/>
      <c r="ALX151" s="1"/>
      <c r="ALY151" s="1"/>
      <c r="ALZ151" s="1"/>
      <c r="AMA151" s="1"/>
      <c r="AMB151" s="1"/>
      <c r="AMC151" s="1"/>
      <c r="AMD151" s="1"/>
      <c r="AME151" s="1"/>
      <c r="AMF151" s="1"/>
      <c r="AMG151" s="1"/>
      <c r="AMH151" s="1"/>
      <c r="AMI151" s="1"/>
      <c r="AMJ151" s="1"/>
    </row>
    <row r="152" spans="1:1025" customHeight="1" ht="12.75">
      <c r="A152" s="1"/>
      <c r="B152" s="14"/>
      <c r="C152" s="9"/>
      <c r="D152" s="9" t="s">
        <v>122</v>
      </c>
      <c r="E152" s="30" t="s">
        <v>16</v>
      </c>
      <c r="F152" s="12" t="s">
        <v>3</v>
      </c>
      <c r="G152" s="7">
        <v>103</v>
      </c>
      <c r="H152" s="7">
        <v>109</v>
      </c>
      <c r="I152" s="7">
        <v>98</v>
      </c>
      <c r="J152" s="7">
        <v>111</v>
      </c>
      <c r="K152" s="1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1"/>
      <c r="QV152" s="1"/>
      <c r="QW152" s="1"/>
      <c r="QX152" s="1"/>
      <c r="QY152" s="1"/>
      <c r="QZ152" s="1"/>
      <c r="RA152" s="1"/>
      <c r="RB152" s="1"/>
      <c r="RC152" s="1"/>
      <c r="RD152" s="1"/>
      <c r="RE152" s="1"/>
      <c r="RF152" s="1"/>
      <c r="RG152" s="1"/>
      <c r="RH152" s="1"/>
      <c r="RI152" s="1"/>
      <c r="RJ152" s="1"/>
      <c r="RK152" s="1"/>
      <c r="RL152" s="1"/>
      <c r="RM152" s="1"/>
      <c r="RN152" s="1"/>
      <c r="RO152" s="1"/>
      <c r="RP152" s="1"/>
      <c r="RQ152" s="1"/>
      <c r="RR152" s="1"/>
      <c r="RS152" s="1"/>
      <c r="RT152" s="1"/>
      <c r="RU152" s="1"/>
      <c r="RV152" s="1"/>
      <c r="RW152" s="1"/>
      <c r="RX152" s="1"/>
      <c r="RY152" s="1"/>
      <c r="RZ152" s="1"/>
      <c r="SA152" s="1"/>
      <c r="SB152" s="1"/>
      <c r="SC152" s="1"/>
      <c r="SD152" s="1"/>
      <c r="SE152" s="1"/>
      <c r="SF152" s="1"/>
      <c r="SG152" s="1"/>
      <c r="SH152" s="1"/>
      <c r="SI152" s="1"/>
      <c r="SJ152" s="1"/>
      <c r="SK152" s="1"/>
      <c r="SL152" s="1"/>
      <c r="SM152" s="1"/>
      <c r="SN152" s="1"/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  <c r="TE152" s="1"/>
      <c r="TF152" s="1"/>
      <c r="TG152" s="1"/>
      <c r="TH152" s="1"/>
      <c r="TI152" s="1"/>
      <c r="TJ152" s="1"/>
      <c r="TK152" s="1"/>
      <c r="TL152" s="1"/>
      <c r="TM152" s="1"/>
      <c r="TN152" s="1"/>
      <c r="TO152" s="1"/>
      <c r="TP152" s="1"/>
      <c r="TQ152" s="1"/>
      <c r="TR152" s="1"/>
      <c r="TS152" s="1"/>
      <c r="TT152" s="1"/>
      <c r="TU152" s="1"/>
      <c r="TV152" s="1"/>
      <c r="TW152" s="1"/>
      <c r="TX152" s="1"/>
      <c r="TY152" s="1"/>
      <c r="TZ152" s="1"/>
      <c r="UA152" s="1"/>
      <c r="UB152" s="1"/>
      <c r="UC152" s="1"/>
      <c r="UD152" s="1"/>
      <c r="UE152" s="1"/>
      <c r="UF152" s="1"/>
      <c r="UG152" s="1"/>
      <c r="UH152" s="1"/>
      <c r="UI152" s="1"/>
      <c r="UJ152" s="1"/>
      <c r="UK152" s="1"/>
      <c r="UL152" s="1"/>
      <c r="UM152" s="1"/>
      <c r="UN152" s="1"/>
      <c r="UO152" s="1"/>
      <c r="UP152" s="1"/>
      <c r="UQ152" s="1"/>
      <c r="UR152" s="1"/>
      <c r="US152" s="1"/>
      <c r="UT152" s="1"/>
      <c r="UU152" s="1"/>
      <c r="UV152" s="1"/>
      <c r="UW152" s="1"/>
      <c r="UX152" s="1"/>
      <c r="UY152" s="1"/>
      <c r="UZ152" s="1"/>
      <c r="VA152" s="1"/>
      <c r="VB152" s="1"/>
      <c r="VC152" s="1"/>
      <c r="VD152" s="1"/>
      <c r="VE152" s="1"/>
      <c r="VF152" s="1"/>
      <c r="VG152" s="1"/>
      <c r="VH152" s="1"/>
      <c r="VI152" s="1"/>
      <c r="VJ152" s="1"/>
      <c r="VK152" s="1"/>
      <c r="VL152" s="1"/>
      <c r="VM152" s="1"/>
      <c r="VN152" s="1"/>
      <c r="VO152" s="1"/>
      <c r="VP152" s="1"/>
      <c r="VQ152" s="1"/>
      <c r="VR152" s="1"/>
      <c r="VS152" s="1"/>
      <c r="VT152" s="1"/>
      <c r="VU152" s="1"/>
      <c r="VV152" s="1"/>
      <c r="VW152" s="1"/>
      <c r="VX152" s="1"/>
      <c r="VY152" s="1"/>
      <c r="VZ152" s="1"/>
      <c r="WA152" s="1"/>
      <c r="WB152" s="1"/>
      <c r="WC152" s="1"/>
      <c r="WD152" s="1"/>
      <c r="WE152" s="1"/>
      <c r="WF152" s="1"/>
      <c r="WG152" s="1"/>
      <c r="WH152" s="1"/>
      <c r="WI152" s="1"/>
      <c r="WJ152" s="1"/>
      <c r="WK152" s="1"/>
      <c r="WL152" s="1"/>
      <c r="WM152" s="1"/>
      <c r="WN152" s="1"/>
      <c r="WO152" s="1"/>
      <c r="WP152" s="1"/>
      <c r="WQ152" s="1"/>
      <c r="WR152" s="1"/>
      <c r="WS152" s="1"/>
      <c r="WT152" s="1"/>
      <c r="WU152" s="1"/>
      <c r="WV152" s="1"/>
      <c r="WW152" s="1"/>
      <c r="WX152" s="1"/>
      <c r="WY152" s="1"/>
      <c r="WZ152" s="1"/>
      <c r="XA152" s="1"/>
      <c r="XB152" s="1"/>
      <c r="XC152" s="1"/>
      <c r="XD152" s="1"/>
      <c r="XE152" s="1"/>
      <c r="XF152" s="1"/>
      <c r="XG152" s="1"/>
      <c r="XH152" s="1"/>
      <c r="XI152" s="1"/>
      <c r="XJ152" s="1"/>
      <c r="XK152" s="1"/>
      <c r="XL152" s="1"/>
      <c r="XM152" s="1"/>
      <c r="XN152" s="1"/>
      <c r="XO152" s="1"/>
      <c r="XP152" s="1"/>
      <c r="XQ152" s="1"/>
      <c r="XR152" s="1"/>
      <c r="XS152" s="1"/>
      <c r="XT152" s="1"/>
      <c r="XU152" s="1"/>
      <c r="XV152" s="1"/>
      <c r="XW152" s="1"/>
      <c r="XX152" s="1"/>
      <c r="XY152" s="1"/>
      <c r="XZ152" s="1"/>
      <c r="YA152" s="1"/>
      <c r="YB152" s="1"/>
      <c r="YC152" s="1"/>
      <c r="YD152" s="1"/>
      <c r="YE152" s="1"/>
      <c r="YF152" s="1"/>
      <c r="YG152" s="1"/>
      <c r="YH152" s="1"/>
      <c r="YI152" s="1"/>
      <c r="YJ152" s="1"/>
      <c r="YK152" s="1"/>
      <c r="YL152" s="1"/>
      <c r="YM152" s="1"/>
      <c r="YN152" s="1"/>
      <c r="YO152" s="1"/>
      <c r="YP152" s="1"/>
      <c r="YQ152" s="1"/>
      <c r="YR152" s="1"/>
      <c r="YS152" s="1"/>
      <c r="YT152" s="1"/>
      <c r="YU152" s="1"/>
      <c r="YV152" s="1"/>
      <c r="YW152" s="1"/>
      <c r="YX152" s="1"/>
      <c r="YY152" s="1"/>
      <c r="YZ152" s="1"/>
      <c r="ZA152" s="1"/>
      <c r="ZB152" s="1"/>
      <c r="ZC152" s="1"/>
      <c r="ZD152" s="1"/>
      <c r="ZE152" s="1"/>
      <c r="ZF152" s="1"/>
      <c r="ZG152" s="1"/>
      <c r="ZH152" s="1"/>
      <c r="ZI152" s="1"/>
      <c r="ZJ152" s="1"/>
      <c r="ZK152" s="1"/>
      <c r="ZL152" s="1"/>
      <c r="ZM152" s="1"/>
      <c r="ZN152" s="1"/>
      <c r="ZO152" s="1"/>
      <c r="ZP152" s="1"/>
      <c r="ZQ152" s="1"/>
      <c r="ZR152" s="1"/>
      <c r="ZS152" s="1"/>
      <c r="ZT152" s="1"/>
      <c r="ZU152" s="1"/>
      <c r="ZV152" s="1"/>
      <c r="ZW152" s="1"/>
      <c r="ZX152" s="1"/>
      <c r="ZY152" s="1"/>
      <c r="ZZ152" s="1"/>
      <c r="AAA152" s="1"/>
      <c r="AAB152" s="1"/>
      <c r="AAC152" s="1"/>
      <c r="AAD152" s="1"/>
      <c r="AAE152" s="1"/>
      <c r="AAF152" s="1"/>
      <c r="AAG152" s="1"/>
      <c r="AAH152" s="1"/>
      <c r="AAI152" s="1"/>
      <c r="AAJ152" s="1"/>
      <c r="AAK152" s="1"/>
      <c r="AAL152" s="1"/>
      <c r="AAM152" s="1"/>
      <c r="AAN152" s="1"/>
      <c r="AAO152" s="1"/>
      <c r="AAP152" s="1"/>
      <c r="AAQ152" s="1"/>
      <c r="AAR152" s="1"/>
      <c r="AAS152" s="1"/>
      <c r="AAT152" s="1"/>
      <c r="AAU152" s="1"/>
      <c r="AAV152" s="1"/>
      <c r="AAW152" s="1"/>
      <c r="AAX152" s="1"/>
      <c r="AAY152" s="1"/>
      <c r="AAZ152" s="1"/>
      <c r="ABA152" s="1"/>
      <c r="ABB152" s="1"/>
      <c r="ABC152" s="1"/>
      <c r="ABD152" s="1"/>
      <c r="ABE152" s="1"/>
      <c r="ABF152" s="1"/>
      <c r="ABG152" s="1"/>
      <c r="ABH152" s="1"/>
      <c r="ABI152" s="1"/>
      <c r="ABJ152" s="1"/>
      <c r="ABK152" s="1"/>
      <c r="ABL152" s="1"/>
      <c r="ABM152" s="1"/>
      <c r="ABN152" s="1"/>
      <c r="ABO152" s="1"/>
      <c r="ABP152" s="1"/>
      <c r="ABQ152" s="1"/>
      <c r="ABR152" s="1"/>
      <c r="ABS152" s="1"/>
      <c r="ABT152" s="1"/>
      <c r="ABU152" s="1"/>
      <c r="ABV152" s="1"/>
      <c r="ABW152" s="1"/>
      <c r="ABX152" s="1"/>
      <c r="ABY152" s="1"/>
      <c r="ABZ152" s="1"/>
      <c r="ACA152" s="1"/>
      <c r="ACB152" s="1"/>
      <c r="ACC152" s="1"/>
      <c r="ACD152" s="1"/>
      <c r="ACE152" s="1"/>
      <c r="ACF152" s="1"/>
      <c r="ACG152" s="1"/>
      <c r="ACH152" s="1"/>
      <c r="ACI152" s="1"/>
      <c r="ACJ152" s="1"/>
      <c r="ACK152" s="1"/>
      <c r="ACL152" s="1"/>
      <c r="ACM152" s="1"/>
      <c r="ACN152" s="1"/>
      <c r="ACO152" s="1"/>
      <c r="ACP152" s="1"/>
      <c r="ACQ152" s="1"/>
      <c r="ACR152" s="1"/>
      <c r="ACS152" s="1"/>
      <c r="ACT152" s="1"/>
      <c r="ACU152" s="1"/>
      <c r="ACV152" s="1"/>
      <c r="ACW152" s="1"/>
      <c r="ACX152" s="1"/>
      <c r="ACY152" s="1"/>
      <c r="ACZ152" s="1"/>
      <c r="ADA152" s="1"/>
      <c r="ADB152" s="1"/>
      <c r="ADC152" s="1"/>
      <c r="ADD152" s="1"/>
      <c r="ADE152" s="1"/>
      <c r="ADF152" s="1"/>
      <c r="ADG152" s="1"/>
      <c r="ADH152" s="1"/>
      <c r="ADI152" s="1"/>
      <c r="ADJ152" s="1"/>
      <c r="ADK152" s="1"/>
      <c r="ADL152" s="1"/>
      <c r="ADM152" s="1"/>
      <c r="ADN152" s="1"/>
      <c r="ADO152" s="1"/>
      <c r="ADP152" s="1"/>
      <c r="ADQ152" s="1"/>
      <c r="ADR152" s="1"/>
      <c r="ADS152" s="1"/>
      <c r="ADT152" s="1"/>
      <c r="ADU152" s="1"/>
      <c r="ADV152" s="1"/>
      <c r="ADW152" s="1"/>
      <c r="ADX152" s="1"/>
      <c r="ADY152" s="1"/>
      <c r="ADZ152" s="1"/>
      <c r="AEA152" s="1"/>
      <c r="AEB152" s="1"/>
      <c r="AEC152" s="1"/>
      <c r="AED152" s="1"/>
      <c r="AEE152" s="1"/>
      <c r="AEF152" s="1"/>
      <c r="AEG152" s="1"/>
      <c r="AEH152" s="1"/>
      <c r="AEI152" s="1"/>
      <c r="AEJ152" s="1"/>
      <c r="AEK152" s="1"/>
      <c r="AEL152" s="1"/>
      <c r="AEM152" s="1"/>
      <c r="AEN152" s="1"/>
      <c r="AEO152" s="1"/>
      <c r="AEP152" s="1"/>
      <c r="AEQ152" s="1"/>
      <c r="AER152" s="1"/>
      <c r="AES152" s="1"/>
      <c r="AET152" s="1"/>
      <c r="AEU152" s="1"/>
      <c r="AEV152" s="1"/>
      <c r="AEW152" s="1"/>
      <c r="AEX152" s="1"/>
      <c r="AEY152" s="1"/>
      <c r="AEZ152" s="1"/>
      <c r="AFA152" s="1"/>
      <c r="AFB152" s="1"/>
      <c r="AFC152" s="1"/>
      <c r="AFD152" s="1"/>
      <c r="AFE152" s="1"/>
      <c r="AFF152" s="1"/>
      <c r="AFG152" s="1"/>
      <c r="AFH152" s="1"/>
      <c r="AFI152" s="1"/>
      <c r="AFJ152" s="1"/>
      <c r="AFK152" s="1"/>
      <c r="AFL152" s="1"/>
      <c r="AFM152" s="1"/>
      <c r="AFN152" s="1"/>
      <c r="AFO152" s="1"/>
      <c r="AFP152" s="1"/>
      <c r="AFQ152" s="1"/>
      <c r="AFR152" s="1"/>
      <c r="AFS152" s="1"/>
      <c r="AFT152" s="1"/>
      <c r="AFU152" s="1"/>
      <c r="AFV152" s="1"/>
      <c r="AFW152" s="1"/>
      <c r="AFX152" s="1"/>
      <c r="AFY152" s="1"/>
      <c r="AFZ152" s="1"/>
      <c r="AGA152" s="1"/>
      <c r="AGB152" s="1"/>
      <c r="AGC152" s="1"/>
      <c r="AGD152" s="1"/>
      <c r="AGE152" s="1"/>
      <c r="AGF152" s="1"/>
      <c r="AGG152" s="1"/>
      <c r="AGH152" s="1"/>
      <c r="AGI152" s="1"/>
      <c r="AGJ152" s="1"/>
      <c r="AGK152" s="1"/>
      <c r="AGL152" s="1"/>
      <c r="AGM152" s="1"/>
      <c r="AGN152" s="1"/>
      <c r="AGO152" s="1"/>
      <c r="AGP152" s="1"/>
      <c r="AGQ152" s="1"/>
      <c r="AGR152" s="1"/>
      <c r="AGS152" s="1"/>
      <c r="AGT152" s="1"/>
      <c r="AGU152" s="1"/>
      <c r="AGV152" s="1"/>
      <c r="AGW152" s="1"/>
      <c r="AGX152" s="1"/>
      <c r="AGY152" s="1"/>
      <c r="AGZ152" s="1"/>
      <c r="AHA152" s="1"/>
      <c r="AHB152" s="1"/>
      <c r="AHC152" s="1"/>
      <c r="AHD152" s="1"/>
      <c r="AHE152" s="1"/>
      <c r="AHF152" s="1"/>
      <c r="AHG152" s="1"/>
      <c r="AHH152" s="1"/>
      <c r="AHI152" s="1"/>
      <c r="AHJ152" s="1"/>
      <c r="AHK152" s="1"/>
      <c r="AHL152" s="1"/>
      <c r="AHM152" s="1"/>
      <c r="AHN152" s="1"/>
      <c r="AHO152" s="1"/>
      <c r="AHP152" s="1"/>
      <c r="AHQ152" s="1"/>
      <c r="AHR152" s="1"/>
      <c r="AHS152" s="1"/>
      <c r="AHT152" s="1"/>
      <c r="AHU152" s="1"/>
      <c r="AHV152" s="1"/>
      <c r="AHW152" s="1"/>
      <c r="AHX152" s="1"/>
      <c r="AHY152" s="1"/>
      <c r="AHZ152" s="1"/>
      <c r="AIA152" s="1"/>
      <c r="AIB152" s="1"/>
      <c r="AIC152" s="1"/>
      <c r="AID152" s="1"/>
      <c r="AIE152" s="1"/>
      <c r="AIF152" s="1"/>
      <c r="AIG152" s="1"/>
      <c r="AIH152" s="1"/>
      <c r="AII152" s="1"/>
      <c r="AIJ152" s="1"/>
      <c r="AIK152" s="1"/>
      <c r="AIL152" s="1"/>
      <c r="AIM152" s="1"/>
      <c r="AIN152" s="1"/>
      <c r="AIO152" s="1"/>
      <c r="AIP152" s="1"/>
      <c r="AIQ152" s="1"/>
      <c r="AIR152" s="1"/>
      <c r="AIS152" s="1"/>
      <c r="AIT152" s="1"/>
      <c r="AIU152" s="1"/>
      <c r="AIV152" s="1"/>
      <c r="AIW152" s="1"/>
      <c r="AIX152" s="1"/>
      <c r="AIY152" s="1"/>
      <c r="AIZ152" s="1"/>
      <c r="AJA152" s="1"/>
      <c r="AJB152" s="1"/>
      <c r="AJC152" s="1"/>
      <c r="AJD152" s="1"/>
      <c r="AJE152" s="1"/>
      <c r="AJF152" s="1"/>
      <c r="AJG152" s="1"/>
      <c r="AJH152" s="1"/>
      <c r="AJI152" s="1"/>
      <c r="AJJ152" s="1"/>
      <c r="AJK152" s="1"/>
      <c r="AJL152" s="1"/>
      <c r="AJM152" s="1"/>
      <c r="AJN152" s="1"/>
      <c r="AJO152" s="1"/>
      <c r="AJP152" s="1"/>
      <c r="AJQ152" s="1"/>
      <c r="AJR152" s="1"/>
      <c r="AJS152" s="1"/>
      <c r="AJT152" s="1"/>
      <c r="AJU152" s="1"/>
      <c r="AJV152" s="1"/>
      <c r="AJW152" s="1"/>
      <c r="AJX152" s="1"/>
      <c r="AJY152" s="1"/>
      <c r="AJZ152" s="1"/>
      <c r="AKA152" s="1"/>
      <c r="AKB152" s="1"/>
      <c r="AKC152" s="1"/>
      <c r="AKD152" s="1"/>
      <c r="AKE152" s="1"/>
      <c r="AKF152" s="1"/>
      <c r="AKG152" s="1"/>
      <c r="AKH152" s="1"/>
      <c r="AKI152" s="1"/>
      <c r="AKJ152" s="1"/>
      <c r="AKK152" s="1"/>
      <c r="AKL152" s="1"/>
      <c r="AKM152" s="1"/>
      <c r="AKN152" s="1"/>
      <c r="AKO152" s="1"/>
      <c r="AKP152" s="1"/>
      <c r="AKQ152" s="1"/>
      <c r="AKR152" s="1"/>
      <c r="AKS152" s="1"/>
      <c r="AKT152" s="1"/>
      <c r="AKU152" s="1"/>
      <c r="AKV152" s="1"/>
      <c r="AKW152" s="1"/>
      <c r="AKX152" s="1"/>
      <c r="AKY152" s="1"/>
      <c r="AKZ152" s="1"/>
      <c r="ALA152" s="1"/>
      <c r="ALB152" s="1"/>
      <c r="ALC152" s="1"/>
      <c r="ALD152" s="1"/>
      <c r="ALE152" s="1"/>
      <c r="ALF152" s="1"/>
      <c r="ALG152" s="1"/>
      <c r="ALH152" s="1"/>
      <c r="ALI152" s="1"/>
      <c r="ALJ152" s="1"/>
      <c r="ALK152" s="1"/>
      <c r="ALL152" s="1"/>
      <c r="ALM152" s="1"/>
      <c r="ALN152" s="1"/>
      <c r="ALO152" s="1"/>
      <c r="ALP152" s="1"/>
      <c r="ALQ152" s="1"/>
      <c r="ALR152" s="1"/>
      <c r="ALS152" s="1"/>
      <c r="ALT152" s="1"/>
      <c r="ALU152" s="1"/>
      <c r="ALV152" s="1"/>
      <c r="ALW152" s="1"/>
      <c r="ALX152" s="1"/>
      <c r="ALY152" s="1"/>
      <c r="ALZ152" s="1"/>
      <c r="AMA152" s="1"/>
      <c r="AMB152" s="1"/>
      <c r="AMC152" s="1"/>
      <c r="AMD152" s="1"/>
      <c r="AME152" s="1"/>
      <c r="AMF152" s="1"/>
      <c r="AMG152" s="1"/>
      <c r="AMH152" s="1"/>
      <c r="AMI152" s="1"/>
      <c r="AMJ152" s="1"/>
    </row>
    <row r="153" spans="1:1025" customHeight="1" ht="12.8">
      <c r="A153" s="1"/>
      <c r="B153" s="14"/>
      <c r="C153" s="9"/>
      <c r="D153" s="9"/>
      <c r="E153" s="30" t="s">
        <v>17</v>
      </c>
      <c r="F153" s="12" t="s">
        <v>3</v>
      </c>
      <c r="G153" s="7">
        <v>104</v>
      </c>
      <c r="H153" s="7">
        <v>110</v>
      </c>
      <c r="I153" s="7">
        <v>99</v>
      </c>
      <c r="J153" s="7">
        <v>112</v>
      </c>
      <c r="K153" s="1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G153" s="1"/>
      <c r="RH153" s="1"/>
      <c r="RI153" s="1"/>
      <c r="RJ153" s="1"/>
      <c r="RK153" s="1"/>
      <c r="RL153" s="1"/>
      <c r="RM153" s="1"/>
      <c r="RN153" s="1"/>
      <c r="RO153" s="1"/>
      <c r="RP153" s="1"/>
      <c r="RQ153" s="1"/>
      <c r="RR153" s="1"/>
      <c r="RS153" s="1"/>
      <c r="RT153" s="1"/>
      <c r="RU153" s="1"/>
      <c r="RV153" s="1"/>
      <c r="RW153" s="1"/>
      <c r="RX153" s="1"/>
      <c r="RY153" s="1"/>
      <c r="RZ153" s="1"/>
      <c r="SA153" s="1"/>
      <c r="SB153" s="1"/>
      <c r="SC153" s="1"/>
      <c r="SD153" s="1"/>
      <c r="SE153" s="1"/>
      <c r="SF153" s="1"/>
      <c r="SG153" s="1"/>
      <c r="SH153" s="1"/>
      <c r="SI153" s="1"/>
      <c r="SJ153" s="1"/>
      <c r="SK153" s="1"/>
      <c r="SL153" s="1"/>
      <c r="SM153" s="1"/>
      <c r="SN153" s="1"/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  <c r="TE153" s="1"/>
      <c r="TF153" s="1"/>
      <c r="TG153" s="1"/>
      <c r="TH153" s="1"/>
      <c r="TI153" s="1"/>
      <c r="TJ153" s="1"/>
      <c r="TK153" s="1"/>
      <c r="TL153" s="1"/>
      <c r="TM153" s="1"/>
      <c r="TN153" s="1"/>
      <c r="TO153" s="1"/>
      <c r="TP153" s="1"/>
      <c r="TQ153" s="1"/>
      <c r="TR153" s="1"/>
      <c r="TS153" s="1"/>
      <c r="TT153" s="1"/>
      <c r="TU153" s="1"/>
      <c r="TV153" s="1"/>
      <c r="TW153" s="1"/>
      <c r="TX153" s="1"/>
      <c r="TY153" s="1"/>
      <c r="TZ153" s="1"/>
      <c r="UA153" s="1"/>
      <c r="UB153" s="1"/>
      <c r="UC153" s="1"/>
      <c r="UD153" s="1"/>
      <c r="UE153" s="1"/>
      <c r="UF153" s="1"/>
      <c r="UG153" s="1"/>
      <c r="UH153" s="1"/>
      <c r="UI153" s="1"/>
      <c r="UJ153" s="1"/>
      <c r="UK153" s="1"/>
      <c r="UL153" s="1"/>
      <c r="UM153" s="1"/>
      <c r="UN153" s="1"/>
      <c r="UO153" s="1"/>
      <c r="UP153" s="1"/>
      <c r="UQ153" s="1"/>
      <c r="UR153" s="1"/>
      <c r="US153" s="1"/>
      <c r="UT153" s="1"/>
      <c r="UU153" s="1"/>
      <c r="UV153" s="1"/>
      <c r="UW153" s="1"/>
      <c r="UX153" s="1"/>
      <c r="UY153" s="1"/>
      <c r="UZ153" s="1"/>
      <c r="VA153" s="1"/>
      <c r="VB153" s="1"/>
      <c r="VC153" s="1"/>
      <c r="VD153" s="1"/>
      <c r="VE153" s="1"/>
      <c r="VF153" s="1"/>
      <c r="VG153" s="1"/>
      <c r="VH153" s="1"/>
      <c r="VI153" s="1"/>
      <c r="VJ153" s="1"/>
      <c r="VK153" s="1"/>
      <c r="VL153" s="1"/>
      <c r="VM153" s="1"/>
      <c r="VN153" s="1"/>
      <c r="VO153" s="1"/>
      <c r="VP153" s="1"/>
      <c r="VQ153" s="1"/>
      <c r="VR153" s="1"/>
      <c r="VS153" s="1"/>
      <c r="VT153" s="1"/>
      <c r="VU153" s="1"/>
      <c r="VV153" s="1"/>
      <c r="VW153" s="1"/>
      <c r="VX153" s="1"/>
      <c r="VY153" s="1"/>
      <c r="VZ153" s="1"/>
      <c r="WA153" s="1"/>
      <c r="WB153" s="1"/>
      <c r="WC153" s="1"/>
      <c r="WD153" s="1"/>
      <c r="WE153" s="1"/>
      <c r="WF153" s="1"/>
      <c r="WG153" s="1"/>
      <c r="WH153" s="1"/>
      <c r="WI153" s="1"/>
      <c r="WJ153" s="1"/>
      <c r="WK153" s="1"/>
      <c r="WL153" s="1"/>
      <c r="WM153" s="1"/>
      <c r="WN153" s="1"/>
      <c r="WO153" s="1"/>
      <c r="WP153" s="1"/>
      <c r="WQ153" s="1"/>
      <c r="WR153" s="1"/>
      <c r="WS153" s="1"/>
      <c r="WT153" s="1"/>
      <c r="WU153" s="1"/>
      <c r="WV153" s="1"/>
      <c r="WW153" s="1"/>
      <c r="WX153" s="1"/>
      <c r="WY153" s="1"/>
      <c r="WZ153" s="1"/>
      <c r="XA153" s="1"/>
      <c r="XB153" s="1"/>
      <c r="XC153" s="1"/>
      <c r="XD153" s="1"/>
      <c r="XE153" s="1"/>
      <c r="XF153" s="1"/>
      <c r="XG153" s="1"/>
      <c r="XH153" s="1"/>
      <c r="XI153" s="1"/>
      <c r="XJ153" s="1"/>
      <c r="XK153" s="1"/>
      <c r="XL153" s="1"/>
      <c r="XM153" s="1"/>
      <c r="XN153" s="1"/>
      <c r="XO153" s="1"/>
      <c r="XP153" s="1"/>
      <c r="XQ153" s="1"/>
      <c r="XR153" s="1"/>
      <c r="XS153" s="1"/>
      <c r="XT153" s="1"/>
      <c r="XU153" s="1"/>
      <c r="XV153" s="1"/>
      <c r="XW153" s="1"/>
      <c r="XX153" s="1"/>
      <c r="XY153" s="1"/>
      <c r="XZ153" s="1"/>
      <c r="YA153" s="1"/>
      <c r="YB153" s="1"/>
      <c r="YC153" s="1"/>
      <c r="YD153" s="1"/>
      <c r="YE153" s="1"/>
      <c r="YF153" s="1"/>
      <c r="YG153" s="1"/>
      <c r="YH153" s="1"/>
      <c r="YI153" s="1"/>
      <c r="YJ153" s="1"/>
      <c r="YK153" s="1"/>
      <c r="YL153" s="1"/>
      <c r="YM153" s="1"/>
      <c r="YN153" s="1"/>
      <c r="YO153" s="1"/>
      <c r="YP153" s="1"/>
      <c r="YQ153" s="1"/>
      <c r="YR153" s="1"/>
      <c r="YS153" s="1"/>
      <c r="YT153" s="1"/>
      <c r="YU153" s="1"/>
      <c r="YV153" s="1"/>
      <c r="YW153" s="1"/>
      <c r="YX153" s="1"/>
      <c r="YY153" s="1"/>
      <c r="YZ153" s="1"/>
      <c r="ZA153" s="1"/>
      <c r="ZB153" s="1"/>
      <c r="ZC153" s="1"/>
      <c r="ZD153" s="1"/>
      <c r="ZE153" s="1"/>
      <c r="ZF153" s="1"/>
      <c r="ZG153" s="1"/>
      <c r="ZH153" s="1"/>
      <c r="ZI153" s="1"/>
      <c r="ZJ153" s="1"/>
      <c r="ZK153" s="1"/>
      <c r="ZL153" s="1"/>
      <c r="ZM153" s="1"/>
      <c r="ZN153" s="1"/>
      <c r="ZO153" s="1"/>
      <c r="ZP153" s="1"/>
      <c r="ZQ153" s="1"/>
      <c r="ZR153" s="1"/>
      <c r="ZS153" s="1"/>
      <c r="ZT153" s="1"/>
      <c r="ZU153" s="1"/>
      <c r="ZV153" s="1"/>
      <c r="ZW153" s="1"/>
      <c r="ZX153" s="1"/>
      <c r="ZY153" s="1"/>
      <c r="ZZ153" s="1"/>
      <c r="AAA153" s="1"/>
      <c r="AAB153" s="1"/>
      <c r="AAC153" s="1"/>
      <c r="AAD153" s="1"/>
      <c r="AAE153" s="1"/>
      <c r="AAF153" s="1"/>
      <c r="AAG153" s="1"/>
      <c r="AAH153" s="1"/>
      <c r="AAI153" s="1"/>
      <c r="AAJ153" s="1"/>
      <c r="AAK153" s="1"/>
      <c r="AAL153" s="1"/>
      <c r="AAM153" s="1"/>
      <c r="AAN153" s="1"/>
      <c r="AAO153" s="1"/>
      <c r="AAP153" s="1"/>
      <c r="AAQ153" s="1"/>
      <c r="AAR153" s="1"/>
      <c r="AAS153" s="1"/>
      <c r="AAT153" s="1"/>
      <c r="AAU153" s="1"/>
      <c r="AAV153" s="1"/>
      <c r="AAW153" s="1"/>
      <c r="AAX153" s="1"/>
      <c r="AAY153" s="1"/>
      <c r="AAZ153" s="1"/>
      <c r="ABA153" s="1"/>
      <c r="ABB153" s="1"/>
      <c r="ABC153" s="1"/>
      <c r="ABD153" s="1"/>
      <c r="ABE153" s="1"/>
      <c r="ABF153" s="1"/>
      <c r="ABG153" s="1"/>
      <c r="ABH153" s="1"/>
      <c r="ABI153" s="1"/>
      <c r="ABJ153" s="1"/>
      <c r="ABK153" s="1"/>
      <c r="ABL153" s="1"/>
      <c r="ABM153" s="1"/>
      <c r="ABN153" s="1"/>
      <c r="ABO153" s="1"/>
      <c r="ABP153" s="1"/>
      <c r="ABQ153" s="1"/>
      <c r="ABR153" s="1"/>
      <c r="ABS153" s="1"/>
      <c r="ABT153" s="1"/>
      <c r="ABU153" s="1"/>
      <c r="ABV153" s="1"/>
      <c r="ABW153" s="1"/>
      <c r="ABX153" s="1"/>
      <c r="ABY153" s="1"/>
      <c r="ABZ153" s="1"/>
      <c r="ACA153" s="1"/>
      <c r="ACB153" s="1"/>
      <c r="ACC153" s="1"/>
      <c r="ACD153" s="1"/>
      <c r="ACE153" s="1"/>
      <c r="ACF153" s="1"/>
      <c r="ACG153" s="1"/>
      <c r="ACH153" s="1"/>
      <c r="ACI153" s="1"/>
      <c r="ACJ153" s="1"/>
      <c r="ACK153" s="1"/>
      <c r="ACL153" s="1"/>
      <c r="ACM153" s="1"/>
      <c r="ACN153" s="1"/>
      <c r="ACO153" s="1"/>
      <c r="ACP153" s="1"/>
      <c r="ACQ153" s="1"/>
      <c r="ACR153" s="1"/>
      <c r="ACS153" s="1"/>
      <c r="ACT153" s="1"/>
      <c r="ACU153" s="1"/>
      <c r="ACV153" s="1"/>
      <c r="ACW153" s="1"/>
      <c r="ACX153" s="1"/>
      <c r="ACY153" s="1"/>
      <c r="ACZ153" s="1"/>
      <c r="ADA153" s="1"/>
      <c r="ADB153" s="1"/>
      <c r="ADC153" s="1"/>
      <c r="ADD153" s="1"/>
      <c r="ADE153" s="1"/>
      <c r="ADF153" s="1"/>
      <c r="ADG153" s="1"/>
      <c r="ADH153" s="1"/>
      <c r="ADI153" s="1"/>
      <c r="ADJ153" s="1"/>
      <c r="ADK153" s="1"/>
      <c r="ADL153" s="1"/>
      <c r="ADM153" s="1"/>
      <c r="ADN153" s="1"/>
      <c r="ADO153" s="1"/>
      <c r="ADP153" s="1"/>
      <c r="ADQ153" s="1"/>
      <c r="ADR153" s="1"/>
      <c r="ADS153" s="1"/>
      <c r="ADT153" s="1"/>
      <c r="ADU153" s="1"/>
      <c r="ADV153" s="1"/>
      <c r="ADW153" s="1"/>
      <c r="ADX153" s="1"/>
      <c r="ADY153" s="1"/>
      <c r="ADZ153" s="1"/>
      <c r="AEA153" s="1"/>
      <c r="AEB153" s="1"/>
      <c r="AEC153" s="1"/>
      <c r="AED153" s="1"/>
      <c r="AEE153" s="1"/>
      <c r="AEF153" s="1"/>
      <c r="AEG153" s="1"/>
      <c r="AEH153" s="1"/>
      <c r="AEI153" s="1"/>
      <c r="AEJ153" s="1"/>
      <c r="AEK153" s="1"/>
      <c r="AEL153" s="1"/>
      <c r="AEM153" s="1"/>
      <c r="AEN153" s="1"/>
      <c r="AEO153" s="1"/>
      <c r="AEP153" s="1"/>
      <c r="AEQ153" s="1"/>
      <c r="AER153" s="1"/>
      <c r="AES153" s="1"/>
      <c r="AET153" s="1"/>
      <c r="AEU153" s="1"/>
      <c r="AEV153" s="1"/>
      <c r="AEW153" s="1"/>
      <c r="AEX153" s="1"/>
      <c r="AEY153" s="1"/>
      <c r="AEZ153" s="1"/>
      <c r="AFA153" s="1"/>
      <c r="AFB153" s="1"/>
      <c r="AFC153" s="1"/>
      <c r="AFD153" s="1"/>
      <c r="AFE153" s="1"/>
      <c r="AFF153" s="1"/>
      <c r="AFG153" s="1"/>
      <c r="AFH153" s="1"/>
      <c r="AFI153" s="1"/>
      <c r="AFJ153" s="1"/>
      <c r="AFK153" s="1"/>
      <c r="AFL153" s="1"/>
      <c r="AFM153" s="1"/>
      <c r="AFN153" s="1"/>
      <c r="AFO153" s="1"/>
      <c r="AFP153" s="1"/>
      <c r="AFQ153" s="1"/>
      <c r="AFR153" s="1"/>
      <c r="AFS153" s="1"/>
      <c r="AFT153" s="1"/>
      <c r="AFU153" s="1"/>
      <c r="AFV153" s="1"/>
      <c r="AFW153" s="1"/>
      <c r="AFX153" s="1"/>
      <c r="AFY153" s="1"/>
      <c r="AFZ153" s="1"/>
      <c r="AGA153" s="1"/>
      <c r="AGB153" s="1"/>
      <c r="AGC153" s="1"/>
      <c r="AGD153" s="1"/>
      <c r="AGE153" s="1"/>
      <c r="AGF153" s="1"/>
      <c r="AGG153" s="1"/>
      <c r="AGH153" s="1"/>
      <c r="AGI153" s="1"/>
      <c r="AGJ153" s="1"/>
      <c r="AGK153" s="1"/>
      <c r="AGL153" s="1"/>
      <c r="AGM153" s="1"/>
      <c r="AGN153" s="1"/>
      <c r="AGO153" s="1"/>
      <c r="AGP153" s="1"/>
      <c r="AGQ153" s="1"/>
      <c r="AGR153" s="1"/>
      <c r="AGS153" s="1"/>
      <c r="AGT153" s="1"/>
      <c r="AGU153" s="1"/>
      <c r="AGV153" s="1"/>
      <c r="AGW153" s="1"/>
      <c r="AGX153" s="1"/>
      <c r="AGY153" s="1"/>
      <c r="AGZ153" s="1"/>
      <c r="AHA153" s="1"/>
      <c r="AHB153" s="1"/>
      <c r="AHC153" s="1"/>
      <c r="AHD153" s="1"/>
      <c r="AHE153" s="1"/>
      <c r="AHF153" s="1"/>
      <c r="AHG153" s="1"/>
      <c r="AHH153" s="1"/>
      <c r="AHI153" s="1"/>
      <c r="AHJ153" s="1"/>
      <c r="AHK153" s="1"/>
      <c r="AHL153" s="1"/>
      <c r="AHM153" s="1"/>
      <c r="AHN153" s="1"/>
      <c r="AHO153" s="1"/>
      <c r="AHP153" s="1"/>
      <c r="AHQ153" s="1"/>
      <c r="AHR153" s="1"/>
      <c r="AHS153" s="1"/>
      <c r="AHT153" s="1"/>
      <c r="AHU153" s="1"/>
      <c r="AHV153" s="1"/>
      <c r="AHW153" s="1"/>
      <c r="AHX153" s="1"/>
      <c r="AHY153" s="1"/>
      <c r="AHZ153" s="1"/>
      <c r="AIA153" s="1"/>
      <c r="AIB153" s="1"/>
      <c r="AIC153" s="1"/>
      <c r="AID153" s="1"/>
      <c r="AIE153" s="1"/>
      <c r="AIF153" s="1"/>
      <c r="AIG153" s="1"/>
      <c r="AIH153" s="1"/>
      <c r="AII153" s="1"/>
      <c r="AIJ153" s="1"/>
      <c r="AIK153" s="1"/>
      <c r="AIL153" s="1"/>
      <c r="AIM153" s="1"/>
      <c r="AIN153" s="1"/>
      <c r="AIO153" s="1"/>
      <c r="AIP153" s="1"/>
      <c r="AIQ153" s="1"/>
      <c r="AIR153" s="1"/>
      <c r="AIS153" s="1"/>
      <c r="AIT153" s="1"/>
      <c r="AIU153" s="1"/>
      <c r="AIV153" s="1"/>
      <c r="AIW153" s="1"/>
      <c r="AIX153" s="1"/>
      <c r="AIY153" s="1"/>
      <c r="AIZ153" s="1"/>
      <c r="AJA153" s="1"/>
      <c r="AJB153" s="1"/>
      <c r="AJC153" s="1"/>
      <c r="AJD153" s="1"/>
      <c r="AJE153" s="1"/>
      <c r="AJF153" s="1"/>
      <c r="AJG153" s="1"/>
      <c r="AJH153" s="1"/>
      <c r="AJI153" s="1"/>
      <c r="AJJ153" s="1"/>
      <c r="AJK153" s="1"/>
      <c r="AJL153" s="1"/>
      <c r="AJM153" s="1"/>
      <c r="AJN153" s="1"/>
      <c r="AJO153" s="1"/>
      <c r="AJP153" s="1"/>
      <c r="AJQ153" s="1"/>
      <c r="AJR153" s="1"/>
      <c r="AJS153" s="1"/>
      <c r="AJT153" s="1"/>
      <c r="AJU153" s="1"/>
      <c r="AJV153" s="1"/>
      <c r="AJW153" s="1"/>
      <c r="AJX153" s="1"/>
      <c r="AJY153" s="1"/>
      <c r="AJZ153" s="1"/>
      <c r="AKA153" s="1"/>
      <c r="AKB153" s="1"/>
      <c r="AKC153" s="1"/>
      <c r="AKD153" s="1"/>
      <c r="AKE153" s="1"/>
      <c r="AKF153" s="1"/>
      <c r="AKG153" s="1"/>
      <c r="AKH153" s="1"/>
      <c r="AKI153" s="1"/>
      <c r="AKJ153" s="1"/>
      <c r="AKK153" s="1"/>
      <c r="AKL153" s="1"/>
      <c r="AKM153" s="1"/>
      <c r="AKN153" s="1"/>
      <c r="AKO153" s="1"/>
      <c r="AKP153" s="1"/>
      <c r="AKQ153" s="1"/>
      <c r="AKR153" s="1"/>
      <c r="AKS153" s="1"/>
      <c r="AKT153" s="1"/>
      <c r="AKU153" s="1"/>
      <c r="AKV153" s="1"/>
      <c r="AKW153" s="1"/>
      <c r="AKX153" s="1"/>
      <c r="AKY153" s="1"/>
      <c r="AKZ153" s="1"/>
      <c r="ALA153" s="1"/>
      <c r="ALB153" s="1"/>
      <c r="ALC153" s="1"/>
      <c r="ALD153" s="1"/>
      <c r="ALE153" s="1"/>
      <c r="ALF153" s="1"/>
      <c r="ALG153" s="1"/>
      <c r="ALH153" s="1"/>
      <c r="ALI153" s="1"/>
      <c r="ALJ153" s="1"/>
      <c r="ALK153" s="1"/>
      <c r="ALL153" s="1"/>
      <c r="ALM153" s="1"/>
      <c r="ALN153" s="1"/>
      <c r="ALO153" s="1"/>
      <c r="ALP153" s="1"/>
      <c r="ALQ153" s="1"/>
      <c r="ALR153" s="1"/>
      <c r="ALS153" s="1"/>
      <c r="ALT153" s="1"/>
      <c r="ALU153" s="1"/>
      <c r="ALV153" s="1"/>
      <c r="ALW153" s="1"/>
      <c r="ALX153" s="1"/>
      <c r="ALY153" s="1"/>
      <c r="ALZ153" s="1"/>
      <c r="AMA153" s="1"/>
      <c r="AMB153" s="1"/>
      <c r="AMC153" s="1"/>
      <c r="AMD153" s="1"/>
      <c r="AME153" s="1"/>
      <c r="AMF153" s="1"/>
      <c r="AMG153" s="1"/>
      <c r="AMH153" s="1"/>
      <c r="AMI153" s="1"/>
      <c r="AMJ153" s="1"/>
    </row>
    <row r="154" spans="1:1025" customHeight="1" ht="12.8">
      <c r="A154" s="1"/>
      <c r="B154" s="14"/>
      <c r="C154" s="9"/>
      <c r="D154" s="29" t="s">
        <v>18</v>
      </c>
      <c r="E154" s="30" t="s">
        <v>5</v>
      </c>
      <c r="F154" s="12" t="s">
        <v>3</v>
      </c>
      <c r="G154" s="7">
        <v>105</v>
      </c>
      <c r="H154" s="7">
        <v>111</v>
      </c>
      <c r="I154" s="7">
        <v>100</v>
      </c>
      <c r="J154" s="7">
        <v>113</v>
      </c>
      <c r="K154" s="1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  <c r="RM154" s="1"/>
      <c r="RN154" s="1"/>
      <c r="RO154" s="1"/>
      <c r="RP154" s="1"/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1"/>
      <c r="SE154" s="1"/>
      <c r="SF154" s="1"/>
      <c r="SG154" s="1"/>
      <c r="SH154" s="1"/>
      <c r="SI154" s="1"/>
      <c r="SJ154" s="1"/>
      <c r="SK154" s="1"/>
      <c r="SL154" s="1"/>
      <c r="SM154" s="1"/>
      <c r="SN154" s="1"/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  <c r="TE154" s="1"/>
      <c r="TF154" s="1"/>
      <c r="TG154" s="1"/>
      <c r="TH154" s="1"/>
      <c r="TI154" s="1"/>
      <c r="TJ154" s="1"/>
      <c r="TK154" s="1"/>
      <c r="TL154" s="1"/>
      <c r="TM154" s="1"/>
      <c r="TN154" s="1"/>
      <c r="TO154" s="1"/>
      <c r="TP154" s="1"/>
      <c r="TQ154" s="1"/>
      <c r="TR154" s="1"/>
      <c r="TS154" s="1"/>
      <c r="TT154" s="1"/>
      <c r="TU154" s="1"/>
      <c r="TV154" s="1"/>
      <c r="TW154" s="1"/>
      <c r="TX154" s="1"/>
      <c r="TY154" s="1"/>
      <c r="TZ154" s="1"/>
      <c r="UA154" s="1"/>
      <c r="UB154" s="1"/>
      <c r="UC154" s="1"/>
      <c r="UD154" s="1"/>
      <c r="UE154" s="1"/>
      <c r="UF154" s="1"/>
      <c r="UG154" s="1"/>
      <c r="UH154" s="1"/>
      <c r="UI154" s="1"/>
      <c r="UJ154" s="1"/>
      <c r="UK154" s="1"/>
      <c r="UL154" s="1"/>
      <c r="UM154" s="1"/>
      <c r="UN154" s="1"/>
      <c r="UO154" s="1"/>
      <c r="UP154" s="1"/>
      <c r="UQ154" s="1"/>
      <c r="UR154" s="1"/>
      <c r="US154" s="1"/>
      <c r="UT154" s="1"/>
      <c r="UU154" s="1"/>
      <c r="UV154" s="1"/>
      <c r="UW154" s="1"/>
      <c r="UX154" s="1"/>
      <c r="UY154" s="1"/>
      <c r="UZ154" s="1"/>
      <c r="VA154" s="1"/>
      <c r="VB154" s="1"/>
      <c r="VC154" s="1"/>
      <c r="VD154" s="1"/>
      <c r="VE154" s="1"/>
      <c r="VF154" s="1"/>
      <c r="VG154" s="1"/>
      <c r="VH154" s="1"/>
      <c r="VI154" s="1"/>
      <c r="VJ154" s="1"/>
      <c r="VK154" s="1"/>
      <c r="VL154" s="1"/>
      <c r="VM154" s="1"/>
      <c r="VN154" s="1"/>
      <c r="VO154" s="1"/>
      <c r="VP154" s="1"/>
      <c r="VQ154" s="1"/>
      <c r="VR154" s="1"/>
      <c r="VS154" s="1"/>
      <c r="VT154" s="1"/>
      <c r="VU154" s="1"/>
      <c r="VV154" s="1"/>
      <c r="VW154" s="1"/>
      <c r="VX154" s="1"/>
      <c r="VY154" s="1"/>
      <c r="VZ154" s="1"/>
      <c r="WA154" s="1"/>
      <c r="WB154" s="1"/>
      <c r="WC154" s="1"/>
      <c r="WD154" s="1"/>
      <c r="WE154" s="1"/>
      <c r="WF154" s="1"/>
      <c r="WG154" s="1"/>
      <c r="WH154" s="1"/>
      <c r="WI154" s="1"/>
      <c r="WJ154" s="1"/>
      <c r="WK154" s="1"/>
      <c r="WL154" s="1"/>
      <c r="WM154" s="1"/>
      <c r="WN154" s="1"/>
      <c r="WO154" s="1"/>
      <c r="WP154" s="1"/>
      <c r="WQ154" s="1"/>
      <c r="WR154" s="1"/>
      <c r="WS154" s="1"/>
      <c r="WT154" s="1"/>
      <c r="WU154" s="1"/>
      <c r="WV154" s="1"/>
      <c r="WW154" s="1"/>
      <c r="WX154" s="1"/>
      <c r="WY154" s="1"/>
      <c r="WZ154" s="1"/>
      <c r="XA154" s="1"/>
      <c r="XB154" s="1"/>
      <c r="XC154" s="1"/>
      <c r="XD154" s="1"/>
      <c r="XE154" s="1"/>
      <c r="XF154" s="1"/>
      <c r="XG154" s="1"/>
      <c r="XH154" s="1"/>
      <c r="XI154" s="1"/>
      <c r="XJ154" s="1"/>
      <c r="XK154" s="1"/>
      <c r="XL154" s="1"/>
      <c r="XM154" s="1"/>
      <c r="XN154" s="1"/>
      <c r="XO154" s="1"/>
      <c r="XP154" s="1"/>
      <c r="XQ154" s="1"/>
      <c r="XR154" s="1"/>
      <c r="XS154" s="1"/>
      <c r="XT154" s="1"/>
      <c r="XU154" s="1"/>
      <c r="XV154" s="1"/>
      <c r="XW154" s="1"/>
      <c r="XX154" s="1"/>
      <c r="XY154" s="1"/>
      <c r="XZ154" s="1"/>
      <c r="YA154" s="1"/>
      <c r="YB154" s="1"/>
      <c r="YC154" s="1"/>
      <c r="YD154" s="1"/>
      <c r="YE154" s="1"/>
      <c r="YF154" s="1"/>
      <c r="YG154" s="1"/>
      <c r="YH154" s="1"/>
      <c r="YI154" s="1"/>
      <c r="YJ154" s="1"/>
      <c r="YK154" s="1"/>
      <c r="YL154" s="1"/>
      <c r="YM154" s="1"/>
      <c r="YN154" s="1"/>
      <c r="YO154" s="1"/>
      <c r="YP154" s="1"/>
      <c r="YQ154" s="1"/>
      <c r="YR154" s="1"/>
      <c r="YS154" s="1"/>
      <c r="YT154" s="1"/>
      <c r="YU154" s="1"/>
      <c r="YV154" s="1"/>
      <c r="YW154" s="1"/>
      <c r="YX154" s="1"/>
      <c r="YY154" s="1"/>
      <c r="YZ154" s="1"/>
      <c r="ZA154" s="1"/>
      <c r="ZB154" s="1"/>
      <c r="ZC154" s="1"/>
      <c r="ZD154" s="1"/>
      <c r="ZE154" s="1"/>
      <c r="ZF154" s="1"/>
      <c r="ZG154" s="1"/>
      <c r="ZH154" s="1"/>
      <c r="ZI154" s="1"/>
      <c r="ZJ154" s="1"/>
      <c r="ZK154" s="1"/>
      <c r="ZL154" s="1"/>
      <c r="ZM154" s="1"/>
      <c r="ZN154" s="1"/>
      <c r="ZO154" s="1"/>
      <c r="ZP154" s="1"/>
      <c r="ZQ154" s="1"/>
      <c r="ZR154" s="1"/>
      <c r="ZS154" s="1"/>
      <c r="ZT154" s="1"/>
      <c r="ZU154" s="1"/>
      <c r="ZV154" s="1"/>
      <c r="ZW154" s="1"/>
      <c r="ZX154" s="1"/>
      <c r="ZY154" s="1"/>
      <c r="ZZ154" s="1"/>
      <c r="AAA154" s="1"/>
      <c r="AAB154" s="1"/>
      <c r="AAC154" s="1"/>
      <c r="AAD154" s="1"/>
      <c r="AAE154" s="1"/>
      <c r="AAF154" s="1"/>
      <c r="AAG154" s="1"/>
      <c r="AAH154" s="1"/>
      <c r="AAI154" s="1"/>
      <c r="AAJ154" s="1"/>
      <c r="AAK154" s="1"/>
      <c r="AAL154" s="1"/>
      <c r="AAM154" s="1"/>
      <c r="AAN154" s="1"/>
      <c r="AAO154" s="1"/>
      <c r="AAP154" s="1"/>
      <c r="AAQ154" s="1"/>
      <c r="AAR154" s="1"/>
      <c r="AAS154" s="1"/>
      <c r="AAT154" s="1"/>
      <c r="AAU154" s="1"/>
      <c r="AAV154" s="1"/>
      <c r="AAW154" s="1"/>
      <c r="AAX154" s="1"/>
      <c r="AAY154" s="1"/>
      <c r="AAZ154" s="1"/>
      <c r="ABA154" s="1"/>
      <c r="ABB154" s="1"/>
      <c r="ABC154" s="1"/>
      <c r="ABD154" s="1"/>
      <c r="ABE154" s="1"/>
      <c r="ABF154" s="1"/>
      <c r="ABG154" s="1"/>
      <c r="ABH154" s="1"/>
      <c r="ABI154" s="1"/>
      <c r="ABJ154" s="1"/>
      <c r="ABK154" s="1"/>
      <c r="ABL154" s="1"/>
      <c r="ABM154" s="1"/>
      <c r="ABN154" s="1"/>
      <c r="ABO154" s="1"/>
      <c r="ABP154" s="1"/>
      <c r="ABQ154" s="1"/>
      <c r="ABR154" s="1"/>
      <c r="ABS154" s="1"/>
      <c r="ABT154" s="1"/>
      <c r="ABU154" s="1"/>
      <c r="ABV154" s="1"/>
      <c r="ABW154" s="1"/>
      <c r="ABX154" s="1"/>
      <c r="ABY154" s="1"/>
      <c r="ABZ154" s="1"/>
      <c r="ACA154" s="1"/>
      <c r="ACB154" s="1"/>
      <c r="ACC154" s="1"/>
      <c r="ACD154" s="1"/>
      <c r="ACE154" s="1"/>
      <c r="ACF154" s="1"/>
      <c r="ACG154" s="1"/>
      <c r="ACH154" s="1"/>
      <c r="ACI154" s="1"/>
      <c r="ACJ154" s="1"/>
      <c r="ACK154" s="1"/>
      <c r="ACL154" s="1"/>
      <c r="ACM154" s="1"/>
      <c r="ACN154" s="1"/>
      <c r="ACO154" s="1"/>
      <c r="ACP154" s="1"/>
      <c r="ACQ154" s="1"/>
      <c r="ACR154" s="1"/>
      <c r="ACS154" s="1"/>
      <c r="ACT154" s="1"/>
      <c r="ACU154" s="1"/>
      <c r="ACV154" s="1"/>
      <c r="ACW154" s="1"/>
      <c r="ACX154" s="1"/>
      <c r="ACY154" s="1"/>
      <c r="ACZ154" s="1"/>
      <c r="ADA154" s="1"/>
      <c r="ADB154" s="1"/>
      <c r="ADC154" s="1"/>
      <c r="ADD154" s="1"/>
      <c r="ADE154" s="1"/>
      <c r="ADF154" s="1"/>
      <c r="ADG154" s="1"/>
      <c r="ADH154" s="1"/>
      <c r="ADI154" s="1"/>
      <c r="ADJ154" s="1"/>
      <c r="ADK154" s="1"/>
      <c r="ADL154" s="1"/>
      <c r="ADM154" s="1"/>
      <c r="ADN154" s="1"/>
      <c r="ADO154" s="1"/>
      <c r="ADP154" s="1"/>
      <c r="ADQ154" s="1"/>
      <c r="ADR154" s="1"/>
      <c r="ADS154" s="1"/>
      <c r="ADT154" s="1"/>
      <c r="ADU154" s="1"/>
      <c r="ADV154" s="1"/>
      <c r="ADW154" s="1"/>
      <c r="ADX154" s="1"/>
      <c r="ADY154" s="1"/>
      <c r="ADZ154" s="1"/>
      <c r="AEA154" s="1"/>
      <c r="AEB154" s="1"/>
      <c r="AEC154" s="1"/>
      <c r="AED154" s="1"/>
      <c r="AEE154" s="1"/>
      <c r="AEF154" s="1"/>
      <c r="AEG154" s="1"/>
      <c r="AEH154" s="1"/>
      <c r="AEI154" s="1"/>
      <c r="AEJ154" s="1"/>
      <c r="AEK154" s="1"/>
      <c r="AEL154" s="1"/>
      <c r="AEM154" s="1"/>
      <c r="AEN154" s="1"/>
      <c r="AEO154" s="1"/>
      <c r="AEP154" s="1"/>
      <c r="AEQ154" s="1"/>
      <c r="AER154" s="1"/>
      <c r="AES154" s="1"/>
      <c r="AET154" s="1"/>
      <c r="AEU154" s="1"/>
      <c r="AEV154" s="1"/>
      <c r="AEW154" s="1"/>
      <c r="AEX154" s="1"/>
      <c r="AEY154" s="1"/>
      <c r="AEZ154" s="1"/>
      <c r="AFA154" s="1"/>
      <c r="AFB154" s="1"/>
      <c r="AFC154" s="1"/>
      <c r="AFD154" s="1"/>
      <c r="AFE154" s="1"/>
      <c r="AFF154" s="1"/>
      <c r="AFG154" s="1"/>
      <c r="AFH154" s="1"/>
      <c r="AFI154" s="1"/>
      <c r="AFJ154" s="1"/>
      <c r="AFK154" s="1"/>
      <c r="AFL154" s="1"/>
      <c r="AFM154" s="1"/>
      <c r="AFN154" s="1"/>
      <c r="AFO154" s="1"/>
      <c r="AFP154" s="1"/>
      <c r="AFQ154" s="1"/>
      <c r="AFR154" s="1"/>
      <c r="AFS154" s="1"/>
      <c r="AFT154" s="1"/>
      <c r="AFU154" s="1"/>
      <c r="AFV154" s="1"/>
      <c r="AFW154" s="1"/>
      <c r="AFX154" s="1"/>
      <c r="AFY154" s="1"/>
      <c r="AFZ154" s="1"/>
      <c r="AGA154" s="1"/>
      <c r="AGB154" s="1"/>
      <c r="AGC154" s="1"/>
      <c r="AGD154" s="1"/>
      <c r="AGE154" s="1"/>
      <c r="AGF154" s="1"/>
      <c r="AGG154" s="1"/>
      <c r="AGH154" s="1"/>
      <c r="AGI154" s="1"/>
      <c r="AGJ154" s="1"/>
      <c r="AGK154" s="1"/>
      <c r="AGL154" s="1"/>
      <c r="AGM154" s="1"/>
      <c r="AGN154" s="1"/>
      <c r="AGO154" s="1"/>
      <c r="AGP154" s="1"/>
      <c r="AGQ154" s="1"/>
      <c r="AGR154" s="1"/>
      <c r="AGS154" s="1"/>
      <c r="AGT154" s="1"/>
      <c r="AGU154" s="1"/>
      <c r="AGV154" s="1"/>
      <c r="AGW154" s="1"/>
      <c r="AGX154" s="1"/>
      <c r="AGY154" s="1"/>
      <c r="AGZ154" s="1"/>
      <c r="AHA154" s="1"/>
      <c r="AHB154" s="1"/>
      <c r="AHC154" s="1"/>
      <c r="AHD154" s="1"/>
      <c r="AHE154" s="1"/>
      <c r="AHF154" s="1"/>
      <c r="AHG154" s="1"/>
      <c r="AHH154" s="1"/>
      <c r="AHI154" s="1"/>
      <c r="AHJ154" s="1"/>
      <c r="AHK154" s="1"/>
      <c r="AHL154" s="1"/>
      <c r="AHM154" s="1"/>
      <c r="AHN154" s="1"/>
      <c r="AHO154" s="1"/>
      <c r="AHP154" s="1"/>
      <c r="AHQ154" s="1"/>
      <c r="AHR154" s="1"/>
      <c r="AHS154" s="1"/>
      <c r="AHT154" s="1"/>
      <c r="AHU154" s="1"/>
      <c r="AHV154" s="1"/>
      <c r="AHW154" s="1"/>
      <c r="AHX154" s="1"/>
      <c r="AHY154" s="1"/>
      <c r="AHZ154" s="1"/>
      <c r="AIA154" s="1"/>
      <c r="AIB154" s="1"/>
      <c r="AIC154" s="1"/>
      <c r="AID154" s="1"/>
      <c r="AIE154" s="1"/>
      <c r="AIF154" s="1"/>
      <c r="AIG154" s="1"/>
      <c r="AIH154" s="1"/>
      <c r="AII154" s="1"/>
      <c r="AIJ154" s="1"/>
      <c r="AIK154" s="1"/>
      <c r="AIL154" s="1"/>
      <c r="AIM154" s="1"/>
      <c r="AIN154" s="1"/>
      <c r="AIO154" s="1"/>
      <c r="AIP154" s="1"/>
      <c r="AIQ154" s="1"/>
      <c r="AIR154" s="1"/>
      <c r="AIS154" s="1"/>
      <c r="AIT154" s="1"/>
      <c r="AIU154" s="1"/>
      <c r="AIV154" s="1"/>
      <c r="AIW154" s="1"/>
      <c r="AIX154" s="1"/>
      <c r="AIY154" s="1"/>
      <c r="AIZ154" s="1"/>
      <c r="AJA154" s="1"/>
      <c r="AJB154" s="1"/>
      <c r="AJC154" s="1"/>
      <c r="AJD154" s="1"/>
      <c r="AJE154" s="1"/>
      <c r="AJF154" s="1"/>
      <c r="AJG154" s="1"/>
      <c r="AJH154" s="1"/>
      <c r="AJI154" s="1"/>
      <c r="AJJ154" s="1"/>
      <c r="AJK154" s="1"/>
      <c r="AJL154" s="1"/>
      <c r="AJM154" s="1"/>
      <c r="AJN154" s="1"/>
      <c r="AJO154" s="1"/>
      <c r="AJP154" s="1"/>
      <c r="AJQ154" s="1"/>
      <c r="AJR154" s="1"/>
      <c r="AJS154" s="1"/>
      <c r="AJT154" s="1"/>
      <c r="AJU154" s="1"/>
      <c r="AJV154" s="1"/>
      <c r="AJW154" s="1"/>
      <c r="AJX154" s="1"/>
      <c r="AJY154" s="1"/>
      <c r="AJZ154" s="1"/>
      <c r="AKA154" s="1"/>
      <c r="AKB154" s="1"/>
      <c r="AKC154" s="1"/>
      <c r="AKD154" s="1"/>
      <c r="AKE154" s="1"/>
      <c r="AKF154" s="1"/>
      <c r="AKG154" s="1"/>
      <c r="AKH154" s="1"/>
      <c r="AKI154" s="1"/>
      <c r="AKJ154" s="1"/>
      <c r="AKK154" s="1"/>
      <c r="AKL154" s="1"/>
      <c r="AKM154" s="1"/>
      <c r="AKN154" s="1"/>
      <c r="AKO154" s="1"/>
      <c r="AKP154" s="1"/>
      <c r="AKQ154" s="1"/>
      <c r="AKR154" s="1"/>
      <c r="AKS154" s="1"/>
      <c r="AKT154" s="1"/>
      <c r="AKU154" s="1"/>
      <c r="AKV154" s="1"/>
      <c r="AKW154" s="1"/>
      <c r="AKX154" s="1"/>
      <c r="AKY154" s="1"/>
      <c r="AKZ154" s="1"/>
      <c r="ALA154" s="1"/>
      <c r="ALB154" s="1"/>
      <c r="ALC154" s="1"/>
      <c r="ALD154" s="1"/>
      <c r="ALE154" s="1"/>
      <c r="ALF154" s="1"/>
      <c r="ALG154" s="1"/>
      <c r="ALH154" s="1"/>
      <c r="ALI154" s="1"/>
      <c r="ALJ154" s="1"/>
      <c r="ALK154" s="1"/>
      <c r="ALL154" s="1"/>
      <c r="ALM154" s="1"/>
      <c r="ALN154" s="1"/>
      <c r="ALO154" s="1"/>
      <c r="ALP154" s="1"/>
      <c r="ALQ154" s="1"/>
      <c r="ALR154" s="1"/>
      <c r="ALS154" s="1"/>
      <c r="ALT154" s="1"/>
      <c r="ALU154" s="1"/>
      <c r="ALV154" s="1"/>
      <c r="ALW154" s="1"/>
      <c r="ALX154" s="1"/>
      <c r="ALY154" s="1"/>
      <c r="ALZ154" s="1"/>
      <c r="AMA154" s="1"/>
      <c r="AMB154" s="1"/>
      <c r="AMC154" s="1"/>
      <c r="AMD154" s="1"/>
      <c r="AME154" s="1"/>
      <c r="AMF154" s="1"/>
      <c r="AMG154" s="1"/>
      <c r="AMH154" s="1"/>
      <c r="AMI154" s="1"/>
      <c r="AMJ154" s="1"/>
    </row>
    <row r="155" spans="1:1025" customHeight="1" ht="12.8">
      <c r="A155" s="1"/>
      <c r="B155" s="14"/>
      <c r="C155" s="9"/>
      <c r="D155" s="29"/>
      <c r="E155" s="30" t="s">
        <v>6</v>
      </c>
      <c r="F155" s="12" t="s">
        <v>3</v>
      </c>
      <c r="G155" s="7">
        <v>106</v>
      </c>
      <c r="H155" s="7">
        <v>112</v>
      </c>
      <c r="I155" s="7">
        <v>101</v>
      </c>
      <c r="J155" s="7">
        <v>114</v>
      </c>
      <c r="K155" s="1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/>
      <c r="RM155" s="1"/>
      <c r="RN155" s="1"/>
      <c r="RO155" s="1"/>
      <c r="RP155" s="1"/>
      <c r="RQ155" s="1"/>
      <c r="RR155" s="1"/>
      <c r="RS155" s="1"/>
      <c r="RT155" s="1"/>
      <c r="RU155" s="1"/>
      <c r="RV155" s="1"/>
      <c r="RW155" s="1"/>
      <c r="RX155" s="1"/>
      <c r="RY155" s="1"/>
      <c r="RZ155" s="1"/>
      <c r="SA155" s="1"/>
      <c r="SB155" s="1"/>
      <c r="SC155" s="1"/>
      <c r="SD155" s="1"/>
      <c r="SE155" s="1"/>
      <c r="SF155" s="1"/>
      <c r="SG155" s="1"/>
      <c r="SH155" s="1"/>
      <c r="SI155" s="1"/>
      <c r="SJ155" s="1"/>
      <c r="SK155" s="1"/>
      <c r="SL155" s="1"/>
      <c r="SM155" s="1"/>
      <c r="SN155" s="1"/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  <c r="TE155" s="1"/>
      <c r="TF155" s="1"/>
      <c r="TG155" s="1"/>
      <c r="TH155" s="1"/>
      <c r="TI155" s="1"/>
      <c r="TJ155" s="1"/>
      <c r="TK155" s="1"/>
      <c r="TL155" s="1"/>
      <c r="TM155" s="1"/>
      <c r="TN155" s="1"/>
      <c r="TO155" s="1"/>
      <c r="TP155" s="1"/>
      <c r="TQ155" s="1"/>
      <c r="TR155" s="1"/>
      <c r="TS155" s="1"/>
      <c r="TT155" s="1"/>
      <c r="TU155" s="1"/>
      <c r="TV155" s="1"/>
      <c r="TW155" s="1"/>
      <c r="TX155" s="1"/>
      <c r="TY155" s="1"/>
      <c r="TZ155" s="1"/>
      <c r="UA155" s="1"/>
      <c r="UB155" s="1"/>
      <c r="UC155" s="1"/>
      <c r="UD155" s="1"/>
      <c r="UE155" s="1"/>
      <c r="UF155" s="1"/>
      <c r="UG155" s="1"/>
      <c r="UH155" s="1"/>
      <c r="UI155" s="1"/>
      <c r="UJ155" s="1"/>
      <c r="UK155" s="1"/>
      <c r="UL155" s="1"/>
      <c r="UM155" s="1"/>
      <c r="UN155" s="1"/>
      <c r="UO155" s="1"/>
      <c r="UP155" s="1"/>
      <c r="UQ155" s="1"/>
      <c r="UR155" s="1"/>
      <c r="US155" s="1"/>
      <c r="UT155" s="1"/>
      <c r="UU155" s="1"/>
      <c r="UV155" s="1"/>
      <c r="UW155" s="1"/>
      <c r="UX155" s="1"/>
      <c r="UY155" s="1"/>
      <c r="UZ155" s="1"/>
      <c r="VA155" s="1"/>
      <c r="VB155" s="1"/>
      <c r="VC155" s="1"/>
      <c r="VD155" s="1"/>
      <c r="VE155" s="1"/>
      <c r="VF155" s="1"/>
      <c r="VG155" s="1"/>
      <c r="VH155" s="1"/>
      <c r="VI155" s="1"/>
      <c r="VJ155" s="1"/>
      <c r="VK155" s="1"/>
      <c r="VL155" s="1"/>
      <c r="VM155" s="1"/>
      <c r="VN155" s="1"/>
      <c r="VO155" s="1"/>
      <c r="VP155" s="1"/>
      <c r="VQ155" s="1"/>
      <c r="VR155" s="1"/>
      <c r="VS155" s="1"/>
      <c r="VT155" s="1"/>
      <c r="VU155" s="1"/>
      <c r="VV155" s="1"/>
      <c r="VW155" s="1"/>
      <c r="VX155" s="1"/>
      <c r="VY155" s="1"/>
      <c r="VZ155" s="1"/>
      <c r="WA155" s="1"/>
      <c r="WB155" s="1"/>
      <c r="WC155" s="1"/>
      <c r="WD155" s="1"/>
      <c r="WE155" s="1"/>
      <c r="WF155" s="1"/>
      <c r="WG155" s="1"/>
      <c r="WH155" s="1"/>
      <c r="WI155" s="1"/>
      <c r="WJ155" s="1"/>
      <c r="WK155" s="1"/>
      <c r="WL155" s="1"/>
      <c r="WM155" s="1"/>
      <c r="WN155" s="1"/>
      <c r="WO155" s="1"/>
      <c r="WP155" s="1"/>
      <c r="WQ155" s="1"/>
      <c r="WR155" s="1"/>
      <c r="WS155" s="1"/>
      <c r="WT155" s="1"/>
      <c r="WU155" s="1"/>
      <c r="WV155" s="1"/>
      <c r="WW155" s="1"/>
      <c r="WX155" s="1"/>
      <c r="WY155" s="1"/>
      <c r="WZ155" s="1"/>
      <c r="XA155" s="1"/>
      <c r="XB155" s="1"/>
      <c r="XC155" s="1"/>
      <c r="XD155" s="1"/>
      <c r="XE155" s="1"/>
      <c r="XF155" s="1"/>
      <c r="XG155" s="1"/>
      <c r="XH155" s="1"/>
      <c r="XI155" s="1"/>
      <c r="XJ155" s="1"/>
      <c r="XK155" s="1"/>
      <c r="XL155" s="1"/>
      <c r="XM155" s="1"/>
      <c r="XN155" s="1"/>
      <c r="XO155" s="1"/>
      <c r="XP155" s="1"/>
      <c r="XQ155" s="1"/>
      <c r="XR155" s="1"/>
      <c r="XS155" s="1"/>
      <c r="XT155" s="1"/>
      <c r="XU155" s="1"/>
      <c r="XV155" s="1"/>
      <c r="XW155" s="1"/>
      <c r="XX155" s="1"/>
      <c r="XY155" s="1"/>
      <c r="XZ155" s="1"/>
      <c r="YA155" s="1"/>
      <c r="YB155" s="1"/>
      <c r="YC155" s="1"/>
      <c r="YD155" s="1"/>
      <c r="YE155" s="1"/>
      <c r="YF155" s="1"/>
      <c r="YG155" s="1"/>
      <c r="YH155" s="1"/>
      <c r="YI155" s="1"/>
      <c r="YJ155" s="1"/>
      <c r="YK155" s="1"/>
      <c r="YL155" s="1"/>
      <c r="YM155" s="1"/>
      <c r="YN155" s="1"/>
      <c r="YO155" s="1"/>
      <c r="YP155" s="1"/>
      <c r="YQ155" s="1"/>
      <c r="YR155" s="1"/>
      <c r="YS155" s="1"/>
      <c r="YT155" s="1"/>
      <c r="YU155" s="1"/>
      <c r="YV155" s="1"/>
      <c r="YW155" s="1"/>
      <c r="YX155" s="1"/>
      <c r="YY155" s="1"/>
      <c r="YZ155" s="1"/>
      <c r="ZA155" s="1"/>
      <c r="ZB155" s="1"/>
      <c r="ZC155" s="1"/>
      <c r="ZD155" s="1"/>
      <c r="ZE155" s="1"/>
      <c r="ZF155" s="1"/>
      <c r="ZG155" s="1"/>
      <c r="ZH155" s="1"/>
      <c r="ZI155" s="1"/>
      <c r="ZJ155" s="1"/>
      <c r="ZK155" s="1"/>
      <c r="ZL155" s="1"/>
      <c r="ZM155" s="1"/>
      <c r="ZN155" s="1"/>
      <c r="ZO155" s="1"/>
      <c r="ZP155" s="1"/>
      <c r="ZQ155" s="1"/>
      <c r="ZR155" s="1"/>
      <c r="ZS155" s="1"/>
      <c r="ZT155" s="1"/>
      <c r="ZU155" s="1"/>
      <c r="ZV155" s="1"/>
      <c r="ZW155" s="1"/>
      <c r="ZX155" s="1"/>
      <c r="ZY155" s="1"/>
      <c r="ZZ155" s="1"/>
      <c r="AAA155" s="1"/>
      <c r="AAB155" s="1"/>
      <c r="AAC155" s="1"/>
      <c r="AAD155" s="1"/>
      <c r="AAE155" s="1"/>
      <c r="AAF155" s="1"/>
      <c r="AAG155" s="1"/>
      <c r="AAH155" s="1"/>
      <c r="AAI155" s="1"/>
      <c r="AAJ155" s="1"/>
      <c r="AAK155" s="1"/>
      <c r="AAL155" s="1"/>
      <c r="AAM155" s="1"/>
      <c r="AAN155" s="1"/>
      <c r="AAO155" s="1"/>
      <c r="AAP155" s="1"/>
      <c r="AAQ155" s="1"/>
      <c r="AAR155" s="1"/>
      <c r="AAS155" s="1"/>
      <c r="AAT155" s="1"/>
      <c r="AAU155" s="1"/>
      <c r="AAV155" s="1"/>
      <c r="AAW155" s="1"/>
      <c r="AAX155" s="1"/>
      <c r="AAY155" s="1"/>
      <c r="AAZ155" s="1"/>
      <c r="ABA155" s="1"/>
      <c r="ABB155" s="1"/>
      <c r="ABC155" s="1"/>
      <c r="ABD155" s="1"/>
      <c r="ABE155" s="1"/>
      <c r="ABF155" s="1"/>
      <c r="ABG155" s="1"/>
      <c r="ABH155" s="1"/>
      <c r="ABI155" s="1"/>
      <c r="ABJ155" s="1"/>
      <c r="ABK155" s="1"/>
      <c r="ABL155" s="1"/>
      <c r="ABM155" s="1"/>
      <c r="ABN155" s="1"/>
      <c r="ABO155" s="1"/>
      <c r="ABP155" s="1"/>
      <c r="ABQ155" s="1"/>
      <c r="ABR155" s="1"/>
      <c r="ABS155" s="1"/>
      <c r="ABT155" s="1"/>
      <c r="ABU155" s="1"/>
      <c r="ABV155" s="1"/>
      <c r="ABW155" s="1"/>
      <c r="ABX155" s="1"/>
      <c r="ABY155" s="1"/>
      <c r="ABZ155" s="1"/>
      <c r="ACA155" s="1"/>
      <c r="ACB155" s="1"/>
      <c r="ACC155" s="1"/>
      <c r="ACD155" s="1"/>
      <c r="ACE155" s="1"/>
      <c r="ACF155" s="1"/>
      <c r="ACG155" s="1"/>
      <c r="ACH155" s="1"/>
      <c r="ACI155" s="1"/>
      <c r="ACJ155" s="1"/>
      <c r="ACK155" s="1"/>
      <c r="ACL155" s="1"/>
      <c r="ACM155" s="1"/>
      <c r="ACN155" s="1"/>
      <c r="ACO155" s="1"/>
      <c r="ACP155" s="1"/>
      <c r="ACQ155" s="1"/>
      <c r="ACR155" s="1"/>
      <c r="ACS155" s="1"/>
      <c r="ACT155" s="1"/>
      <c r="ACU155" s="1"/>
      <c r="ACV155" s="1"/>
      <c r="ACW155" s="1"/>
      <c r="ACX155" s="1"/>
      <c r="ACY155" s="1"/>
      <c r="ACZ155" s="1"/>
      <c r="ADA155" s="1"/>
      <c r="ADB155" s="1"/>
      <c r="ADC155" s="1"/>
      <c r="ADD155" s="1"/>
      <c r="ADE155" s="1"/>
      <c r="ADF155" s="1"/>
      <c r="ADG155" s="1"/>
      <c r="ADH155" s="1"/>
      <c r="ADI155" s="1"/>
      <c r="ADJ155" s="1"/>
      <c r="ADK155" s="1"/>
      <c r="ADL155" s="1"/>
      <c r="ADM155" s="1"/>
      <c r="ADN155" s="1"/>
      <c r="ADO155" s="1"/>
      <c r="ADP155" s="1"/>
      <c r="ADQ155" s="1"/>
      <c r="ADR155" s="1"/>
      <c r="ADS155" s="1"/>
      <c r="ADT155" s="1"/>
      <c r="ADU155" s="1"/>
      <c r="ADV155" s="1"/>
      <c r="ADW155" s="1"/>
      <c r="ADX155" s="1"/>
      <c r="ADY155" s="1"/>
      <c r="ADZ155" s="1"/>
      <c r="AEA155" s="1"/>
      <c r="AEB155" s="1"/>
      <c r="AEC155" s="1"/>
      <c r="AED155" s="1"/>
      <c r="AEE155" s="1"/>
      <c r="AEF155" s="1"/>
      <c r="AEG155" s="1"/>
      <c r="AEH155" s="1"/>
      <c r="AEI155" s="1"/>
      <c r="AEJ155" s="1"/>
      <c r="AEK155" s="1"/>
      <c r="AEL155" s="1"/>
      <c r="AEM155" s="1"/>
      <c r="AEN155" s="1"/>
      <c r="AEO155" s="1"/>
      <c r="AEP155" s="1"/>
      <c r="AEQ155" s="1"/>
      <c r="AER155" s="1"/>
      <c r="AES155" s="1"/>
      <c r="AET155" s="1"/>
      <c r="AEU155" s="1"/>
      <c r="AEV155" s="1"/>
      <c r="AEW155" s="1"/>
      <c r="AEX155" s="1"/>
      <c r="AEY155" s="1"/>
      <c r="AEZ155" s="1"/>
      <c r="AFA155" s="1"/>
      <c r="AFB155" s="1"/>
      <c r="AFC155" s="1"/>
      <c r="AFD155" s="1"/>
      <c r="AFE155" s="1"/>
      <c r="AFF155" s="1"/>
      <c r="AFG155" s="1"/>
      <c r="AFH155" s="1"/>
      <c r="AFI155" s="1"/>
      <c r="AFJ155" s="1"/>
      <c r="AFK155" s="1"/>
      <c r="AFL155" s="1"/>
      <c r="AFM155" s="1"/>
      <c r="AFN155" s="1"/>
      <c r="AFO155" s="1"/>
      <c r="AFP155" s="1"/>
      <c r="AFQ155" s="1"/>
      <c r="AFR155" s="1"/>
      <c r="AFS155" s="1"/>
      <c r="AFT155" s="1"/>
      <c r="AFU155" s="1"/>
      <c r="AFV155" s="1"/>
      <c r="AFW155" s="1"/>
      <c r="AFX155" s="1"/>
      <c r="AFY155" s="1"/>
      <c r="AFZ155" s="1"/>
      <c r="AGA155" s="1"/>
      <c r="AGB155" s="1"/>
      <c r="AGC155" s="1"/>
      <c r="AGD155" s="1"/>
      <c r="AGE155" s="1"/>
      <c r="AGF155" s="1"/>
      <c r="AGG155" s="1"/>
      <c r="AGH155" s="1"/>
      <c r="AGI155" s="1"/>
      <c r="AGJ155" s="1"/>
      <c r="AGK155" s="1"/>
      <c r="AGL155" s="1"/>
      <c r="AGM155" s="1"/>
      <c r="AGN155" s="1"/>
      <c r="AGO155" s="1"/>
      <c r="AGP155" s="1"/>
      <c r="AGQ155" s="1"/>
      <c r="AGR155" s="1"/>
      <c r="AGS155" s="1"/>
      <c r="AGT155" s="1"/>
      <c r="AGU155" s="1"/>
      <c r="AGV155" s="1"/>
      <c r="AGW155" s="1"/>
      <c r="AGX155" s="1"/>
      <c r="AGY155" s="1"/>
      <c r="AGZ155" s="1"/>
      <c r="AHA155" s="1"/>
      <c r="AHB155" s="1"/>
      <c r="AHC155" s="1"/>
      <c r="AHD155" s="1"/>
      <c r="AHE155" s="1"/>
      <c r="AHF155" s="1"/>
      <c r="AHG155" s="1"/>
      <c r="AHH155" s="1"/>
      <c r="AHI155" s="1"/>
      <c r="AHJ155" s="1"/>
      <c r="AHK155" s="1"/>
      <c r="AHL155" s="1"/>
      <c r="AHM155" s="1"/>
      <c r="AHN155" s="1"/>
      <c r="AHO155" s="1"/>
      <c r="AHP155" s="1"/>
      <c r="AHQ155" s="1"/>
      <c r="AHR155" s="1"/>
      <c r="AHS155" s="1"/>
      <c r="AHT155" s="1"/>
      <c r="AHU155" s="1"/>
      <c r="AHV155" s="1"/>
      <c r="AHW155" s="1"/>
      <c r="AHX155" s="1"/>
      <c r="AHY155" s="1"/>
      <c r="AHZ155" s="1"/>
      <c r="AIA155" s="1"/>
      <c r="AIB155" s="1"/>
      <c r="AIC155" s="1"/>
      <c r="AID155" s="1"/>
      <c r="AIE155" s="1"/>
      <c r="AIF155" s="1"/>
      <c r="AIG155" s="1"/>
      <c r="AIH155" s="1"/>
      <c r="AII155" s="1"/>
      <c r="AIJ155" s="1"/>
      <c r="AIK155" s="1"/>
      <c r="AIL155" s="1"/>
      <c r="AIM155" s="1"/>
      <c r="AIN155" s="1"/>
      <c r="AIO155" s="1"/>
      <c r="AIP155" s="1"/>
      <c r="AIQ155" s="1"/>
      <c r="AIR155" s="1"/>
      <c r="AIS155" s="1"/>
      <c r="AIT155" s="1"/>
      <c r="AIU155" s="1"/>
      <c r="AIV155" s="1"/>
      <c r="AIW155" s="1"/>
      <c r="AIX155" s="1"/>
      <c r="AIY155" s="1"/>
      <c r="AIZ155" s="1"/>
      <c r="AJA155" s="1"/>
      <c r="AJB155" s="1"/>
      <c r="AJC155" s="1"/>
      <c r="AJD155" s="1"/>
      <c r="AJE155" s="1"/>
      <c r="AJF155" s="1"/>
      <c r="AJG155" s="1"/>
      <c r="AJH155" s="1"/>
      <c r="AJI155" s="1"/>
      <c r="AJJ155" s="1"/>
      <c r="AJK155" s="1"/>
      <c r="AJL155" s="1"/>
      <c r="AJM155" s="1"/>
      <c r="AJN155" s="1"/>
      <c r="AJO155" s="1"/>
      <c r="AJP155" s="1"/>
      <c r="AJQ155" s="1"/>
      <c r="AJR155" s="1"/>
      <c r="AJS155" s="1"/>
      <c r="AJT155" s="1"/>
      <c r="AJU155" s="1"/>
      <c r="AJV155" s="1"/>
      <c r="AJW155" s="1"/>
      <c r="AJX155" s="1"/>
      <c r="AJY155" s="1"/>
      <c r="AJZ155" s="1"/>
      <c r="AKA155" s="1"/>
      <c r="AKB155" s="1"/>
      <c r="AKC155" s="1"/>
      <c r="AKD155" s="1"/>
      <c r="AKE155" s="1"/>
      <c r="AKF155" s="1"/>
      <c r="AKG155" s="1"/>
      <c r="AKH155" s="1"/>
      <c r="AKI155" s="1"/>
      <c r="AKJ155" s="1"/>
      <c r="AKK155" s="1"/>
      <c r="AKL155" s="1"/>
      <c r="AKM155" s="1"/>
      <c r="AKN155" s="1"/>
      <c r="AKO155" s="1"/>
      <c r="AKP155" s="1"/>
      <c r="AKQ155" s="1"/>
      <c r="AKR155" s="1"/>
      <c r="AKS155" s="1"/>
      <c r="AKT155" s="1"/>
      <c r="AKU155" s="1"/>
      <c r="AKV155" s="1"/>
      <c r="AKW155" s="1"/>
      <c r="AKX155" s="1"/>
      <c r="AKY155" s="1"/>
      <c r="AKZ155" s="1"/>
      <c r="ALA155" s="1"/>
      <c r="ALB155" s="1"/>
      <c r="ALC155" s="1"/>
      <c r="ALD155" s="1"/>
      <c r="ALE155" s="1"/>
      <c r="ALF155" s="1"/>
      <c r="ALG155" s="1"/>
      <c r="ALH155" s="1"/>
      <c r="ALI155" s="1"/>
      <c r="ALJ155" s="1"/>
      <c r="ALK155" s="1"/>
      <c r="ALL155" s="1"/>
      <c r="ALM155" s="1"/>
      <c r="ALN155" s="1"/>
      <c r="ALO155" s="1"/>
      <c r="ALP155" s="1"/>
      <c r="ALQ155" s="1"/>
      <c r="ALR155" s="1"/>
      <c r="ALS155" s="1"/>
      <c r="ALT155" s="1"/>
      <c r="ALU155" s="1"/>
      <c r="ALV155" s="1"/>
      <c r="ALW155" s="1"/>
      <c r="ALX155" s="1"/>
      <c r="ALY155" s="1"/>
      <c r="ALZ155" s="1"/>
      <c r="AMA155" s="1"/>
      <c r="AMB155" s="1"/>
      <c r="AMC155" s="1"/>
      <c r="AMD155" s="1"/>
      <c r="AME155" s="1"/>
      <c r="AMF155" s="1"/>
      <c r="AMG155" s="1"/>
      <c r="AMH155" s="1"/>
      <c r="AMI155" s="1"/>
      <c r="AMJ155" s="1"/>
    </row>
    <row r="156" spans="1:1025" customHeight="1" ht="12.75">
      <c r="A156" s="1"/>
      <c r="B156" s="14"/>
      <c r="C156" s="9"/>
      <c r="D156" s="9" t="s">
        <v>19</v>
      </c>
      <c r="E156" s="30" t="s">
        <v>5</v>
      </c>
      <c r="F156" s="12" t="s">
        <v>3</v>
      </c>
      <c r="G156" s="7">
        <v>107</v>
      </c>
      <c r="H156" s="7">
        <v>113</v>
      </c>
      <c r="I156" s="7">
        <v>102</v>
      </c>
      <c r="J156" s="7">
        <v>115</v>
      </c>
      <c r="K156" s="1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  <c r="RM156" s="1"/>
      <c r="RN156" s="1"/>
      <c r="RO156" s="1"/>
      <c r="RP156" s="1"/>
      <c r="RQ156" s="1"/>
      <c r="RR156" s="1"/>
      <c r="RS156" s="1"/>
      <c r="RT156" s="1"/>
      <c r="RU156" s="1"/>
      <c r="RV156" s="1"/>
      <c r="RW156" s="1"/>
      <c r="RX156" s="1"/>
      <c r="RY156" s="1"/>
      <c r="RZ156" s="1"/>
      <c r="SA156" s="1"/>
      <c r="SB156" s="1"/>
      <c r="SC156" s="1"/>
      <c r="SD156" s="1"/>
      <c r="SE156" s="1"/>
      <c r="SF156" s="1"/>
      <c r="SG156" s="1"/>
      <c r="SH156" s="1"/>
      <c r="SI156" s="1"/>
      <c r="SJ156" s="1"/>
      <c r="SK156" s="1"/>
      <c r="SL156" s="1"/>
      <c r="SM156" s="1"/>
      <c r="SN156" s="1"/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  <c r="TE156" s="1"/>
      <c r="TF156" s="1"/>
      <c r="TG156" s="1"/>
      <c r="TH156" s="1"/>
      <c r="TI156" s="1"/>
      <c r="TJ156" s="1"/>
      <c r="TK156" s="1"/>
      <c r="TL156" s="1"/>
      <c r="TM156" s="1"/>
      <c r="TN156" s="1"/>
      <c r="TO156" s="1"/>
      <c r="TP156" s="1"/>
      <c r="TQ156" s="1"/>
      <c r="TR156" s="1"/>
      <c r="TS156" s="1"/>
      <c r="TT156" s="1"/>
      <c r="TU156" s="1"/>
      <c r="TV156" s="1"/>
      <c r="TW156" s="1"/>
      <c r="TX156" s="1"/>
      <c r="TY156" s="1"/>
      <c r="TZ156" s="1"/>
      <c r="UA156" s="1"/>
      <c r="UB156" s="1"/>
      <c r="UC156" s="1"/>
      <c r="UD156" s="1"/>
      <c r="UE156" s="1"/>
      <c r="UF156" s="1"/>
      <c r="UG156" s="1"/>
      <c r="UH156" s="1"/>
      <c r="UI156" s="1"/>
      <c r="UJ156" s="1"/>
      <c r="UK156" s="1"/>
      <c r="UL156" s="1"/>
      <c r="UM156" s="1"/>
      <c r="UN156" s="1"/>
      <c r="UO156" s="1"/>
      <c r="UP156" s="1"/>
      <c r="UQ156" s="1"/>
      <c r="UR156" s="1"/>
      <c r="US156" s="1"/>
      <c r="UT156" s="1"/>
      <c r="UU156" s="1"/>
      <c r="UV156" s="1"/>
      <c r="UW156" s="1"/>
      <c r="UX156" s="1"/>
      <c r="UY156" s="1"/>
      <c r="UZ156" s="1"/>
      <c r="VA156" s="1"/>
      <c r="VB156" s="1"/>
      <c r="VC156" s="1"/>
      <c r="VD156" s="1"/>
      <c r="VE156" s="1"/>
      <c r="VF156" s="1"/>
      <c r="VG156" s="1"/>
      <c r="VH156" s="1"/>
      <c r="VI156" s="1"/>
      <c r="VJ156" s="1"/>
      <c r="VK156" s="1"/>
      <c r="VL156" s="1"/>
      <c r="VM156" s="1"/>
      <c r="VN156" s="1"/>
      <c r="VO156" s="1"/>
      <c r="VP156" s="1"/>
      <c r="VQ156" s="1"/>
      <c r="VR156" s="1"/>
      <c r="VS156" s="1"/>
      <c r="VT156" s="1"/>
      <c r="VU156" s="1"/>
      <c r="VV156" s="1"/>
      <c r="VW156" s="1"/>
      <c r="VX156" s="1"/>
      <c r="VY156" s="1"/>
      <c r="VZ156" s="1"/>
      <c r="WA156" s="1"/>
      <c r="WB156" s="1"/>
      <c r="WC156" s="1"/>
      <c r="WD156" s="1"/>
      <c r="WE156" s="1"/>
      <c r="WF156" s="1"/>
      <c r="WG156" s="1"/>
      <c r="WH156" s="1"/>
      <c r="WI156" s="1"/>
      <c r="WJ156" s="1"/>
      <c r="WK156" s="1"/>
      <c r="WL156" s="1"/>
      <c r="WM156" s="1"/>
      <c r="WN156" s="1"/>
      <c r="WO156" s="1"/>
      <c r="WP156" s="1"/>
      <c r="WQ156" s="1"/>
      <c r="WR156" s="1"/>
      <c r="WS156" s="1"/>
      <c r="WT156" s="1"/>
      <c r="WU156" s="1"/>
      <c r="WV156" s="1"/>
      <c r="WW156" s="1"/>
      <c r="WX156" s="1"/>
      <c r="WY156" s="1"/>
      <c r="WZ156" s="1"/>
      <c r="XA156" s="1"/>
      <c r="XB156" s="1"/>
      <c r="XC156" s="1"/>
      <c r="XD156" s="1"/>
      <c r="XE156" s="1"/>
      <c r="XF156" s="1"/>
      <c r="XG156" s="1"/>
      <c r="XH156" s="1"/>
      <c r="XI156" s="1"/>
      <c r="XJ156" s="1"/>
      <c r="XK156" s="1"/>
      <c r="XL156" s="1"/>
      <c r="XM156" s="1"/>
      <c r="XN156" s="1"/>
      <c r="XO156" s="1"/>
      <c r="XP156" s="1"/>
      <c r="XQ156" s="1"/>
      <c r="XR156" s="1"/>
      <c r="XS156" s="1"/>
      <c r="XT156" s="1"/>
      <c r="XU156" s="1"/>
      <c r="XV156" s="1"/>
      <c r="XW156" s="1"/>
      <c r="XX156" s="1"/>
      <c r="XY156" s="1"/>
      <c r="XZ156" s="1"/>
      <c r="YA156" s="1"/>
      <c r="YB156" s="1"/>
      <c r="YC156" s="1"/>
      <c r="YD156" s="1"/>
      <c r="YE156" s="1"/>
      <c r="YF156" s="1"/>
      <c r="YG156" s="1"/>
      <c r="YH156" s="1"/>
      <c r="YI156" s="1"/>
      <c r="YJ156" s="1"/>
      <c r="YK156" s="1"/>
      <c r="YL156" s="1"/>
      <c r="YM156" s="1"/>
      <c r="YN156" s="1"/>
      <c r="YO156" s="1"/>
      <c r="YP156" s="1"/>
      <c r="YQ156" s="1"/>
      <c r="YR156" s="1"/>
      <c r="YS156" s="1"/>
      <c r="YT156" s="1"/>
      <c r="YU156" s="1"/>
      <c r="YV156" s="1"/>
      <c r="YW156" s="1"/>
      <c r="YX156" s="1"/>
      <c r="YY156" s="1"/>
      <c r="YZ156" s="1"/>
      <c r="ZA156" s="1"/>
      <c r="ZB156" s="1"/>
      <c r="ZC156" s="1"/>
      <c r="ZD156" s="1"/>
      <c r="ZE156" s="1"/>
      <c r="ZF156" s="1"/>
      <c r="ZG156" s="1"/>
      <c r="ZH156" s="1"/>
      <c r="ZI156" s="1"/>
      <c r="ZJ156" s="1"/>
      <c r="ZK156" s="1"/>
      <c r="ZL156" s="1"/>
      <c r="ZM156" s="1"/>
      <c r="ZN156" s="1"/>
      <c r="ZO156" s="1"/>
      <c r="ZP156" s="1"/>
      <c r="ZQ156" s="1"/>
      <c r="ZR156" s="1"/>
      <c r="ZS156" s="1"/>
      <c r="ZT156" s="1"/>
      <c r="ZU156" s="1"/>
      <c r="ZV156" s="1"/>
      <c r="ZW156" s="1"/>
      <c r="ZX156" s="1"/>
      <c r="ZY156" s="1"/>
      <c r="ZZ156" s="1"/>
      <c r="AAA156" s="1"/>
      <c r="AAB156" s="1"/>
      <c r="AAC156" s="1"/>
      <c r="AAD156" s="1"/>
      <c r="AAE156" s="1"/>
      <c r="AAF156" s="1"/>
      <c r="AAG156" s="1"/>
      <c r="AAH156" s="1"/>
      <c r="AAI156" s="1"/>
      <c r="AAJ156" s="1"/>
      <c r="AAK156" s="1"/>
      <c r="AAL156" s="1"/>
      <c r="AAM156" s="1"/>
      <c r="AAN156" s="1"/>
      <c r="AAO156" s="1"/>
      <c r="AAP156" s="1"/>
      <c r="AAQ156" s="1"/>
      <c r="AAR156" s="1"/>
      <c r="AAS156" s="1"/>
      <c r="AAT156" s="1"/>
      <c r="AAU156" s="1"/>
      <c r="AAV156" s="1"/>
      <c r="AAW156" s="1"/>
      <c r="AAX156" s="1"/>
      <c r="AAY156" s="1"/>
      <c r="AAZ156" s="1"/>
      <c r="ABA156" s="1"/>
      <c r="ABB156" s="1"/>
      <c r="ABC156" s="1"/>
      <c r="ABD156" s="1"/>
      <c r="ABE156" s="1"/>
      <c r="ABF156" s="1"/>
      <c r="ABG156" s="1"/>
      <c r="ABH156" s="1"/>
      <c r="ABI156" s="1"/>
      <c r="ABJ156" s="1"/>
      <c r="ABK156" s="1"/>
      <c r="ABL156" s="1"/>
      <c r="ABM156" s="1"/>
      <c r="ABN156" s="1"/>
      <c r="ABO156" s="1"/>
      <c r="ABP156" s="1"/>
      <c r="ABQ156" s="1"/>
      <c r="ABR156" s="1"/>
      <c r="ABS156" s="1"/>
      <c r="ABT156" s="1"/>
      <c r="ABU156" s="1"/>
      <c r="ABV156" s="1"/>
      <c r="ABW156" s="1"/>
      <c r="ABX156" s="1"/>
      <c r="ABY156" s="1"/>
      <c r="ABZ156" s="1"/>
      <c r="ACA156" s="1"/>
      <c r="ACB156" s="1"/>
      <c r="ACC156" s="1"/>
      <c r="ACD156" s="1"/>
      <c r="ACE156" s="1"/>
      <c r="ACF156" s="1"/>
      <c r="ACG156" s="1"/>
      <c r="ACH156" s="1"/>
      <c r="ACI156" s="1"/>
      <c r="ACJ156" s="1"/>
      <c r="ACK156" s="1"/>
      <c r="ACL156" s="1"/>
      <c r="ACM156" s="1"/>
      <c r="ACN156" s="1"/>
      <c r="ACO156" s="1"/>
      <c r="ACP156" s="1"/>
      <c r="ACQ156" s="1"/>
      <c r="ACR156" s="1"/>
      <c r="ACS156" s="1"/>
      <c r="ACT156" s="1"/>
      <c r="ACU156" s="1"/>
      <c r="ACV156" s="1"/>
      <c r="ACW156" s="1"/>
      <c r="ACX156" s="1"/>
      <c r="ACY156" s="1"/>
      <c r="ACZ156" s="1"/>
      <c r="ADA156" s="1"/>
      <c r="ADB156" s="1"/>
      <c r="ADC156" s="1"/>
      <c r="ADD156" s="1"/>
      <c r="ADE156" s="1"/>
      <c r="ADF156" s="1"/>
      <c r="ADG156" s="1"/>
      <c r="ADH156" s="1"/>
      <c r="ADI156" s="1"/>
      <c r="ADJ156" s="1"/>
      <c r="ADK156" s="1"/>
      <c r="ADL156" s="1"/>
      <c r="ADM156" s="1"/>
      <c r="ADN156" s="1"/>
      <c r="ADO156" s="1"/>
      <c r="ADP156" s="1"/>
      <c r="ADQ156" s="1"/>
      <c r="ADR156" s="1"/>
      <c r="ADS156" s="1"/>
      <c r="ADT156" s="1"/>
      <c r="ADU156" s="1"/>
      <c r="ADV156" s="1"/>
      <c r="ADW156" s="1"/>
      <c r="ADX156" s="1"/>
      <c r="ADY156" s="1"/>
      <c r="ADZ156" s="1"/>
      <c r="AEA156" s="1"/>
      <c r="AEB156" s="1"/>
      <c r="AEC156" s="1"/>
      <c r="AED156" s="1"/>
      <c r="AEE156" s="1"/>
      <c r="AEF156" s="1"/>
      <c r="AEG156" s="1"/>
      <c r="AEH156" s="1"/>
      <c r="AEI156" s="1"/>
      <c r="AEJ156" s="1"/>
      <c r="AEK156" s="1"/>
      <c r="AEL156" s="1"/>
      <c r="AEM156" s="1"/>
      <c r="AEN156" s="1"/>
      <c r="AEO156" s="1"/>
      <c r="AEP156" s="1"/>
      <c r="AEQ156" s="1"/>
      <c r="AER156" s="1"/>
      <c r="AES156" s="1"/>
      <c r="AET156" s="1"/>
      <c r="AEU156" s="1"/>
      <c r="AEV156" s="1"/>
      <c r="AEW156" s="1"/>
      <c r="AEX156" s="1"/>
      <c r="AEY156" s="1"/>
      <c r="AEZ156" s="1"/>
      <c r="AFA156" s="1"/>
      <c r="AFB156" s="1"/>
      <c r="AFC156" s="1"/>
      <c r="AFD156" s="1"/>
      <c r="AFE156" s="1"/>
      <c r="AFF156" s="1"/>
      <c r="AFG156" s="1"/>
      <c r="AFH156" s="1"/>
      <c r="AFI156" s="1"/>
      <c r="AFJ156" s="1"/>
      <c r="AFK156" s="1"/>
      <c r="AFL156" s="1"/>
      <c r="AFM156" s="1"/>
      <c r="AFN156" s="1"/>
      <c r="AFO156" s="1"/>
      <c r="AFP156" s="1"/>
      <c r="AFQ156" s="1"/>
      <c r="AFR156" s="1"/>
      <c r="AFS156" s="1"/>
      <c r="AFT156" s="1"/>
      <c r="AFU156" s="1"/>
      <c r="AFV156" s="1"/>
      <c r="AFW156" s="1"/>
      <c r="AFX156" s="1"/>
      <c r="AFY156" s="1"/>
      <c r="AFZ156" s="1"/>
      <c r="AGA156" s="1"/>
      <c r="AGB156" s="1"/>
      <c r="AGC156" s="1"/>
      <c r="AGD156" s="1"/>
      <c r="AGE156" s="1"/>
      <c r="AGF156" s="1"/>
      <c r="AGG156" s="1"/>
      <c r="AGH156" s="1"/>
      <c r="AGI156" s="1"/>
      <c r="AGJ156" s="1"/>
      <c r="AGK156" s="1"/>
      <c r="AGL156" s="1"/>
      <c r="AGM156" s="1"/>
      <c r="AGN156" s="1"/>
      <c r="AGO156" s="1"/>
      <c r="AGP156" s="1"/>
      <c r="AGQ156" s="1"/>
      <c r="AGR156" s="1"/>
      <c r="AGS156" s="1"/>
      <c r="AGT156" s="1"/>
      <c r="AGU156" s="1"/>
      <c r="AGV156" s="1"/>
      <c r="AGW156" s="1"/>
      <c r="AGX156" s="1"/>
      <c r="AGY156" s="1"/>
      <c r="AGZ156" s="1"/>
      <c r="AHA156" s="1"/>
      <c r="AHB156" s="1"/>
      <c r="AHC156" s="1"/>
      <c r="AHD156" s="1"/>
      <c r="AHE156" s="1"/>
      <c r="AHF156" s="1"/>
      <c r="AHG156" s="1"/>
      <c r="AHH156" s="1"/>
      <c r="AHI156" s="1"/>
      <c r="AHJ156" s="1"/>
      <c r="AHK156" s="1"/>
      <c r="AHL156" s="1"/>
      <c r="AHM156" s="1"/>
      <c r="AHN156" s="1"/>
      <c r="AHO156" s="1"/>
      <c r="AHP156" s="1"/>
      <c r="AHQ156" s="1"/>
      <c r="AHR156" s="1"/>
      <c r="AHS156" s="1"/>
      <c r="AHT156" s="1"/>
      <c r="AHU156" s="1"/>
      <c r="AHV156" s="1"/>
      <c r="AHW156" s="1"/>
      <c r="AHX156" s="1"/>
      <c r="AHY156" s="1"/>
      <c r="AHZ156" s="1"/>
      <c r="AIA156" s="1"/>
      <c r="AIB156" s="1"/>
      <c r="AIC156" s="1"/>
      <c r="AID156" s="1"/>
      <c r="AIE156" s="1"/>
      <c r="AIF156" s="1"/>
      <c r="AIG156" s="1"/>
      <c r="AIH156" s="1"/>
      <c r="AII156" s="1"/>
      <c r="AIJ156" s="1"/>
      <c r="AIK156" s="1"/>
      <c r="AIL156" s="1"/>
      <c r="AIM156" s="1"/>
      <c r="AIN156" s="1"/>
      <c r="AIO156" s="1"/>
      <c r="AIP156" s="1"/>
      <c r="AIQ156" s="1"/>
      <c r="AIR156" s="1"/>
      <c r="AIS156" s="1"/>
      <c r="AIT156" s="1"/>
      <c r="AIU156" s="1"/>
      <c r="AIV156" s="1"/>
      <c r="AIW156" s="1"/>
      <c r="AIX156" s="1"/>
      <c r="AIY156" s="1"/>
      <c r="AIZ156" s="1"/>
      <c r="AJA156" s="1"/>
      <c r="AJB156" s="1"/>
      <c r="AJC156" s="1"/>
      <c r="AJD156" s="1"/>
      <c r="AJE156" s="1"/>
      <c r="AJF156" s="1"/>
      <c r="AJG156" s="1"/>
      <c r="AJH156" s="1"/>
      <c r="AJI156" s="1"/>
      <c r="AJJ156" s="1"/>
      <c r="AJK156" s="1"/>
      <c r="AJL156" s="1"/>
      <c r="AJM156" s="1"/>
      <c r="AJN156" s="1"/>
      <c r="AJO156" s="1"/>
      <c r="AJP156" s="1"/>
      <c r="AJQ156" s="1"/>
      <c r="AJR156" s="1"/>
      <c r="AJS156" s="1"/>
      <c r="AJT156" s="1"/>
      <c r="AJU156" s="1"/>
      <c r="AJV156" s="1"/>
      <c r="AJW156" s="1"/>
      <c r="AJX156" s="1"/>
      <c r="AJY156" s="1"/>
      <c r="AJZ156" s="1"/>
      <c r="AKA156" s="1"/>
      <c r="AKB156" s="1"/>
      <c r="AKC156" s="1"/>
      <c r="AKD156" s="1"/>
      <c r="AKE156" s="1"/>
      <c r="AKF156" s="1"/>
      <c r="AKG156" s="1"/>
      <c r="AKH156" s="1"/>
      <c r="AKI156" s="1"/>
      <c r="AKJ156" s="1"/>
      <c r="AKK156" s="1"/>
      <c r="AKL156" s="1"/>
      <c r="AKM156" s="1"/>
      <c r="AKN156" s="1"/>
      <c r="AKO156" s="1"/>
      <c r="AKP156" s="1"/>
      <c r="AKQ156" s="1"/>
      <c r="AKR156" s="1"/>
      <c r="AKS156" s="1"/>
      <c r="AKT156" s="1"/>
      <c r="AKU156" s="1"/>
      <c r="AKV156" s="1"/>
      <c r="AKW156" s="1"/>
      <c r="AKX156" s="1"/>
      <c r="AKY156" s="1"/>
      <c r="AKZ156" s="1"/>
      <c r="ALA156" s="1"/>
      <c r="ALB156" s="1"/>
      <c r="ALC156" s="1"/>
      <c r="ALD156" s="1"/>
      <c r="ALE156" s="1"/>
      <c r="ALF156" s="1"/>
      <c r="ALG156" s="1"/>
      <c r="ALH156" s="1"/>
      <c r="ALI156" s="1"/>
      <c r="ALJ156" s="1"/>
      <c r="ALK156" s="1"/>
      <c r="ALL156" s="1"/>
      <c r="ALM156" s="1"/>
      <c r="ALN156" s="1"/>
      <c r="ALO156" s="1"/>
      <c r="ALP156" s="1"/>
      <c r="ALQ156" s="1"/>
      <c r="ALR156" s="1"/>
      <c r="ALS156" s="1"/>
      <c r="ALT156" s="1"/>
      <c r="ALU156" s="1"/>
      <c r="ALV156" s="1"/>
      <c r="ALW156" s="1"/>
      <c r="ALX156" s="1"/>
      <c r="ALY156" s="1"/>
      <c r="ALZ156" s="1"/>
      <c r="AMA156" s="1"/>
      <c r="AMB156" s="1"/>
      <c r="AMC156" s="1"/>
      <c r="AMD156" s="1"/>
      <c r="AME156" s="1"/>
      <c r="AMF156" s="1"/>
      <c r="AMG156" s="1"/>
      <c r="AMH156" s="1"/>
      <c r="AMI156" s="1"/>
      <c r="AMJ156" s="1"/>
    </row>
    <row r="157" spans="1:1025" customHeight="1" ht="12.8">
      <c r="A157" s="1"/>
      <c r="B157" s="14"/>
      <c r="C157" s="9"/>
      <c r="D157" s="9"/>
      <c r="E157" s="30" t="s">
        <v>6</v>
      </c>
      <c r="F157" s="12" t="s">
        <v>3</v>
      </c>
      <c r="G157" s="7">
        <v>108</v>
      </c>
      <c r="H157" s="7">
        <v>114</v>
      </c>
      <c r="I157" s="7">
        <v>103</v>
      </c>
      <c r="J157" s="7">
        <v>116</v>
      </c>
      <c r="K157" s="1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1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s="1"/>
      <c r="RJ157" s="1"/>
      <c r="RK157" s="1"/>
      <c r="RL157" s="1"/>
      <c r="RM157" s="1"/>
      <c r="RN157" s="1"/>
      <c r="RO157" s="1"/>
      <c r="RP157" s="1"/>
      <c r="RQ157" s="1"/>
      <c r="RR157" s="1"/>
      <c r="RS157" s="1"/>
      <c r="RT157" s="1"/>
      <c r="RU157" s="1"/>
      <c r="RV157" s="1"/>
      <c r="RW157" s="1"/>
      <c r="RX157" s="1"/>
      <c r="RY157" s="1"/>
      <c r="RZ157" s="1"/>
      <c r="SA157" s="1"/>
      <c r="SB157" s="1"/>
      <c r="SC157" s="1"/>
      <c r="SD157" s="1"/>
      <c r="SE157" s="1"/>
      <c r="SF157" s="1"/>
      <c r="SG157" s="1"/>
      <c r="SH157" s="1"/>
      <c r="SI157" s="1"/>
      <c r="SJ157" s="1"/>
      <c r="SK157" s="1"/>
      <c r="SL157" s="1"/>
      <c r="SM157" s="1"/>
      <c r="SN157" s="1"/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1"/>
      <c r="TE157" s="1"/>
      <c r="TF157" s="1"/>
      <c r="TG157" s="1"/>
      <c r="TH157" s="1"/>
      <c r="TI157" s="1"/>
      <c r="TJ157" s="1"/>
      <c r="TK157" s="1"/>
      <c r="TL157" s="1"/>
      <c r="TM157" s="1"/>
      <c r="TN157" s="1"/>
      <c r="TO157" s="1"/>
      <c r="TP157" s="1"/>
      <c r="TQ157" s="1"/>
      <c r="TR157" s="1"/>
      <c r="TS157" s="1"/>
      <c r="TT157" s="1"/>
      <c r="TU157" s="1"/>
      <c r="TV157" s="1"/>
      <c r="TW157" s="1"/>
      <c r="TX157" s="1"/>
      <c r="TY157" s="1"/>
      <c r="TZ157" s="1"/>
      <c r="UA157" s="1"/>
      <c r="UB157" s="1"/>
      <c r="UC157" s="1"/>
      <c r="UD157" s="1"/>
      <c r="UE157" s="1"/>
      <c r="UF157" s="1"/>
      <c r="UG157" s="1"/>
      <c r="UH157" s="1"/>
      <c r="UI157" s="1"/>
      <c r="UJ157" s="1"/>
      <c r="UK157" s="1"/>
      <c r="UL157" s="1"/>
      <c r="UM157" s="1"/>
      <c r="UN157" s="1"/>
      <c r="UO157" s="1"/>
      <c r="UP157" s="1"/>
      <c r="UQ157" s="1"/>
      <c r="UR157" s="1"/>
      <c r="US157" s="1"/>
      <c r="UT157" s="1"/>
      <c r="UU157" s="1"/>
      <c r="UV157" s="1"/>
      <c r="UW157" s="1"/>
      <c r="UX157" s="1"/>
      <c r="UY157" s="1"/>
      <c r="UZ157" s="1"/>
      <c r="VA157" s="1"/>
      <c r="VB157" s="1"/>
      <c r="VC157" s="1"/>
      <c r="VD157" s="1"/>
      <c r="VE157" s="1"/>
      <c r="VF157" s="1"/>
      <c r="VG157" s="1"/>
      <c r="VH157" s="1"/>
      <c r="VI157" s="1"/>
      <c r="VJ157" s="1"/>
      <c r="VK157" s="1"/>
      <c r="VL157" s="1"/>
      <c r="VM157" s="1"/>
      <c r="VN157" s="1"/>
      <c r="VO157" s="1"/>
      <c r="VP157" s="1"/>
      <c r="VQ157" s="1"/>
      <c r="VR157" s="1"/>
      <c r="VS157" s="1"/>
      <c r="VT157" s="1"/>
      <c r="VU157" s="1"/>
      <c r="VV157" s="1"/>
      <c r="VW157" s="1"/>
      <c r="VX157" s="1"/>
      <c r="VY157" s="1"/>
      <c r="VZ157" s="1"/>
      <c r="WA157" s="1"/>
      <c r="WB157" s="1"/>
      <c r="WC157" s="1"/>
      <c r="WD157" s="1"/>
      <c r="WE157" s="1"/>
      <c r="WF157" s="1"/>
      <c r="WG157" s="1"/>
      <c r="WH157" s="1"/>
      <c r="WI157" s="1"/>
      <c r="WJ157" s="1"/>
      <c r="WK157" s="1"/>
      <c r="WL157" s="1"/>
      <c r="WM157" s="1"/>
      <c r="WN157" s="1"/>
      <c r="WO157" s="1"/>
      <c r="WP157" s="1"/>
      <c r="WQ157" s="1"/>
      <c r="WR157" s="1"/>
      <c r="WS157" s="1"/>
      <c r="WT157" s="1"/>
      <c r="WU157" s="1"/>
      <c r="WV157" s="1"/>
      <c r="WW157" s="1"/>
      <c r="WX157" s="1"/>
      <c r="WY157" s="1"/>
      <c r="WZ157" s="1"/>
      <c r="XA157" s="1"/>
      <c r="XB157" s="1"/>
      <c r="XC157" s="1"/>
      <c r="XD157" s="1"/>
      <c r="XE157" s="1"/>
      <c r="XF157" s="1"/>
      <c r="XG157" s="1"/>
      <c r="XH157" s="1"/>
      <c r="XI157" s="1"/>
      <c r="XJ157" s="1"/>
      <c r="XK157" s="1"/>
      <c r="XL157" s="1"/>
      <c r="XM157" s="1"/>
      <c r="XN157" s="1"/>
      <c r="XO157" s="1"/>
      <c r="XP157" s="1"/>
      <c r="XQ157" s="1"/>
      <c r="XR157" s="1"/>
      <c r="XS157" s="1"/>
      <c r="XT157" s="1"/>
      <c r="XU157" s="1"/>
      <c r="XV157" s="1"/>
      <c r="XW157" s="1"/>
      <c r="XX157" s="1"/>
      <c r="XY157" s="1"/>
      <c r="XZ157" s="1"/>
      <c r="YA157" s="1"/>
      <c r="YB157" s="1"/>
      <c r="YC157" s="1"/>
      <c r="YD157" s="1"/>
      <c r="YE157" s="1"/>
      <c r="YF157" s="1"/>
      <c r="YG157" s="1"/>
      <c r="YH157" s="1"/>
      <c r="YI157" s="1"/>
      <c r="YJ157" s="1"/>
      <c r="YK157" s="1"/>
      <c r="YL157" s="1"/>
      <c r="YM157" s="1"/>
      <c r="YN157" s="1"/>
      <c r="YO157" s="1"/>
      <c r="YP157" s="1"/>
      <c r="YQ157" s="1"/>
      <c r="YR157" s="1"/>
      <c r="YS157" s="1"/>
      <c r="YT157" s="1"/>
      <c r="YU157" s="1"/>
      <c r="YV157" s="1"/>
      <c r="YW157" s="1"/>
      <c r="YX157" s="1"/>
      <c r="YY157" s="1"/>
      <c r="YZ157" s="1"/>
      <c r="ZA157" s="1"/>
      <c r="ZB157" s="1"/>
      <c r="ZC157" s="1"/>
      <c r="ZD157" s="1"/>
      <c r="ZE157" s="1"/>
      <c r="ZF157" s="1"/>
      <c r="ZG157" s="1"/>
      <c r="ZH157" s="1"/>
      <c r="ZI157" s="1"/>
      <c r="ZJ157" s="1"/>
      <c r="ZK157" s="1"/>
      <c r="ZL157" s="1"/>
      <c r="ZM157" s="1"/>
      <c r="ZN157" s="1"/>
      <c r="ZO157" s="1"/>
      <c r="ZP157" s="1"/>
      <c r="ZQ157" s="1"/>
      <c r="ZR157" s="1"/>
      <c r="ZS157" s="1"/>
      <c r="ZT157" s="1"/>
      <c r="ZU157" s="1"/>
      <c r="ZV157" s="1"/>
      <c r="ZW157" s="1"/>
      <c r="ZX157" s="1"/>
      <c r="ZY157" s="1"/>
      <c r="ZZ157" s="1"/>
      <c r="AAA157" s="1"/>
      <c r="AAB157" s="1"/>
      <c r="AAC157" s="1"/>
      <c r="AAD157" s="1"/>
      <c r="AAE157" s="1"/>
      <c r="AAF157" s="1"/>
      <c r="AAG157" s="1"/>
      <c r="AAH157" s="1"/>
      <c r="AAI157" s="1"/>
      <c r="AAJ157" s="1"/>
      <c r="AAK157" s="1"/>
      <c r="AAL157" s="1"/>
      <c r="AAM157" s="1"/>
      <c r="AAN157" s="1"/>
      <c r="AAO157" s="1"/>
      <c r="AAP157" s="1"/>
      <c r="AAQ157" s="1"/>
      <c r="AAR157" s="1"/>
      <c r="AAS157" s="1"/>
      <c r="AAT157" s="1"/>
      <c r="AAU157" s="1"/>
      <c r="AAV157" s="1"/>
      <c r="AAW157" s="1"/>
      <c r="AAX157" s="1"/>
      <c r="AAY157" s="1"/>
      <c r="AAZ157" s="1"/>
      <c r="ABA157" s="1"/>
      <c r="ABB157" s="1"/>
      <c r="ABC157" s="1"/>
      <c r="ABD157" s="1"/>
      <c r="ABE157" s="1"/>
      <c r="ABF157" s="1"/>
      <c r="ABG157" s="1"/>
      <c r="ABH157" s="1"/>
      <c r="ABI157" s="1"/>
      <c r="ABJ157" s="1"/>
      <c r="ABK157" s="1"/>
      <c r="ABL157" s="1"/>
      <c r="ABM157" s="1"/>
      <c r="ABN157" s="1"/>
      <c r="ABO157" s="1"/>
      <c r="ABP157" s="1"/>
      <c r="ABQ157" s="1"/>
      <c r="ABR157" s="1"/>
      <c r="ABS157" s="1"/>
      <c r="ABT157" s="1"/>
      <c r="ABU157" s="1"/>
      <c r="ABV157" s="1"/>
      <c r="ABW157" s="1"/>
      <c r="ABX157" s="1"/>
      <c r="ABY157" s="1"/>
      <c r="ABZ157" s="1"/>
      <c r="ACA157" s="1"/>
      <c r="ACB157" s="1"/>
      <c r="ACC157" s="1"/>
      <c r="ACD157" s="1"/>
      <c r="ACE157" s="1"/>
      <c r="ACF157" s="1"/>
      <c r="ACG157" s="1"/>
      <c r="ACH157" s="1"/>
      <c r="ACI157" s="1"/>
      <c r="ACJ157" s="1"/>
      <c r="ACK157" s="1"/>
      <c r="ACL157" s="1"/>
      <c r="ACM157" s="1"/>
      <c r="ACN157" s="1"/>
      <c r="ACO157" s="1"/>
      <c r="ACP157" s="1"/>
      <c r="ACQ157" s="1"/>
      <c r="ACR157" s="1"/>
      <c r="ACS157" s="1"/>
      <c r="ACT157" s="1"/>
      <c r="ACU157" s="1"/>
      <c r="ACV157" s="1"/>
      <c r="ACW157" s="1"/>
      <c r="ACX157" s="1"/>
      <c r="ACY157" s="1"/>
      <c r="ACZ157" s="1"/>
      <c r="ADA157" s="1"/>
      <c r="ADB157" s="1"/>
      <c r="ADC157" s="1"/>
      <c r="ADD157" s="1"/>
      <c r="ADE157" s="1"/>
      <c r="ADF157" s="1"/>
      <c r="ADG157" s="1"/>
      <c r="ADH157" s="1"/>
      <c r="ADI157" s="1"/>
      <c r="ADJ157" s="1"/>
      <c r="ADK157" s="1"/>
      <c r="ADL157" s="1"/>
      <c r="ADM157" s="1"/>
      <c r="ADN157" s="1"/>
      <c r="ADO157" s="1"/>
      <c r="ADP157" s="1"/>
      <c r="ADQ157" s="1"/>
      <c r="ADR157" s="1"/>
      <c r="ADS157" s="1"/>
      <c r="ADT157" s="1"/>
      <c r="ADU157" s="1"/>
      <c r="ADV157" s="1"/>
      <c r="ADW157" s="1"/>
      <c r="ADX157" s="1"/>
      <c r="ADY157" s="1"/>
      <c r="ADZ157" s="1"/>
      <c r="AEA157" s="1"/>
      <c r="AEB157" s="1"/>
      <c r="AEC157" s="1"/>
      <c r="AED157" s="1"/>
      <c r="AEE157" s="1"/>
      <c r="AEF157" s="1"/>
      <c r="AEG157" s="1"/>
      <c r="AEH157" s="1"/>
      <c r="AEI157" s="1"/>
      <c r="AEJ157" s="1"/>
      <c r="AEK157" s="1"/>
      <c r="AEL157" s="1"/>
      <c r="AEM157" s="1"/>
      <c r="AEN157" s="1"/>
      <c r="AEO157" s="1"/>
      <c r="AEP157" s="1"/>
      <c r="AEQ157" s="1"/>
      <c r="AER157" s="1"/>
      <c r="AES157" s="1"/>
      <c r="AET157" s="1"/>
      <c r="AEU157" s="1"/>
      <c r="AEV157" s="1"/>
      <c r="AEW157" s="1"/>
      <c r="AEX157" s="1"/>
      <c r="AEY157" s="1"/>
      <c r="AEZ157" s="1"/>
      <c r="AFA157" s="1"/>
      <c r="AFB157" s="1"/>
      <c r="AFC157" s="1"/>
      <c r="AFD157" s="1"/>
      <c r="AFE157" s="1"/>
      <c r="AFF157" s="1"/>
      <c r="AFG157" s="1"/>
      <c r="AFH157" s="1"/>
      <c r="AFI157" s="1"/>
      <c r="AFJ157" s="1"/>
      <c r="AFK157" s="1"/>
      <c r="AFL157" s="1"/>
      <c r="AFM157" s="1"/>
      <c r="AFN157" s="1"/>
      <c r="AFO157" s="1"/>
      <c r="AFP157" s="1"/>
      <c r="AFQ157" s="1"/>
      <c r="AFR157" s="1"/>
      <c r="AFS157" s="1"/>
      <c r="AFT157" s="1"/>
      <c r="AFU157" s="1"/>
      <c r="AFV157" s="1"/>
      <c r="AFW157" s="1"/>
      <c r="AFX157" s="1"/>
      <c r="AFY157" s="1"/>
      <c r="AFZ157" s="1"/>
      <c r="AGA157" s="1"/>
      <c r="AGB157" s="1"/>
      <c r="AGC157" s="1"/>
      <c r="AGD157" s="1"/>
      <c r="AGE157" s="1"/>
      <c r="AGF157" s="1"/>
      <c r="AGG157" s="1"/>
      <c r="AGH157" s="1"/>
      <c r="AGI157" s="1"/>
      <c r="AGJ157" s="1"/>
      <c r="AGK157" s="1"/>
      <c r="AGL157" s="1"/>
      <c r="AGM157" s="1"/>
      <c r="AGN157" s="1"/>
      <c r="AGO157" s="1"/>
      <c r="AGP157" s="1"/>
      <c r="AGQ157" s="1"/>
      <c r="AGR157" s="1"/>
      <c r="AGS157" s="1"/>
      <c r="AGT157" s="1"/>
      <c r="AGU157" s="1"/>
      <c r="AGV157" s="1"/>
      <c r="AGW157" s="1"/>
      <c r="AGX157" s="1"/>
      <c r="AGY157" s="1"/>
      <c r="AGZ157" s="1"/>
      <c r="AHA157" s="1"/>
      <c r="AHB157" s="1"/>
      <c r="AHC157" s="1"/>
      <c r="AHD157" s="1"/>
      <c r="AHE157" s="1"/>
      <c r="AHF157" s="1"/>
      <c r="AHG157" s="1"/>
      <c r="AHH157" s="1"/>
      <c r="AHI157" s="1"/>
      <c r="AHJ157" s="1"/>
      <c r="AHK157" s="1"/>
      <c r="AHL157" s="1"/>
      <c r="AHM157" s="1"/>
      <c r="AHN157" s="1"/>
      <c r="AHO157" s="1"/>
      <c r="AHP157" s="1"/>
      <c r="AHQ157" s="1"/>
      <c r="AHR157" s="1"/>
      <c r="AHS157" s="1"/>
      <c r="AHT157" s="1"/>
      <c r="AHU157" s="1"/>
      <c r="AHV157" s="1"/>
      <c r="AHW157" s="1"/>
      <c r="AHX157" s="1"/>
      <c r="AHY157" s="1"/>
      <c r="AHZ157" s="1"/>
      <c r="AIA157" s="1"/>
      <c r="AIB157" s="1"/>
      <c r="AIC157" s="1"/>
      <c r="AID157" s="1"/>
      <c r="AIE157" s="1"/>
      <c r="AIF157" s="1"/>
      <c r="AIG157" s="1"/>
      <c r="AIH157" s="1"/>
      <c r="AII157" s="1"/>
      <c r="AIJ157" s="1"/>
      <c r="AIK157" s="1"/>
      <c r="AIL157" s="1"/>
      <c r="AIM157" s="1"/>
      <c r="AIN157" s="1"/>
      <c r="AIO157" s="1"/>
      <c r="AIP157" s="1"/>
      <c r="AIQ157" s="1"/>
      <c r="AIR157" s="1"/>
      <c r="AIS157" s="1"/>
      <c r="AIT157" s="1"/>
      <c r="AIU157" s="1"/>
      <c r="AIV157" s="1"/>
      <c r="AIW157" s="1"/>
      <c r="AIX157" s="1"/>
      <c r="AIY157" s="1"/>
      <c r="AIZ157" s="1"/>
      <c r="AJA157" s="1"/>
      <c r="AJB157" s="1"/>
      <c r="AJC157" s="1"/>
      <c r="AJD157" s="1"/>
      <c r="AJE157" s="1"/>
      <c r="AJF157" s="1"/>
      <c r="AJG157" s="1"/>
      <c r="AJH157" s="1"/>
      <c r="AJI157" s="1"/>
      <c r="AJJ157" s="1"/>
      <c r="AJK157" s="1"/>
      <c r="AJL157" s="1"/>
      <c r="AJM157" s="1"/>
      <c r="AJN157" s="1"/>
      <c r="AJO157" s="1"/>
      <c r="AJP157" s="1"/>
      <c r="AJQ157" s="1"/>
      <c r="AJR157" s="1"/>
      <c r="AJS157" s="1"/>
      <c r="AJT157" s="1"/>
      <c r="AJU157" s="1"/>
      <c r="AJV157" s="1"/>
      <c r="AJW157" s="1"/>
      <c r="AJX157" s="1"/>
      <c r="AJY157" s="1"/>
      <c r="AJZ157" s="1"/>
      <c r="AKA157" s="1"/>
      <c r="AKB157" s="1"/>
      <c r="AKC157" s="1"/>
      <c r="AKD157" s="1"/>
      <c r="AKE157" s="1"/>
      <c r="AKF157" s="1"/>
      <c r="AKG157" s="1"/>
      <c r="AKH157" s="1"/>
      <c r="AKI157" s="1"/>
      <c r="AKJ157" s="1"/>
      <c r="AKK157" s="1"/>
      <c r="AKL157" s="1"/>
      <c r="AKM157" s="1"/>
      <c r="AKN157" s="1"/>
      <c r="AKO157" s="1"/>
      <c r="AKP157" s="1"/>
      <c r="AKQ157" s="1"/>
      <c r="AKR157" s="1"/>
      <c r="AKS157" s="1"/>
      <c r="AKT157" s="1"/>
      <c r="AKU157" s="1"/>
      <c r="AKV157" s="1"/>
      <c r="AKW157" s="1"/>
      <c r="AKX157" s="1"/>
      <c r="AKY157" s="1"/>
      <c r="AKZ157" s="1"/>
      <c r="ALA157" s="1"/>
      <c r="ALB157" s="1"/>
      <c r="ALC157" s="1"/>
      <c r="ALD157" s="1"/>
      <c r="ALE157" s="1"/>
      <c r="ALF157" s="1"/>
      <c r="ALG157" s="1"/>
      <c r="ALH157" s="1"/>
      <c r="ALI157" s="1"/>
      <c r="ALJ157" s="1"/>
      <c r="ALK157" s="1"/>
      <c r="ALL157" s="1"/>
      <c r="ALM157" s="1"/>
      <c r="ALN157" s="1"/>
      <c r="ALO157" s="1"/>
      <c r="ALP157" s="1"/>
      <c r="ALQ157" s="1"/>
      <c r="ALR157" s="1"/>
      <c r="ALS157" s="1"/>
      <c r="ALT157" s="1"/>
      <c r="ALU157" s="1"/>
      <c r="ALV157" s="1"/>
      <c r="ALW157" s="1"/>
      <c r="ALX157" s="1"/>
      <c r="ALY157" s="1"/>
      <c r="ALZ157" s="1"/>
      <c r="AMA157" s="1"/>
      <c r="AMB157" s="1"/>
      <c r="AMC157" s="1"/>
      <c r="AMD157" s="1"/>
      <c r="AME157" s="1"/>
      <c r="AMF157" s="1"/>
      <c r="AMG157" s="1"/>
      <c r="AMH157" s="1"/>
      <c r="AMI157" s="1"/>
      <c r="AMJ157" s="1"/>
    </row>
    <row r="158" spans="1:1025" customHeight="1" ht="12.75">
      <c r="A158" s="1"/>
      <c r="B158" s="9" t="s">
        <v>123</v>
      </c>
      <c r="C158" s="9" t="s">
        <v>9</v>
      </c>
      <c r="D158" s="6" t="s">
        <v>5</v>
      </c>
      <c r="E158" s="6"/>
      <c r="F158" s="12" t="s">
        <v>3</v>
      </c>
      <c r="G158" s="7">
        <v>109</v>
      </c>
      <c r="H158" s="7">
        <v>115</v>
      </c>
      <c r="I158" s="7">
        <v>104</v>
      </c>
      <c r="J158" s="7">
        <v>117</v>
      </c>
      <c r="K158" s="1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1"/>
      <c r="QG158" s="1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G158" s="1"/>
      <c r="RH158" s="1"/>
      <c r="RI158" s="1"/>
      <c r="RJ158" s="1"/>
      <c r="RK158" s="1"/>
      <c r="RL158" s="1"/>
      <c r="RM158" s="1"/>
      <c r="RN158" s="1"/>
      <c r="RO158" s="1"/>
      <c r="RP158" s="1"/>
      <c r="RQ158" s="1"/>
      <c r="RR158" s="1"/>
      <c r="RS158" s="1"/>
      <c r="RT158" s="1"/>
      <c r="RU158" s="1"/>
      <c r="RV158" s="1"/>
      <c r="RW158" s="1"/>
      <c r="RX158" s="1"/>
      <c r="RY158" s="1"/>
      <c r="RZ158" s="1"/>
      <c r="SA158" s="1"/>
      <c r="SB158" s="1"/>
      <c r="SC158" s="1"/>
      <c r="SD158" s="1"/>
      <c r="SE158" s="1"/>
      <c r="SF158" s="1"/>
      <c r="SG158" s="1"/>
      <c r="SH158" s="1"/>
      <c r="SI158" s="1"/>
      <c r="SJ158" s="1"/>
      <c r="SK158" s="1"/>
      <c r="SL158" s="1"/>
      <c r="SM158" s="1"/>
      <c r="SN158" s="1"/>
      <c r="SO158" s="1"/>
      <c r="SP158" s="1"/>
      <c r="SQ158" s="1"/>
      <c r="SR158" s="1"/>
      <c r="SS158" s="1"/>
      <c r="ST158" s="1"/>
      <c r="SU158" s="1"/>
      <c r="SV158" s="1"/>
      <c r="SW158" s="1"/>
      <c r="SX158" s="1"/>
      <c r="SY158" s="1"/>
      <c r="SZ158" s="1"/>
      <c r="TA158" s="1"/>
      <c r="TB158" s="1"/>
      <c r="TC158" s="1"/>
      <c r="TD158" s="1"/>
      <c r="TE158" s="1"/>
      <c r="TF158" s="1"/>
      <c r="TG158" s="1"/>
      <c r="TH158" s="1"/>
      <c r="TI158" s="1"/>
      <c r="TJ158" s="1"/>
      <c r="TK158" s="1"/>
      <c r="TL158" s="1"/>
      <c r="TM158" s="1"/>
      <c r="TN158" s="1"/>
      <c r="TO158" s="1"/>
      <c r="TP158" s="1"/>
      <c r="TQ158" s="1"/>
      <c r="TR158" s="1"/>
      <c r="TS158" s="1"/>
      <c r="TT158" s="1"/>
      <c r="TU158" s="1"/>
      <c r="TV158" s="1"/>
      <c r="TW158" s="1"/>
      <c r="TX158" s="1"/>
      <c r="TY158" s="1"/>
      <c r="TZ158" s="1"/>
      <c r="UA158" s="1"/>
      <c r="UB158" s="1"/>
      <c r="UC158" s="1"/>
      <c r="UD158" s="1"/>
      <c r="UE158" s="1"/>
      <c r="UF158" s="1"/>
      <c r="UG158" s="1"/>
      <c r="UH158" s="1"/>
      <c r="UI158" s="1"/>
      <c r="UJ158" s="1"/>
      <c r="UK158" s="1"/>
      <c r="UL158" s="1"/>
      <c r="UM158" s="1"/>
      <c r="UN158" s="1"/>
      <c r="UO158" s="1"/>
      <c r="UP158" s="1"/>
      <c r="UQ158" s="1"/>
      <c r="UR158" s="1"/>
      <c r="US158" s="1"/>
      <c r="UT158" s="1"/>
      <c r="UU158" s="1"/>
      <c r="UV158" s="1"/>
      <c r="UW158" s="1"/>
      <c r="UX158" s="1"/>
      <c r="UY158" s="1"/>
      <c r="UZ158" s="1"/>
      <c r="VA158" s="1"/>
      <c r="VB158" s="1"/>
      <c r="VC158" s="1"/>
      <c r="VD158" s="1"/>
      <c r="VE158" s="1"/>
      <c r="VF158" s="1"/>
      <c r="VG158" s="1"/>
      <c r="VH158" s="1"/>
      <c r="VI158" s="1"/>
      <c r="VJ158" s="1"/>
      <c r="VK158" s="1"/>
      <c r="VL158" s="1"/>
      <c r="VM158" s="1"/>
      <c r="VN158" s="1"/>
      <c r="VO158" s="1"/>
      <c r="VP158" s="1"/>
      <c r="VQ158" s="1"/>
      <c r="VR158" s="1"/>
      <c r="VS158" s="1"/>
      <c r="VT158" s="1"/>
      <c r="VU158" s="1"/>
      <c r="VV158" s="1"/>
      <c r="VW158" s="1"/>
      <c r="VX158" s="1"/>
      <c r="VY158" s="1"/>
      <c r="VZ158" s="1"/>
      <c r="WA158" s="1"/>
      <c r="WB158" s="1"/>
      <c r="WC158" s="1"/>
      <c r="WD158" s="1"/>
      <c r="WE158" s="1"/>
      <c r="WF158" s="1"/>
      <c r="WG158" s="1"/>
      <c r="WH158" s="1"/>
      <c r="WI158" s="1"/>
      <c r="WJ158" s="1"/>
      <c r="WK158" s="1"/>
      <c r="WL158" s="1"/>
      <c r="WM158" s="1"/>
      <c r="WN158" s="1"/>
      <c r="WO158" s="1"/>
      <c r="WP158" s="1"/>
      <c r="WQ158" s="1"/>
      <c r="WR158" s="1"/>
      <c r="WS158" s="1"/>
      <c r="WT158" s="1"/>
      <c r="WU158" s="1"/>
      <c r="WV158" s="1"/>
      <c r="WW158" s="1"/>
      <c r="WX158" s="1"/>
      <c r="WY158" s="1"/>
      <c r="WZ158" s="1"/>
      <c r="XA158" s="1"/>
      <c r="XB158" s="1"/>
      <c r="XC158" s="1"/>
      <c r="XD158" s="1"/>
      <c r="XE158" s="1"/>
      <c r="XF158" s="1"/>
      <c r="XG158" s="1"/>
      <c r="XH158" s="1"/>
      <c r="XI158" s="1"/>
      <c r="XJ158" s="1"/>
      <c r="XK158" s="1"/>
      <c r="XL158" s="1"/>
      <c r="XM158" s="1"/>
      <c r="XN158" s="1"/>
      <c r="XO158" s="1"/>
      <c r="XP158" s="1"/>
      <c r="XQ158" s="1"/>
      <c r="XR158" s="1"/>
      <c r="XS158" s="1"/>
      <c r="XT158" s="1"/>
      <c r="XU158" s="1"/>
      <c r="XV158" s="1"/>
      <c r="XW158" s="1"/>
      <c r="XX158" s="1"/>
      <c r="XY158" s="1"/>
      <c r="XZ158" s="1"/>
      <c r="YA158" s="1"/>
      <c r="YB158" s="1"/>
      <c r="YC158" s="1"/>
      <c r="YD158" s="1"/>
      <c r="YE158" s="1"/>
      <c r="YF158" s="1"/>
      <c r="YG158" s="1"/>
      <c r="YH158" s="1"/>
      <c r="YI158" s="1"/>
      <c r="YJ158" s="1"/>
      <c r="YK158" s="1"/>
      <c r="YL158" s="1"/>
      <c r="YM158" s="1"/>
      <c r="YN158" s="1"/>
      <c r="YO158" s="1"/>
      <c r="YP158" s="1"/>
      <c r="YQ158" s="1"/>
      <c r="YR158" s="1"/>
      <c r="YS158" s="1"/>
      <c r="YT158" s="1"/>
      <c r="YU158" s="1"/>
      <c r="YV158" s="1"/>
      <c r="YW158" s="1"/>
      <c r="YX158" s="1"/>
      <c r="YY158" s="1"/>
      <c r="YZ158" s="1"/>
      <c r="ZA158" s="1"/>
      <c r="ZB158" s="1"/>
      <c r="ZC158" s="1"/>
      <c r="ZD158" s="1"/>
      <c r="ZE158" s="1"/>
      <c r="ZF158" s="1"/>
      <c r="ZG158" s="1"/>
      <c r="ZH158" s="1"/>
      <c r="ZI158" s="1"/>
      <c r="ZJ158" s="1"/>
      <c r="ZK158" s="1"/>
      <c r="ZL158" s="1"/>
      <c r="ZM158" s="1"/>
      <c r="ZN158" s="1"/>
      <c r="ZO158" s="1"/>
      <c r="ZP158" s="1"/>
      <c r="ZQ158" s="1"/>
      <c r="ZR158" s="1"/>
      <c r="ZS158" s="1"/>
      <c r="ZT158" s="1"/>
      <c r="ZU158" s="1"/>
      <c r="ZV158" s="1"/>
      <c r="ZW158" s="1"/>
      <c r="ZX158" s="1"/>
      <c r="ZY158" s="1"/>
      <c r="ZZ158" s="1"/>
      <c r="AAA158" s="1"/>
      <c r="AAB158" s="1"/>
      <c r="AAC158" s="1"/>
      <c r="AAD158" s="1"/>
      <c r="AAE158" s="1"/>
      <c r="AAF158" s="1"/>
      <c r="AAG158" s="1"/>
      <c r="AAH158" s="1"/>
      <c r="AAI158" s="1"/>
      <c r="AAJ158" s="1"/>
      <c r="AAK158" s="1"/>
      <c r="AAL158" s="1"/>
      <c r="AAM158" s="1"/>
      <c r="AAN158" s="1"/>
      <c r="AAO158" s="1"/>
      <c r="AAP158" s="1"/>
      <c r="AAQ158" s="1"/>
      <c r="AAR158" s="1"/>
      <c r="AAS158" s="1"/>
      <c r="AAT158" s="1"/>
      <c r="AAU158" s="1"/>
      <c r="AAV158" s="1"/>
      <c r="AAW158" s="1"/>
      <c r="AAX158" s="1"/>
      <c r="AAY158" s="1"/>
      <c r="AAZ158" s="1"/>
      <c r="ABA158" s="1"/>
      <c r="ABB158" s="1"/>
      <c r="ABC158" s="1"/>
      <c r="ABD158" s="1"/>
      <c r="ABE158" s="1"/>
      <c r="ABF158" s="1"/>
      <c r="ABG158" s="1"/>
      <c r="ABH158" s="1"/>
      <c r="ABI158" s="1"/>
      <c r="ABJ158" s="1"/>
      <c r="ABK158" s="1"/>
      <c r="ABL158" s="1"/>
      <c r="ABM158" s="1"/>
      <c r="ABN158" s="1"/>
      <c r="ABO158" s="1"/>
      <c r="ABP158" s="1"/>
      <c r="ABQ158" s="1"/>
      <c r="ABR158" s="1"/>
      <c r="ABS158" s="1"/>
      <c r="ABT158" s="1"/>
      <c r="ABU158" s="1"/>
      <c r="ABV158" s="1"/>
      <c r="ABW158" s="1"/>
      <c r="ABX158" s="1"/>
      <c r="ABY158" s="1"/>
      <c r="ABZ158" s="1"/>
      <c r="ACA158" s="1"/>
      <c r="ACB158" s="1"/>
      <c r="ACC158" s="1"/>
      <c r="ACD158" s="1"/>
      <c r="ACE158" s="1"/>
      <c r="ACF158" s="1"/>
      <c r="ACG158" s="1"/>
      <c r="ACH158" s="1"/>
      <c r="ACI158" s="1"/>
      <c r="ACJ158" s="1"/>
      <c r="ACK158" s="1"/>
      <c r="ACL158" s="1"/>
      <c r="ACM158" s="1"/>
      <c r="ACN158" s="1"/>
      <c r="ACO158" s="1"/>
      <c r="ACP158" s="1"/>
      <c r="ACQ158" s="1"/>
      <c r="ACR158" s="1"/>
      <c r="ACS158" s="1"/>
      <c r="ACT158" s="1"/>
      <c r="ACU158" s="1"/>
      <c r="ACV158" s="1"/>
      <c r="ACW158" s="1"/>
      <c r="ACX158" s="1"/>
      <c r="ACY158" s="1"/>
      <c r="ACZ158" s="1"/>
      <c r="ADA158" s="1"/>
      <c r="ADB158" s="1"/>
      <c r="ADC158" s="1"/>
      <c r="ADD158" s="1"/>
      <c r="ADE158" s="1"/>
      <c r="ADF158" s="1"/>
      <c r="ADG158" s="1"/>
      <c r="ADH158" s="1"/>
      <c r="ADI158" s="1"/>
      <c r="ADJ158" s="1"/>
      <c r="ADK158" s="1"/>
      <c r="ADL158" s="1"/>
      <c r="ADM158" s="1"/>
      <c r="ADN158" s="1"/>
      <c r="ADO158" s="1"/>
      <c r="ADP158" s="1"/>
      <c r="ADQ158" s="1"/>
      <c r="ADR158" s="1"/>
      <c r="ADS158" s="1"/>
      <c r="ADT158" s="1"/>
      <c r="ADU158" s="1"/>
      <c r="ADV158" s="1"/>
      <c r="ADW158" s="1"/>
      <c r="ADX158" s="1"/>
      <c r="ADY158" s="1"/>
      <c r="ADZ158" s="1"/>
      <c r="AEA158" s="1"/>
      <c r="AEB158" s="1"/>
      <c r="AEC158" s="1"/>
      <c r="AED158" s="1"/>
      <c r="AEE158" s="1"/>
      <c r="AEF158" s="1"/>
      <c r="AEG158" s="1"/>
      <c r="AEH158" s="1"/>
      <c r="AEI158" s="1"/>
      <c r="AEJ158" s="1"/>
      <c r="AEK158" s="1"/>
      <c r="AEL158" s="1"/>
      <c r="AEM158" s="1"/>
      <c r="AEN158" s="1"/>
      <c r="AEO158" s="1"/>
      <c r="AEP158" s="1"/>
      <c r="AEQ158" s="1"/>
      <c r="AER158" s="1"/>
      <c r="AES158" s="1"/>
      <c r="AET158" s="1"/>
      <c r="AEU158" s="1"/>
      <c r="AEV158" s="1"/>
      <c r="AEW158" s="1"/>
      <c r="AEX158" s="1"/>
      <c r="AEY158" s="1"/>
      <c r="AEZ158" s="1"/>
      <c r="AFA158" s="1"/>
      <c r="AFB158" s="1"/>
      <c r="AFC158" s="1"/>
      <c r="AFD158" s="1"/>
      <c r="AFE158" s="1"/>
      <c r="AFF158" s="1"/>
      <c r="AFG158" s="1"/>
      <c r="AFH158" s="1"/>
      <c r="AFI158" s="1"/>
      <c r="AFJ158" s="1"/>
      <c r="AFK158" s="1"/>
      <c r="AFL158" s="1"/>
      <c r="AFM158" s="1"/>
      <c r="AFN158" s="1"/>
      <c r="AFO158" s="1"/>
      <c r="AFP158" s="1"/>
      <c r="AFQ158" s="1"/>
      <c r="AFR158" s="1"/>
      <c r="AFS158" s="1"/>
      <c r="AFT158" s="1"/>
      <c r="AFU158" s="1"/>
      <c r="AFV158" s="1"/>
      <c r="AFW158" s="1"/>
      <c r="AFX158" s="1"/>
      <c r="AFY158" s="1"/>
      <c r="AFZ158" s="1"/>
      <c r="AGA158" s="1"/>
      <c r="AGB158" s="1"/>
      <c r="AGC158" s="1"/>
      <c r="AGD158" s="1"/>
      <c r="AGE158" s="1"/>
      <c r="AGF158" s="1"/>
      <c r="AGG158" s="1"/>
      <c r="AGH158" s="1"/>
      <c r="AGI158" s="1"/>
      <c r="AGJ158" s="1"/>
      <c r="AGK158" s="1"/>
      <c r="AGL158" s="1"/>
      <c r="AGM158" s="1"/>
      <c r="AGN158" s="1"/>
      <c r="AGO158" s="1"/>
      <c r="AGP158" s="1"/>
      <c r="AGQ158" s="1"/>
      <c r="AGR158" s="1"/>
      <c r="AGS158" s="1"/>
      <c r="AGT158" s="1"/>
      <c r="AGU158" s="1"/>
      <c r="AGV158" s="1"/>
      <c r="AGW158" s="1"/>
      <c r="AGX158" s="1"/>
      <c r="AGY158" s="1"/>
      <c r="AGZ158" s="1"/>
      <c r="AHA158" s="1"/>
      <c r="AHB158" s="1"/>
      <c r="AHC158" s="1"/>
      <c r="AHD158" s="1"/>
      <c r="AHE158" s="1"/>
      <c r="AHF158" s="1"/>
      <c r="AHG158" s="1"/>
      <c r="AHH158" s="1"/>
      <c r="AHI158" s="1"/>
      <c r="AHJ158" s="1"/>
      <c r="AHK158" s="1"/>
      <c r="AHL158" s="1"/>
      <c r="AHM158" s="1"/>
      <c r="AHN158" s="1"/>
      <c r="AHO158" s="1"/>
      <c r="AHP158" s="1"/>
      <c r="AHQ158" s="1"/>
      <c r="AHR158" s="1"/>
      <c r="AHS158" s="1"/>
      <c r="AHT158" s="1"/>
      <c r="AHU158" s="1"/>
      <c r="AHV158" s="1"/>
      <c r="AHW158" s="1"/>
      <c r="AHX158" s="1"/>
      <c r="AHY158" s="1"/>
      <c r="AHZ158" s="1"/>
      <c r="AIA158" s="1"/>
      <c r="AIB158" s="1"/>
      <c r="AIC158" s="1"/>
      <c r="AID158" s="1"/>
      <c r="AIE158" s="1"/>
      <c r="AIF158" s="1"/>
      <c r="AIG158" s="1"/>
      <c r="AIH158" s="1"/>
      <c r="AII158" s="1"/>
      <c r="AIJ158" s="1"/>
      <c r="AIK158" s="1"/>
      <c r="AIL158" s="1"/>
      <c r="AIM158" s="1"/>
      <c r="AIN158" s="1"/>
      <c r="AIO158" s="1"/>
      <c r="AIP158" s="1"/>
      <c r="AIQ158" s="1"/>
      <c r="AIR158" s="1"/>
      <c r="AIS158" s="1"/>
      <c r="AIT158" s="1"/>
      <c r="AIU158" s="1"/>
      <c r="AIV158" s="1"/>
      <c r="AIW158" s="1"/>
      <c r="AIX158" s="1"/>
      <c r="AIY158" s="1"/>
      <c r="AIZ158" s="1"/>
      <c r="AJA158" s="1"/>
      <c r="AJB158" s="1"/>
      <c r="AJC158" s="1"/>
      <c r="AJD158" s="1"/>
      <c r="AJE158" s="1"/>
      <c r="AJF158" s="1"/>
      <c r="AJG158" s="1"/>
      <c r="AJH158" s="1"/>
      <c r="AJI158" s="1"/>
      <c r="AJJ158" s="1"/>
      <c r="AJK158" s="1"/>
      <c r="AJL158" s="1"/>
      <c r="AJM158" s="1"/>
      <c r="AJN158" s="1"/>
      <c r="AJO158" s="1"/>
      <c r="AJP158" s="1"/>
      <c r="AJQ158" s="1"/>
      <c r="AJR158" s="1"/>
      <c r="AJS158" s="1"/>
      <c r="AJT158" s="1"/>
      <c r="AJU158" s="1"/>
      <c r="AJV158" s="1"/>
      <c r="AJW158" s="1"/>
      <c r="AJX158" s="1"/>
      <c r="AJY158" s="1"/>
      <c r="AJZ158" s="1"/>
      <c r="AKA158" s="1"/>
      <c r="AKB158" s="1"/>
      <c r="AKC158" s="1"/>
      <c r="AKD158" s="1"/>
      <c r="AKE158" s="1"/>
      <c r="AKF158" s="1"/>
      <c r="AKG158" s="1"/>
      <c r="AKH158" s="1"/>
      <c r="AKI158" s="1"/>
      <c r="AKJ158" s="1"/>
      <c r="AKK158" s="1"/>
      <c r="AKL158" s="1"/>
      <c r="AKM158" s="1"/>
      <c r="AKN158" s="1"/>
      <c r="AKO158" s="1"/>
      <c r="AKP158" s="1"/>
      <c r="AKQ158" s="1"/>
      <c r="AKR158" s="1"/>
      <c r="AKS158" s="1"/>
      <c r="AKT158" s="1"/>
      <c r="AKU158" s="1"/>
      <c r="AKV158" s="1"/>
      <c r="AKW158" s="1"/>
      <c r="AKX158" s="1"/>
      <c r="AKY158" s="1"/>
      <c r="AKZ158" s="1"/>
      <c r="ALA158" s="1"/>
      <c r="ALB158" s="1"/>
      <c r="ALC158" s="1"/>
      <c r="ALD158" s="1"/>
      <c r="ALE158" s="1"/>
      <c r="ALF158" s="1"/>
      <c r="ALG158" s="1"/>
      <c r="ALH158" s="1"/>
      <c r="ALI158" s="1"/>
      <c r="ALJ158" s="1"/>
      <c r="ALK158" s="1"/>
      <c r="ALL158" s="1"/>
      <c r="ALM158" s="1"/>
      <c r="ALN158" s="1"/>
      <c r="ALO158" s="1"/>
      <c r="ALP158" s="1"/>
      <c r="ALQ158" s="1"/>
      <c r="ALR158" s="1"/>
      <c r="ALS158" s="1"/>
      <c r="ALT158" s="1"/>
      <c r="ALU158" s="1"/>
      <c r="ALV158" s="1"/>
      <c r="ALW158" s="1"/>
      <c r="ALX158" s="1"/>
      <c r="ALY158" s="1"/>
      <c r="ALZ158" s="1"/>
      <c r="AMA158" s="1"/>
      <c r="AMB158" s="1"/>
      <c r="AMC158" s="1"/>
      <c r="AMD158" s="1"/>
      <c r="AME158" s="1"/>
      <c r="AMF158" s="1"/>
      <c r="AMG158" s="1"/>
      <c r="AMH158" s="1"/>
      <c r="AMI158" s="1"/>
      <c r="AMJ158" s="1"/>
    </row>
    <row r="159" spans="1:1025" customHeight="1" ht="12.75">
      <c r="A159" s="1"/>
      <c r="B159" s="9"/>
      <c r="C159" s="9"/>
      <c r="D159" s="6" t="s">
        <v>6</v>
      </c>
      <c r="E159" s="6"/>
      <c r="F159" s="12" t="s">
        <v>3</v>
      </c>
      <c r="G159" s="7">
        <v>110</v>
      </c>
      <c r="H159" s="7">
        <v>116</v>
      </c>
      <c r="I159" s="7">
        <v>105</v>
      </c>
      <c r="J159" s="7">
        <v>118</v>
      </c>
      <c r="K159" s="1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1"/>
      <c r="QF159" s="1"/>
      <c r="QG159" s="1"/>
      <c r="QH159" s="1"/>
      <c r="QI159" s="1"/>
      <c r="QJ159" s="1"/>
      <c r="QK159" s="1"/>
      <c r="QL159" s="1"/>
      <c r="QM159" s="1"/>
      <c r="QN159" s="1"/>
      <c r="QO159" s="1"/>
      <c r="QP159" s="1"/>
      <c r="QQ159" s="1"/>
      <c r="QR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1"/>
      <c r="RD159" s="1"/>
      <c r="RE159" s="1"/>
      <c r="RF159" s="1"/>
      <c r="RG159" s="1"/>
      <c r="RH159" s="1"/>
      <c r="RI159" s="1"/>
      <c r="RJ159" s="1"/>
      <c r="RK159" s="1"/>
      <c r="RL159" s="1"/>
      <c r="RM159" s="1"/>
      <c r="RN159" s="1"/>
      <c r="RO159" s="1"/>
      <c r="RP159" s="1"/>
      <c r="RQ159" s="1"/>
      <c r="RR159" s="1"/>
      <c r="RS159" s="1"/>
      <c r="RT159" s="1"/>
      <c r="RU159" s="1"/>
      <c r="RV159" s="1"/>
      <c r="RW159" s="1"/>
      <c r="RX159" s="1"/>
      <c r="RY159" s="1"/>
      <c r="RZ159" s="1"/>
      <c r="SA159" s="1"/>
      <c r="SB159" s="1"/>
      <c r="SC159" s="1"/>
      <c r="SD159" s="1"/>
      <c r="SE159" s="1"/>
      <c r="SF159" s="1"/>
      <c r="SG159" s="1"/>
      <c r="SH159" s="1"/>
      <c r="SI159" s="1"/>
      <c r="SJ159" s="1"/>
      <c r="SK159" s="1"/>
      <c r="SL159" s="1"/>
      <c r="SM159" s="1"/>
      <c r="SN159" s="1"/>
      <c r="SO159" s="1"/>
      <c r="SP159" s="1"/>
      <c r="SQ159" s="1"/>
      <c r="SR159" s="1"/>
      <c r="SS159" s="1"/>
      <c r="ST159" s="1"/>
      <c r="SU159" s="1"/>
      <c r="SV159" s="1"/>
      <c r="SW159" s="1"/>
      <c r="SX159" s="1"/>
      <c r="SY159" s="1"/>
      <c r="SZ159" s="1"/>
      <c r="TA159" s="1"/>
      <c r="TB159" s="1"/>
      <c r="TC159" s="1"/>
      <c r="TD159" s="1"/>
      <c r="TE159" s="1"/>
      <c r="TF159" s="1"/>
      <c r="TG159" s="1"/>
      <c r="TH159" s="1"/>
      <c r="TI159" s="1"/>
      <c r="TJ159" s="1"/>
      <c r="TK159" s="1"/>
      <c r="TL159" s="1"/>
      <c r="TM159" s="1"/>
      <c r="TN159" s="1"/>
      <c r="TO159" s="1"/>
      <c r="TP159" s="1"/>
      <c r="TQ159" s="1"/>
      <c r="TR159" s="1"/>
      <c r="TS159" s="1"/>
      <c r="TT159" s="1"/>
      <c r="TU159" s="1"/>
      <c r="TV159" s="1"/>
      <c r="TW159" s="1"/>
      <c r="TX159" s="1"/>
      <c r="TY159" s="1"/>
      <c r="TZ159" s="1"/>
      <c r="UA159" s="1"/>
      <c r="UB159" s="1"/>
      <c r="UC159" s="1"/>
      <c r="UD159" s="1"/>
      <c r="UE159" s="1"/>
      <c r="UF159" s="1"/>
      <c r="UG159" s="1"/>
      <c r="UH159" s="1"/>
      <c r="UI159" s="1"/>
      <c r="UJ159" s="1"/>
      <c r="UK159" s="1"/>
      <c r="UL159" s="1"/>
      <c r="UM159" s="1"/>
      <c r="UN159" s="1"/>
      <c r="UO159" s="1"/>
      <c r="UP159" s="1"/>
      <c r="UQ159" s="1"/>
      <c r="UR159" s="1"/>
      <c r="US159" s="1"/>
      <c r="UT159" s="1"/>
      <c r="UU159" s="1"/>
      <c r="UV159" s="1"/>
      <c r="UW159" s="1"/>
      <c r="UX159" s="1"/>
      <c r="UY159" s="1"/>
      <c r="UZ159" s="1"/>
      <c r="VA159" s="1"/>
      <c r="VB159" s="1"/>
      <c r="VC159" s="1"/>
      <c r="VD159" s="1"/>
      <c r="VE159" s="1"/>
      <c r="VF159" s="1"/>
      <c r="VG159" s="1"/>
      <c r="VH159" s="1"/>
      <c r="VI159" s="1"/>
      <c r="VJ159" s="1"/>
      <c r="VK159" s="1"/>
      <c r="VL159" s="1"/>
      <c r="VM159" s="1"/>
      <c r="VN159" s="1"/>
      <c r="VO159" s="1"/>
      <c r="VP159" s="1"/>
      <c r="VQ159" s="1"/>
      <c r="VR159" s="1"/>
      <c r="VS159" s="1"/>
      <c r="VT159" s="1"/>
      <c r="VU159" s="1"/>
      <c r="VV159" s="1"/>
      <c r="VW159" s="1"/>
      <c r="VX159" s="1"/>
      <c r="VY159" s="1"/>
      <c r="VZ159" s="1"/>
      <c r="WA159" s="1"/>
      <c r="WB159" s="1"/>
      <c r="WC159" s="1"/>
      <c r="WD159" s="1"/>
      <c r="WE159" s="1"/>
      <c r="WF159" s="1"/>
      <c r="WG159" s="1"/>
      <c r="WH159" s="1"/>
      <c r="WI159" s="1"/>
      <c r="WJ159" s="1"/>
      <c r="WK159" s="1"/>
      <c r="WL159" s="1"/>
      <c r="WM159" s="1"/>
      <c r="WN159" s="1"/>
      <c r="WO159" s="1"/>
      <c r="WP159" s="1"/>
      <c r="WQ159" s="1"/>
      <c r="WR159" s="1"/>
      <c r="WS159" s="1"/>
      <c r="WT159" s="1"/>
      <c r="WU159" s="1"/>
      <c r="WV159" s="1"/>
      <c r="WW159" s="1"/>
      <c r="WX159" s="1"/>
      <c r="WY159" s="1"/>
      <c r="WZ159" s="1"/>
      <c r="XA159" s="1"/>
      <c r="XB159" s="1"/>
      <c r="XC159" s="1"/>
      <c r="XD159" s="1"/>
      <c r="XE159" s="1"/>
      <c r="XF159" s="1"/>
      <c r="XG159" s="1"/>
      <c r="XH159" s="1"/>
      <c r="XI159" s="1"/>
      <c r="XJ159" s="1"/>
      <c r="XK159" s="1"/>
      <c r="XL159" s="1"/>
      <c r="XM159" s="1"/>
      <c r="XN159" s="1"/>
      <c r="XO159" s="1"/>
      <c r="XP159" s="1"/>
      <c r="XQ159" s="1"/>
      <c r="XR159" s="1"/>
      <c r="XS159" s="1"/>
      <c r="XT159" s="1"/>
      <c r="XU159" s="1"/>
      <c r="XV159" s="1"/>
      <c r="XW159" s="1"/>
      <c r="XX159" s="1"/>
      <c r="XY159" s="1"/>
      <c r="XZ159" s="1"/>
      <c r="YA159" s="1"/>
      <c r="YB159" s="1"/>
      <c r="YC159" s="1"/>
      <c r="YD159" s="1"/>
      <c r="YE159" s="1"/>
      <c r="YF159" s="1"/>
      <c r="YG159" s="1"/>
      <c r="YH159" s="1"/>
      <c r="YI159" s="1"/>
      <c r="YJ159" s="1"/>
      <c r="YK159" s="1"/>
      <c r="YL159" s="1"/>
      <c r="YM159" s="1"/>
      <c r="YN159" s="1"/>
      <c r="YO159" s="1"/>
      <c r="YP159" s="1"/>
      <c r="YQ159" s="1"/>
      <c r="YR159" s="1"/>
      <c r="YS159" s="1"/>
      <c r="YT159" s="1"/>
      <c r="YU159" s="1"/>
      <c r="YV159" s="1"/>
      <c r="YW159" s="1"/>
      <c r="YX159" s="1"/>
      <c r="YY159" s="1"/>
      <c r="YZ159" s="1"/>
      <c r="ZA159" s="1"/>
      <c r="ZB159" s="1"/>
      <c r="ZC159" s="1"/>
      <c r="ZD159" s="1"/>
      <c r="ZE159" s="1"/>
      <c r="ZF159" s="1"/>
      <c r="ZG159" s="1"/>
      <c r="ZH159" s="1"/>
      <c r="ZI159" s="1"/>
      <c r="ZJ159" s="1"/>
      <c r="ZK159" s="1"/>
      <c r="ZL159" s="1"/>
      <c r="ZM159" s="1"/>
      <c r="ZN159" s="1"/>
      <c r="ZO159" s="1"/>
      <c r="ZP159" s="1"/>
      <c r="ZQ159" s="1"/>
      <c r="ZR159" s="1"/>
      <c r="ZS159" s="1"/>
      <c r="ZT159" s="1"/>
      <c r="ZU159" s="1"/>
      <c r="ZV159" s="1"/>
      <c r="ZW159" s="1"/>
      <c r="ZX159" s="1"/>
      <c r="ZY159" s="1"/>
      <c r="ZZ159" s="1"/>
      <c r="AAA159" s="1"/>
      <c r="AAB159" s="1"/>
      <c r="AAC159" s="1"/>
      <c r="AAD159" s="1"/>
      <c r="AAE159" s="1"/>
      <c r="AAF159" s="1"/>
      <c r="AAG159" s="1"/>
      <c r="AAH159" s="1"/>
      <c r="AAI159" s="1"/>
      <c r="AAJ159" s="1"/>
      <c r="AAK159" s="1"/>
      <c r="AAL159" s="1"/>
      <c r="AAM159" s="1"/>
      <c r="AAN159" s="1"/>
      <c r="AAO159" s="1"/>
      <c r="AAP159" s="1"/>
      <c r="AAQ159" s="1"/>
      <c r="AAR159" s="1"/>
      <c r="AAS159" s="1"/>
      <c r="AAT159" s="1"/>
      <c r="AAU159" s="1"/>
      <c r="AAV159" s="1"/>
      <c r="AAW159" s="1"/>
      <c r="AAX159" s="1"/>
      <c r="AAY159" s="1"/>
      <c r="AAZ159" s="1"/>
      <c r="ABA159" s="1"/>
      <c r="ABB159" s="1"/>
      <c r="ABC159" s="1"/>
      <c r="ABD159" s="1"/>
      <c r="ABE159" s="1"/>
      <c r="ABF159" s="1"/>
      <c r="ABG159" s="1"/>
      <c r="ABH159" s="1"/>
      <c r="ABI159" s="1"/>
      <c r="ABJ159" s="1"/>
      <c r="ABK159" s="1"/>
      <c r="ABL159" s="1"/>
      <c r="ABM159" s="1"/>
      <c r="ABN159" s="1"/>
      <c r="ABO159" s="1"/>
      <c r="ABP159" s="1"/>
      <c r="ABQ159" s="1"/>
      <c r="ABR159" s="1"/>
      <c r="ABS159" s="1"/>
      <c r="ABT159" s="1"/>
      <c r="ABU159" s="1"/>
      <c r="ABV159" s="1"/>
      <c r="ABW159" s="1"/>
      <c r="ABX159" s="1"/>
      <c r="ABY159" s="1"/>
      <c r="ABZ159" s="1"/>
      <c r="ACA159" s="1"/>
      <c r="ACB159" s="1"/>
      <c r="ACC159" s="1"/>
      <c r="ACD159" s="1"/>
      <c r="ACE159" s="1"/>
      <c r="ACF159" s="1"/>
      <c r="ACG159" s="1"/>
      <c r="ACH159" s="1"/>
      <c r="ACI159" s="1"/>
      <c r="ACJ159" s="1"/>
      <c r="ACK159" s="1"/>
      <c r="ACL159" s="1"/>
      <c r="ACM159" s="1"/>
      <c r="ACN159" s="1"/>
      <c r="ACO159" s="1"/>
      <c r="ACP159" s="1"/>
      <c r="ACQ159" s="1"/>
      <c r="ACR159" s="1"/>
      <c r="ACS159" s="1"/>
      <c r="ACT159" s="1"/>
      <c r="ACU159" s="1"/>
      <c r="ACV159" s="1"/>
      <c r="ACW159" s="1"/>
      <c r="ACX159" s="1"/>
      <c r="ACY159" s="1"/>
      <c r="ACZ159" s="1"/>
      <c r="ADA159" s="1"/>
      <c r="ADB159" s="1"/>
      <c r="ADC159" s="1"/>
      <c r="ADD159" s="1"/>
      <c r="ADE159" s="1"/>
      <c r="ADF159" s="1"/>
      <c r="ADG159" s="1"/>
      <c r="ADH159" s="1"/>
      <c r="ADI159" s="1"/>
      <c r="ADJ159" s="1"/>
      <c r="ADK159" s="1"/>
      <c r="ADL159" s="1"/>
      <c r="ADM159" s="1"/>
      <c r="ADN159" s="1"/>
      <c r="ADO159" s="1"/>
      <c r="ADP159" s="1"/>
      <c r="ADQ159" s="1"/>
      <c r="ADR159" s="1"/>
      <c r="ADS159" s="1"/>
      <c r="ADT159" s="1"/>
      <c r="ADU159" s="1"/>
      <c r="ADV159" s="1"/>
      <c r="ADW159" s="1"/>
      <c r="ADX159" s="1"/>
      <c r="ADY159" s="1"/>
      <c r="ADZ159" s="1"/>
      <c r="AEA159" s="1"/>
      <c r="AEB159" s="1"/>
      <c r="AEC159" s="1"/>
      <c r="AED159" s="1"/>
      <c r="AEE159" s="1"/>
      <c r="AEF159" s="1"/>
      <c r="AEG159" s="1"/>
      <c r="AEH159" s="1"/>
      <c r="AEI159" s="1"/>
      <c r="AEJ159" s="1"/>
      <c r="AEK159" s="1"/>
      <c r="AEL159" s="1"/>
      <c r="AEM159" s="1"/>
      <c r="AEN159" s="1"/>
      <c r="AEO159" s="1"/>
      <c r="AEP159" s="1"/>
      <c r="AEQ159" s="1"/>
      <c r="AER159" s="1"/>
      <c r="AES159" s="1"/>
      <c r="AET159" s="1"/>
      <c r="AEU159" s="1"/>
      <c r="AEV159" s="1"/>
      <c r="AEW159" s="1"/>
      <c r="AEX159" s="1"/>
      <c r="AEY159" s="1"/>
      <c r="AEZ159" s="1"/>
      <c r="AFA159" s="1"/>
      <c r="AFB159" s="1"/>
      <c r="AFC159" s="1"/>
      <c r="AFD159" s="1"/>
      <c r="AFE159" s="1"/>
      <c r="AFF159" s="1"/>
      <c r="AFG159" s="1"/>
      <c r="AFH159" s="1"/>
      <c r="AFI159" s="1"/>
      <c r="AFJ159" s="1"/>
      <c r="AFK159" s="1"/>
      <c r="AFL159" s="1"/>
      <c r="AFM159" s="1"/>
      <c r="AFN159" s="1"/>
      <c r="AFO159" s="1"/>
      <c r="AFP159" s="1"/>
      <c r="AFQ159" s="1"/>
      <c r="AFR159" s="1"/>
      <c r="AFS159" s="1"/>
      <c r="AFT159" s="1"/>
      <c r="AFU159" s="1"/>
      <c r="AFV159" s="1"/>
      <c r="AFW159" s="1"/>
      <c r="AFX159" s="1"/>
      <c r="AFY159" s="1"/>
      <c r="AFZ159" s="1"/>
      <c r="AGA159" s="1"/>
      <c r="AGB159" s="1"/>
      <c r="AGC159" s="1"/>
      <c r="AGD159" s="1"/>
      <c r="AGE159" s="1"/>
      <c r="AGF159" s="1"/>
      <c r="AGG159" s="1"/>
      <c r="AGH159" s="1"/>
      <c r="AGI159" s="1"/>
      <c r="AGJ159" s="1"/>
      <c r="AGK159" s="1"/>
      <c r="AGL159" s="1"/>
      <c r="AGM159" s="1"/>
      <c r="AGN159" s="1"/>
      <c r="AGO159" s="1"/>
      <c r="AGP159" s="1"/>
      <c r="AGQ159" s="1"/>
      <c r="AGR159" s="1"/>
      <c r="AGS159" s="1"/>
      <c r="AGT159" s="1"/>
      <c r="AGU159" s="1"/>
      <c r="AGV159" s="1"/>
      <c r="AGW159" s="1"/>
      <c r="AGX159" s="1"/>
      <c r="AGY159" s="1"/>
      <c r="AGZ159" s="1"/>
      <c r="AHA159" s="1"/>
      <c r="AHB159" s="1"/>
      <c r="AHC159" s="1"/>
      <c r="AHD159" s="1"/>
      <c r="AHE159" s="1"/>
      <c r="AHF159" s="1"/>
      <c r="AHG159" s="1"/>
      <c r="AHH159" s="1"/>
      <c r="AHI159" s="1"/>
      <c r="AHJ159" s="1"/>
      <c r="AHK159" s="1"/>
      <c r="AHL159" s="1"/>
      <c r="AHM159" s="1"/>
      <c r="AHN159" s="1"/>
      <c r="AHO159" s="1"/>
      <c r="AHP159" s="1"/>
      <c r="AHQ159" s="1"/>
      <c r="AHR159" s="1"/>
      <c r="AHS159" s="1"/>
      <c r="AHT159" s="1"/>
      <c r="AHU159" s="1"/>
      <c r="AHV159" s="1"/>
      <c r="AHW159" s="1"/>
      <c r="AHX159" s="1"/>
      <c r="AHY159" s="1"/>
      <c r="AHZ159" s="1"/>
      <c r="AIA159" s="1"/>
      <c r="AIB159" s="1"/>
      <c r="AIC159" s="1"/>
      <c r="AID159" s="1"/>
      <c r="AIE159" s="1"/>
      <c r="AIF159" s="1"/>
      <c r="AIG159" s="1"/>
      <c r="AIH159" s="1"/>
      <c r="AII159" s="1"/>
      <c r="AIJ159" s="1"/>
      <c r="AIK159" s="1"/>
      <c r="AIL159" s="1"/>
      <c r="AIM159" s="1"/>
      <c r="AIN159" s="1"/>
      <c r="AIO159" s="1"/>
      <c r="AIP159" s="1"/>
      <c r="AIQ159" s="1"/>
      <c r="AIR159" s="1"/>
      <c r="AIS159" s="1"/>
      <c r="AIT159" s="1"/>
      <c r="AIU159" s="1"/>
      <c r="AIV159" s="1"/>
      <c r="AIW159" s="1"/>
      <c r="AIX159" s="1"/>
      <c r="AIY159" s="1"/>
      <c r="AIZ159" s="1"/>
      <c r="AJA159" s="1"/>
      <c r="AJB159" s="1"/>
      <c r="AJC159" s="1"/>
      <c r="AJD159" s="1"/>
      <c r="AJE159" s="1"/>
      <c r="AJF159" s="1"/>
      <c r="AJG159" s="1"/>
      <c r="AJH159" s="1"/>
      <c r="AJI159" s="1"/>
      <c r="AJJ159" s="1"/>
      <c r="AJK159" s="1"/>
      <c r="AJL159" s="1"/>
      <c r="AJM159" s="1"/>
      <c r="AJN159" s="1"/>
      <c r="AJO159" s="1"/>
      <c r="AJP159" s="1"/>
      <c r="AJQ159" s="1"/>
      <c r="AJR159" s="1"/>
      <c r="AJS159" s="1"/>
      <c r="AJT159" s="1"/>
      <c r="AJU159" s="1"/>
      <c r="AJV159" s="1"/>
      <c r="AJW159" s="1"/>
      <c r="AJX159" s="1"/>
      <c r="AJY159" s="1"/>
      <c r="AJZ159" s="1"/>
      <c r="AKA159" s="1"/>
      <c r="AKB159" s="1"/>
      <c r="AKC159" s="1"/>
      <c r="AKD159" s="1"/>
      <c r="AKE159" s="1"/>
      <c r="AKF159" s="1"/>
      <c r="AKG159" s="1"/>
      <c r="AKH159" s="1"/>
      <c r="AKI159" s="1"/>
      <c r="AKJ159" s="1"/>
      <c r="AKK159" s="1"/>
      <c r="AKL159" s="1"/>
      <c r="AKM159" s="1"/>
      <c r="AKN159" s="1"/>
      <c r="AKO159" s="1"/>
      <c r="AKP159" s="1"/>
      <c r="AKQ159" s="1"/>
      <c r="AKR159" s="1"/>
      <c r="AKS159" s="1"/>
      <c r="AKT159" s="1"/>
      <c r="AKU159" s="1"/>
      <c r="AKV159" s="1"/>
      <c r="AKW159" s="1"/>
      <c r="AKX159" s="1"/>
      <c r="AKY159" s="1"/>
      <c r="AKZ159" s="1"/>
      <c r="ALA159" s="1"/>
      <c r="ALB159" s="1"/>
      <c r="ALC159" s="1"/>
      <c r="ALD159" s="1"/>
      <c r="ALE159" s="1"/>
      <c r="ALF159" s="1"/>
      <c r="ALG159" s="1"/>
      <c r="ALH159" s="1"/>
      <c r="ALI159" s="1"/>
      <c r="ALJ159" s="1"/>
      <c r="ALK159" s="1"/>
      <c r="ALL159" s="1"/>
      <c r="ALM159" s="1"/>
      <c r="ALN159" s="1"/>
      <c r="ALO159" s="1"/>
      <c r="ALP159" s="1"/>
      <c r="ALQ159" s="1"/>
      <c r="ALR159" s="1"/>
      <c r="ALS159" s="1"/>
      <c r="ALT159" s="1"/>
      <c r="ALU159" s="1"/>
      <c r="ALV159" s="1"/>
      <c r="ALW159" s="1"/>
      <c r="ALX159" s="1"/>
      <c r="ALY159" s="1"/>
      <c r="ALZ159" s="1"/>
      <c r="AMA159" s="1"/>
      <c r="AMB159" s="1"/>
      <c r="AMC159" s="1"/>
      <c r="AMD159" s="1"/>
      <c r="AME159" s="1"/>
      <c r="AMF159" s="1"/>
      <c r="AMG159" s="1"/>
      <c r="AMH159" s="1"/>
      <c r="AMI159" s="1"/>
      <c r="AMJ159" s="1"/>
    </row>
    <row r="160" spans="1:1025" customHeight="1" ht="12.75">
      <c r="A160" s="1"/>
      <c r="B160" s="9"/>
      <c r="C160" s="9" t="s">
        <v>124</v>
      </c>
      <c r="D160" s="6" t="s">
        <v>5</v>
      </c>
      <c r="E160" s="6"/>
      <c r="F160" s="12" t="s">
        <v>3</v>
      </c>
      <c r="G160" s="7">
        <v>111</v>
      </c>
      <c r="H160" s="7">
        <v>117</v>
      </c>
      <c r="I160" s="7">
        <v>106</v>
      </c>
      <c r="J160" s="7">
        <v>119</v>
      </c>
      <c r="K160" s="1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/>
      <c r="RJ160" s="1"/>
      <c r="RK160" s="1"/>
      <c r="RL160" s="1"/>
      <c r="RM160" s="1"/>
      <c r="RN160" s="1"/>
      <c r="RO160" s="1"/>
      <c r="RP160" s="1"/>
      <c r="RQ160" s="1"/>
      <c r="RR160" s="1"/>
      <c r="RS160" s="1"/>
      <c r="RT160" s="1"/>
      <c r="RU160" s="1"/>
      <c r="RV160" s="1"/>
      <c r="RW160" s="1"/>
      <c r="RX160" s="1"/>
      <c r="RY160" s="1"/>
      <c r="RZ160" s="1"/>
      <c r="SA160" s="1"/>
      <c r="SB160" s="1"/>
      <c r="SC160" s="1"/>
      <c r="SD160" s="1"/>
      <c r="SE160" s="1"/>
      <c r="SF160" s="1"/>
      <c r="SG160" s="1"/>
      <c r="SH160" s="1"/>
      <c r="SI160" s="1"/>
      <c r="SJ160" s="1"/>
      <c r="SK160" s="1"/>
      <c r="SL160" s="1"/>
      <c r="SM160" s="1"/>
      <c r="SN160" s="1"/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  <c r="TE160" s="1"/>
      <c r="TF160" s="1"/>
      <c r="TG160" s="1"/>
      <c r="TH160" s="1"/>
      <c r="TI160" s="1"/>
      <c r="TJ160" s="1"/>
      <c r="TK160" s="1"/>
      <c r="TL160" s="1"/>
      <c r="TM160" s="1"/>
      <c r="TN160" s="1"/>
      <c r="TO160" s="1"/>
      <c r="TP160" s="1"/>
      <c r="TQ160" s="1"/>
      <c r="TR160" s="1"/>
      <c r="TS160" s="1"/>
      <c r="TT160" s="1"/>
      <c r="TU160" s="1"/>
      <c r="TV160" s="1"/>
      <c r="TW160" s="1"/>
      <c r="TX160" s="1"/>
      <c r="TY160" s="1"/>
      <c r="TZ160" s="1"/>
      <c r="UA160" s="1"/>
      <c r="UB160" s="1"/>
      <c r="UC160" s="1"/>
      <c r="UD160" s="1"/>
      <c r="UE160" s="1"/>
      <c r="UF160" s="1"/>
      <c r="UG160" s="1"/>
      <c r="UH160" s="1"/>
      <c r="UI160" s="1"/>
      <c r="UJ160" s="1"/>
      <c r="UK160" s="1"/>
      <c r="UL160" s="1"/>
      <c r="UM160" s="1"/>
      <c r="UN160" s="1"/>
      <c r="UO160" s="1"/>
      <c r="UP160" s="1"/>
      <c r="UQ160" s="1"/>
      <c r="UR160" s="1"/>
      <c r="US160" s="1"/>
      <c r="UT160" s="1"/>
      <c r="UU160" s="1"/>
      <c r="UV160" s="1"/>
      <c r="UW160" s="1"/>
      <c r="UX160" s="1"/>
      <c r="UY160" s="1"/>
      <c r="UZ160" s="1"/>
      <c r="VA160" s="1"/>
      <c r="VB160" s="1"/>
      <c r="VC160" s="1"/>
      <c r="VD160" s="1"/>
      <c r="VE160" s="1"/>
      <c r="VF160" s="1"/>
      <c r="VG160" s="1"/>
      <c r="VH160" s="1"/>
      <c r="VI160" s="1"/>
      <c r="VJ160" s="1"/>
      <c r="VK160" s="1"/>
      <c r="VL160" s="1"/>
      <c r="VM160" s="1"/>
      <c r="VN160" s="1"/>
      <c r="VO160" s="1"/>
      <c r="VP160" s="1"/>
      <c r="VQ160" s="1"/>
      <c r="VR160" s="1"/>
      <c r="VS160" s="1"/>
      <c r="VT160" s="1"/>
      <c r="VU160" s="1"/>
      <c r="VV160" s="1"/>
      <c r="VW160" s="1"/>
      <c r="VX160" s="1"/>
      <c r="VY160" s="1"/>
      <c r="VZ160" s="1"/>
      <c r="WA160" s="1"/>
      <c r="WB160" s="1"/>
      <c r="WC160" s="1"/>
      <c r="WD160" s="1"/>
      <c r="WE160" s="1"/>
      <c r="WF160" s="1"/>
      <c r="WG160" s="1"/>
      <c r="WH160" s="1"/>
      <c r="WI160" s="1"/>
      <c r="WJ160" s="1"/>
      <c r="WK160" s="1"/>
      <c r="WL160" s="1"/>
      <c r="WM160" s="1"/>
      <c r="WN160" s="1"/>
      <c r="WO160" s="1"/>
      <c r="WP160" s="1"/>
      <c r="WQ160" s="1"/>
      <c r="WR160" s="1"/>
      <c r="WS160" s="1"/>
      <c r="WT160" s="1"/>
      <c r="WU160" s="1"/>
      <c r="WV160" s="1"/>
      <c r="WW160" s="1"/>
      <c r="WX160" s="1"/>
      <c r="WY160" s="1"/>
      <c r="WZ160" s="1"/>
      <c r="XA160" s="1"/>
      <c r="XB160" s="1"/>
      <c r="XC160" s="1"/>
      <c r="XD160" s="1"/>
      <c r="XE160" s="1"/>
      <c r="XF160" s="1"/>
      <c r="XG160" s="1"/>
      <c r="XH160" s="1"/>
      <c r="XI160" s="1"/>
      <c r="XJ160" s="1"/>
      <c r="XK160" s="1"/>
      <c r="XL160" s="1"/>
      <c r="XM160" s="1"/>
      <c r="XN160" s="1"/>
      <c r="XO160" s="1"/>
      <c r="XP160" s="1"/>
      <c r="XQ160" s="1"/>
      <c r="XR160" s="1"/>
      <c r="XS160" s="1"/>
      <c r="XT160" s="1"/>
      <c r="XU160" s="1"/>
      <c r="XV160" s="1"/>
      <c r="XW160" s="1"/>
      <c r="XX160" s="1"/>
      <c r="XY160" s="1"/>
      <c r="XZ160" s="1"/>
      <c r="YA160" s="1"/>
      <c r="YB160" s="1"/>
      <c r="YC160" s="1"/>
      <c r="YD160" s="1"/>
      <c r="YE160" s="1"/>
      <c r="YF160" s="1"/>
      <c r="YG160" s="1"/>
      <c r="YH160" s="1"/>
      <c r="YI160" s="1"/>
      <c r="YJ160" s="1"/>
      <c r="YK160" s="1"/>
      <c r="YL160" s="1"/>
      <c r="YM160" s="1"/>
      <c r="YN160" s="1"/>
      <c r="YO160" s="1"/>
      <c r="YP160" s="1"/>
      <c r="YQ160" s="1"/>
      <c r="YR160" s="1"/>
      <c r="YS160" s="1"/>
      <c r="YT160" s="1"/>
      <c r="YU160" s="1"/>
      <c r="YV160" s="1"/>
      <c r="YW160" s="1"/>
      <c r="YX160" s="1"/>
      <c r="YY160" s="1"/>
      <c r="YZ160" s="1"/>
      <c r="ZA160" s="1"/>
      <c r="ZB160" s="1"/>
      <c r="ZC160" s="1"/>
      <c r="ZD160" s="1"/>
      <c r="ZE160" s="1"/>
      <c r="ZF160" s="1"/>
      <c r="ZG160" s="1"/>
      <c r="ZH160" s="1"/>
      <c r="ZI160" s="1"/>
      <c r="ZJ160" s="1"/>
      <c r="ZK160" s="1"/>
      <c r="ZL160" s="1"/>
      <c r="ZM160" s="1"/>
      <c r="ZN160" s="1"/>
      <c r="ZO160" s="1"/>
      <c r="ZP160" s="1"/>
      <c r="ZQ160" s="1"/>
      <c r="ZR160" s="1"/>
      <c r="ZS160" s="1"/>
      <c r="ZT160" s="1"/>
      <c r="ZU160" s="1"/>
      <c r="ZV160" s="1"/>
      <c r="ZW160" s="1"/>
      <c r="ZX160" s="1"/>
      <c r="ZY160" s="1"/>
      <c r="ZZ160" s="1"/>
      <c r="AAA160" s="1"/>
      <c r="AAB160" s="1"/>
      <c r="AAC160" s="1"/>
      <c r="AAD160" s="1"/>
      <c r="AAE160" s="1"/>
      <c r="AAF160" s="1"/>
      <c r="AAG160" s="1"/>
      <c r="AAH160" s="1"/>
      <c r="AAI160" s="1"/>
      <c r="AAJ160" s="1"/>
      <c r="AAK160" s="1"/>
      <c r="AAL160" s="1"/>
      <c r="AAM160" s="1"/>
      <c r="AAN160" s="1"/>
      <c r="AAO160" s="1"/>
      <c r="AAP160" s="1"/>
      <c r="AAQ160" s="1"/>
      <c r="AAR160" s="1"/>
      <c r="AAS160" s="1"/>
      <c r="AAT160" s="1"/>
      <c r="AAU160" s="1"/>
      <c r="AAV160" s="1"/>
      <c r="AAW160" s="1"/>
      <c r="AAX160" s="1"/>
      <c r="AAY160" s="1"/>
      <c r="AAZ160" s="1"/>
      <c r="ABA160" s="1"/>
      <c r="ABB160" s="1"/>
      <c r="ABC160" s="1"/>
      <c r="ABD160" s="1"/>
      <c r="ABE160" s="1"/>
      <c r="ABF160" s="1"/>
      <c r="ABG160" s="1"/>
      <c r="ABH160" s="1"/>
      <c r="ABI160" s="1"/>
      <c r="ABJ160" s="1"/>
      <c r="ABK160" s="1"/>
      <c r="ABL160" s="1"/>
      <c r="ABM160" s="1"/>
      <c r="ABN160" s="1"/>
      <c r="ABO160" s="1"/>
      <c r="ABP160" s="1"/>
      <c r="ABQ160" s="1"/>
      <c r="ABR160" s="1"/>
      <c r="ABS160" s="1"/>
      <c r="ABT160" s="1"/>
      <c r="ABU160" s="1"/>
      <c r="ABV160" s="1"/>
      <c r="ABW160" s="1"/>
      <c r="ABX160" s="1"/>
      <c r="ABY160" s="1"/>
      <c r="ABZ160" s="1"/>
      <c r="ACA160" s="1"/>
      <c r="ACB160" s="1"/>
      <c r="ACC160" s="1"/>
      <c r="ACD160" s="1"/>
      <c r="ACE160" s="1"/>
      <c r="ACF160" s="1"/>
      <c r="ACG160" s="1"/>
      <c r="ACH160" s="1"/>
      <c r="ACI160" s="1"/>
      <c r="ACJ160" s="1"/>
      <c r="ACK160" s="1"/>
      <c r="ACL160" s="1"/>
      <c r="ACM160" s="1"/>
      <c r="ACN160" s="1"/>
      <c r="ACO160" s="1"/>
      <c r="ACP160" s="1"/>
      <c r="ACQ160" s="1"/>
      <c r="ACR160" s="1"/>
      <c r="ACS160" s="1"/>
      <c r="ACT160" s="1"/>
      <c r="ACU160" s="1"/>
      <c r="ACV160" s="1"/>
      <c r="ACW160" s="1"/>
      <c r="ACX160" s="1"/>
      <c r="ACY160" s="1"/>
      <c r="ACZ160" s="1"/>
      <c r="ADA160" s="1"/>
      <c r="ADB160" s="1"/>
      <c r="ADC160" s="1"/>
      <c r="ADD160" s="1"/>
      <c r="ADE160" s="1"/>
      <c r="ADF160" s="1"/>
      <c r="ADG160" s="1"/>
      <c r="ADH160" s="1"/>
      <c r="ADI160" s="1"/>
      <c r="ADJ160" s="1"/>
      <c r="ADK160" s="1"/>
      <c r="ADL160" s="1"/>
      <c r="ADM160" s="1"/>
      <c r="ADN160" s="1"/>
      <c r="ADO160" s="1"/>
      <c r="ADP160" s="1"/>
      <c r="ADQ160" s="1"/>
      <c r="ADR160" s="1"/>
      <c r="ADS160" s="1"/>
      <c r="ADT160" s="1"/>
      <c r="ADU160" s="1"/>
      <c r="ADV160" s="1"/>
      <c r="ADW160" s="1"/>
      <c r="ADX160" s="1"/>
      <c r="ADY160" s="1"/>
      <c r="ADZ160" s="1"/>
      <c r="AEA160" s="1"/>
      <c r="AEB160" s="1"/>
      <c r="AEC160" s="1"/>
      <c r="AED160" s="1"/>
      <c r="AEE160" s="1"/>
      <c r="AEF160" s="1"/>
      <c r="AEG160" s="1"/>
      <c r="AEH160" s="1"/>
      <c r="AEI160" s="1"/>
      <c r="AEJ160" s="1"/>
      <c r="AEK160" s="1"/>
      <c r="AEL160" s="1"/>
      <c r="AEM160" s="1"/>
      <c r="AEN160" s="1"/>
      <c r="AEO160" s="1"/>
      <c r="AEP160" s="1"/>
      <c r="AEQ160" s="1"/>
      <c r="AER160" s="1"/>
      <c r="AES160" s="1"/>
      <c r="AET160" s="1"/>
      <c r="AEU160" s="1"/>
      <c r="AEV160" s="1"/>
      <c r="AEW160" s="1"/>
      <c r="AEX160" s="1"/>
      <c r="AEY160" s="1"/>
      <c r="AEZ160" s="1"/>
      <c r="AFA160" s="1"/>
      <c r="AFB160" s="1"/>
      <c r="AFC160" s="1"/>
      <c r="AFD160" s="1"/>
      <c r="AFE160" s="1"/>
      <c r="AFF160" s="1"/>
      <c r="AFG160" s="1"/>
      <c r="AFH160" s="1"/>
      <c r="AFI160" s="1"/>
      <c r="AFJ160" s="1"/>
      <c r="AFK160" s="1"/>
      <c r="AFL160" s="1"/>
      <c r="AFM160" s="1"/>
      <c r="AFN160" s="1"/>
      <c r="AFO160" s="1"/>
      <c r="AFP160" s="1"/>
      <c r="AFQ160" s="1"/>
      <c r="AFR160" s="1"/>
      <c r="AFS160" s="1"/>
      <c r="AFT160" s="1"/>
      <c r="AFU160" s="1"/>
      <c r="AFV160" s="1"/>
      <c r="AFW160" s="1"/>
      <c r="AFX160" s="1"/>
      <c r="AFY160" s="1"/>
      <c r="AFZ160" s="1"/>
      <c r="AGA160" s="1"/>
      <c r="AGB160" s="1"/>
      <c r="AGC160" s="1"/>
      <c r="AGD160" s="1"/>
      <c r="AGE160" s="1"/>
      <c r="AGF160" s="1"/>
      <c r="AGG160" s="1"/>
      <c r="AGH160" s="1"/>
      <c r="AGI160" s="1"/>
      <c r="AGJ160" s="1"/>
      <c r="AGK160" s="1"/>
      <c r="AGL160" s="1"/>
      <c r="AGM160" s="1"/>
      <c r="AGN160" s="1"/>
      <c r="AGO160" s="1"/>
      <c r="AGP160" s="1"/>
      <c r="AGQ160" s="1"/>
      <c r="AGR160" s="1"/>
      <c r="AGS160" s="1"/>
      <c r="AGT160" s="1"/>
      <c r="AGU160" s="1"/>
      <c r="AGV160" s="1"/>
      <c r="AGW160" s="1"/>
      <c r="AGX160" s="1"/>
      <c r="AGY160" s="1"/>
      <c r="AGZ160" s="1"/>
      <c r="AHA160" s="1"/>
      <c r="AHB160" s="1"/>
      <c r="AHC160" s="1"/>
      <c r="AHD160" s="1"/>
      <c r="AHE160" s="1"/>
      <c r="AHF160" s="1"/>
      <c r="AHG160" s="1"/>
      <c r="AHH160" s="1"/>
      <c r="AHI160" s="1"/>
      <c r="AHJ160" s="1"/>
      <c r="AHK160" s="1"/>
      <c r="AHL160" s="1"/>
      <c r="AHM160" s="1"/>
      <c r="AHN160" s="1"/>
      <c r="AHO160" s="1"/>
      <c r="AHP160" s="1"/>
      <c r="AHQ160" s="1"/>
      <c r="AHR160" s="1"/>
      <c r="AHS160" s="1"/>
      <c r="AHT160" s="1"/>
      <c r="AHU160" s="1"/>
      <c r="AHV160" s="1"/>
      <c r="AHW160" s="1"/>
      <c r="AHX160" s="1"/>
      <c r="AHY160" s="1"/>
      <c r="AHZ160" s="1"/>
      <c r="AIA160" s="1"/>
      <c r="AIB160" s="1"/>
      <c r="AIC160" s="1"/>
      <c r="AID160" s="1"/>
      <c r="AIE160" s="1"/>
      <c r="AIF160" s="1"/>
      <c r="AIG160" s="1"/>
      <c r="AIH160" s="1"/>
      <c r="AII160" s="1"/>
      <c r="AIJ160" s="1"/>
      <c r="AIK160" s="1"/>
      <c r="AIL160" s="1"/>
      <c r="AIM160" s="1"/>
      <c r="AIN160" s="1"/>
      <c r="AIO160" s="1"/>
      <c r="AIP160" s="1"/>
      <c r="AIQ160" s="1"/>
      <c r="AIR160" s="1"/>
      <c r="AIS160" s="1"/>
      <c r="AIT160" s="1"/>
      <c r="AIU160" s="1"/>
      <c r="AIV160" s="1"/>
      <c r="AIW160" s="1"/>
      <c r="AIX160" s="1"/>
      <c r="AIY160" s="1"/>
      <c r="AIZ160" s="1"/>
      <c r="AJA160" s="1"/>
      <c r="AJB160" s="1"/>
      <c r="AJC160" s="1"/>
      <c r="AJD160" s="1"/>
      <c r="AJE160" s="1"/>
      <c r="AJF160" s="1"/>
      <c r="AJG160" s="1"/>
      <c r="AJH160" s="1"/>
      <c r="AJI160" s="1"/>
      <c r="AJJ160" s="1"/>
      <c r="AJK160" s="1"/>
      <c r="AJL160" s="1"/>
      <c r="AJM160" s="1"/>
      <c r="AJN160" s="1"/>
      <c r="AJO160" s="1"/>
      <c r="AJP160" s="1"/>
      <c r="AJQ160" s="1"/>
      <c r="AJR160" s="1"/>
      <c r="AJS160" s="1"/>
      <c r="AJT160" s="1"/>
      <c r="AJU160" s="1"/>
      <c r="AJV160" s="1"/>
      <c r="AJW160" s="1"/>
      <c r="AJX160" s="1"/>
      <c r="AJY160" s="1"/>
      <c r="AJZ160" s="1"/>
      <c r="AKA160" s="1"/>
      <c r="AKB160" s="1"/>
      <c r="AKC160" s="1"/>
      <c r="AKD160" s="1"/>
      <c r="AKE160" s="1"/>
      <c r="AKF160" s="1"/>
      <c r="AKG160" s="1"/>
      <c r="AKH160" s="1"/>
      <c r="AKI160" s="1"/>
      <c r="AKJ160" s="1"/>
      <c r="AKK160" s="1"/>
      <c r="AKL160" s="1"/>
      <c r="AKM160" s="1"/>
      <c r="AKN160" s="1"/>
      <c r="AKO160" s="1"/>
      <c r="AKP160" s="1"/>
      <c r="AKQ160" s="1"/>
      <c r="AKR160" s="1"/>
      <c r="AKS160" s="1"/>
      <c r="AKT160" s="1"/>
      <c r="AKU160" s="1"/>
      <c r="AKV160" s="1"/>
      <c r="AKW160" s="1"/>
      <c r="AKX160" s="1"/>
      <c r="AKY160" s="1"/>
      <c r="AKZ160" s="1"/>
      <c r="ALA160" s="1"/>
      <c r="ALB160" s="1"/>
      <c r="ALC160" s="1"/>
      <c r="ALD160" s="1"/>
      <c r="ALE160" s="1"/>
      <c r="ALF160" s="1"/>
      <c r="ALG160" s="1"/>
      <c r="ALH160" s="1"/>
      <c r="ALI160" s="1"/>
      <c r="ALJ160" s="1"/>
      <c r="ALK160" s="1"/>
      <c r="ALL160" s="1"/>
      <c r="ALM160" s="1"/>
      <c r="ALN160" s="1"/>
      <c r="ALO160" s="1"/>
      <c r="ALP160" s="1"/>
      <c r="ALQ160" s="1"/>
      <c r="ALR160" s="1"/>
      <c r="ALS160" s="1"/>
      <c r="ALT160" s="1"/>
      <c r="ALU160" s="1"/>
      <c r="ALV160" s="1"/>
      <c r="ALW160" s="1"/>
      <c r="ALX160" s="1"/>
      <c r="ALY160" s="1"/>
      <c r="ALZ160" s="1"/>
      <c r="AMA160" s="1"/>
      <c r="AMB160" s="1"/>
      <c r="AMC160" s="1"/>
      <c r="AMD160" s="1"/>
      <c r="AME160" s="1"/>
      <c r="AMF160" s="1"/>
      <c r="AMG160" s="1"/>
      <c r="AMH160" s="1"/>
      <c r="AMI160" s="1"/>
      <c r="AMJ160" s="1"/>
    </row>
    <row r="161" spans="1:1025" customHeight="1" ht="12.75">
      <c r="A161" s="1"/>
      <c r="B161" s="9"/>
      <c r="C161" s="9"/>
      <c r="D161" s="6" t="s">
        <v>6</v>
      </c>
      <c r="E161" s="6"/>
      <c r="F161" s="12" t="s">
        <v>3</v>
      </c>
      <c r="G161" s="7">
        <v>112</v>
      </c>
      <c r="H161" s="7">
        <v>118</v>
      </c>
      <c r="I161" s="7">
        <v>107</v>
      </c>
      <c r="J161" s="7">
        <v>120</v>
      </c>
      <c r="K161" s="1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1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G161" s="1"/>
      <c r="RH161" s="1"/>
      <c r="RI161" s="1"/>
      <c r="RJ161" s="1"/>
      <c r="RK161" s="1"/>
      <c r="RL161" s="1"/>
      <c r="RM161" s="1"/>
      <c r="RN161" s="1"/>
      <c r="RO161" s="1"/>
      <c r="RP161" s="1"/>
      <c r="RQ161" s="1"/>
      <c r="RR161" s="1"/>
      <c r="RS161" s="1"/>
      <c r="RT161" s="1"/>
      <c r="RU161" s="1"/>
      <c r="RV161" s="1"/>
      <c r="RW161" s="1"/>
      <c r="RX161" s="1"/>
      <c r="RY161" s="1"/>
      <c r="RZ161" s="1"/>
      <c r="SA161" s="1"/>
      <c r="SB161" s="1"/>
      <c r="SC161" s="1"/>
      <c r="SD161" s="1"/>
      <c r="SE161" s="1"/>
      <c r="SF161" s="1"/>
      <c r="SG161" s="1"/>
      <c r="SH161" s="1"/>
      <c r="SI161" s="1"/>
      <c r="SJ161" s="1"/>
      <c r="SK161" s="1"/>
      <c r="SL161" s="1"/>
      <c r="SM161" s="1"/>
      <c r="SN161" s="1"/>
      <c r="SO161" s="1"/>
      <c r="SP161" s="1"/>
      <c r="SQ161" s="1"/>
      <c r="SR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/>
      <c r="TD161" s="1"/>
      <c r="TE161" s="1"/>
      <c r="TF161" s="1"/>
      <c r="TG161" s="1"/>
      <c r="TH161" s="1"/>
      <c r="TI161" s="1"/>
      <c r="TJ161" s="1"/>
      <c r="TK161" s="1"/>
      <c r="TL161" s="1"/>
      <c r="TM161" s="1"/>
      <c r="TN161" s="1"/>
      <c r="TO161" s="1"/>
      <c r="TP161" s="1"/>
      <c r="TQ161" s="1"/>
      <c r="TR161" s="1"/>
      <c r="TS161" s="1"/>
      <c r="TT161" s="1"/>
      <c r="TU161" s="1"/>
      <c r="TV161" s="1"/>
      <c r="TW161" s="1"/>
      <c r="TX161" s="1"/>
      <c r="TY161" s="1"/>
      <c r="TZ161" s="1"/>
      <c r="UA161" s="1"/>
      <c r="UB161" s="1"/>
      <c r="UC161" s="1"/>
      <c r="UD161" s="1"/>
      <c r="UE161" s="1"/>
      <c r="UF161" s="1"/>
      <c r="UG161" s="1"/>
      <c r="UH161" s="1"/>
      <c r="UI161" s="1"/>
      <c r="UJ161" s="1"/>
      <c r="UK161" s="1"/>
      <c r="UL161" s="1"/>
      <c r="UM161" s="1"/>
      <c r="UN161" s="1"/>
      <c r="UO161" s="1"/>
      <c r="UP161" s="1"/>
      <c r="UQ161" s="1"/>
      <c r="UR161" s="1"/>
      <c r="US161" s="1"/>
      <c r="UT161" s="1"/>
      <c r="UU161" s="1"/>
      <c r="UV161" s="1"/>
      <c r="UW161" s="1"/>
      <c r="UX161" s="1"/>
      <c r="UY161" s="1"/>
      <c r="UZ161" s="1"/>
      <c r="VA161" s="1"/>
      <c r="VB161" s="1"/>
      <c r="VC161" s="1"/>
      <c r="VD161" s="1"/>
      <c r="VE161" s="1"/>
      <c r="VF161" s="1"/>
      <c r="VG161" s="1"/>
      <c r="VH161" s="1"/>
      <c r="VI161" s="1"/>
      <c r="VJ161" s="1"/>
      <c r="VK161" s="1"/>
      <c r="VL161" s="1"/>
      <c r="VM161" s="1"/>
      <c r="VN161" s="1"/>
      <c r="VO161" s="1"/>
      <c r="VP161" s="1"/>
      <c r="VQ161" s="1"/>
      <c r="VR161" s="1"/>
      <c r="VS161" s="1"/>
      <c r="VT161" s="1"/>
      <c r="VU161" s="1"/>
      <c r="VV161" s="1"/>
      <c r="VW161" s="1"/>
      <c r="VX161" s="1"/>
      <c r="VY161" s="1"/>
      <c r="VZ161" s="1"/>
      <c r="WA161" s="1"/>
      <c r="WB161" s="1"/>
      <c r="WC161" s="1"/>
      <c r="WD161" s="1"/>
      <c r="WE161" s="1"/>
      <c r="WF161" s="1"/>
      <c r="WG161" s="1"/>
      <c r="WH161" s="1"/>
      <c r="WI161" s="1"/>
      <c r="WJ161" s="1"/>
      <c r="WK161" s="1"/>
      <c r="WL161" s="1"/>
      <c r="WM161" s="1"/>
      <c r="WN161" s="1"/>
      <c r="WO161" s="1"/>
      <c r="WP161" s="1"/>
      <c r="WQ161" s="1"/>
      <c r="WR161" s="1"/>
      <c r="WS161" s="1"/>
      <c r="WT161" s="1"/>
      <c r="WU161" s="1"/>
      <c r="WV161" s="1"/>
      <c r="WW161" s="1"/>
      <c r="WX161" s="1"/>
      <c r="WY161" s="1"/>
      <c r="WZ161" s="1"/>
      <c r="XA161" s="1"/>
      <c r="XB161" s="1"/>
      <c r="XC161" s="1"/>
      <c r="XD161" s="1"/>
      <c r="XE161" s="1"/>
      <c r="XF161" s="1"/>
      <c r="XG161" s="1"/>
      <c r="XH161" s="1"/>
      <c r="XI161" s="1"/>
      <c r="XJ161" s="1"/>
      <c r="XK161" s="1"/>
      <c r="XL161" s="1"/>
      <c r="XM161" s="1"/>
      <c r="XN161" s="1"/>
      <c r="XO161" s="1"/>
      <c r="XP161" s="1"/>
      <c r="XQ161" s="1"/>
      <c r="XR161" s="1"/>
      <c r="XS161" s="1"/>
      <c r="XT161" s="1"/>
      <c r="XU161" s="1"/>
      <c r="XV161" s="1"/>
      <c r="XW161" s="1"/>
      <c r="XX161" s="1"/>
      <c r="XY161" s="1"/>
      <c r="XZ161" s="1"/>
      <c r="YA161" s="1"/>
      <c r="YB161" s="1"/>
      <c r="YC161" s="1"/>
      <c r="YD161" s="1"/>
      <c r="YE161" s="1"/>
      <c r="YF161" s="1"/>
      <c r="YG161" s="1"/>
      <c r="YH161" s="1"/>
      <c r="YI161" s="1"/>
      <c r="YJ161" s="1"/>
      <c r="YK161" s="1"/>
      <c r="YL161" s="1"/>
      <c r="YM161" s="1"/>
      <c r="YN161" s="1"/>
      <c r="YO161" s="1"/>
      <c r="YP161" s="1"/>
      <c r="YQ161" s="1"/>
      <c r="YR161" s="1"/>
      <c r="YS161" s="1"/>
      <c r="YT161" s="1"/>
      <c r="YU161" s="1"/>
      <c r="YV161" s="1"/>
      <c r="YW161" s="1"/>
      <c r="YX161" s="1"/>
      <c r="YY161" s="1"/>
      <c r="YZ161" s="1"/>
      <c r="ZA161" s="1"/>
      <c r="ZB161" s="1"/>
      <c r="ZC161" s="1"/>
      <c r="ZD161" s="1"/>
      <c r="ZE161" s="1"/>
      <c r="ZF161" s="1"/>
      <c r="ZG161" s="1"/>
      <c r="ZH161" s="1"/>
      <c r="ZI161" s="1"/>
      <c r="ZJ161" s="1"/>
      <c r="ZK161" s="1"/>
      <c r="ZL161" s="1"/>
      <c r="ZM161" s="1"/>
      <c r="ZN161" s="1"/>
      <c r="ZO161" s="1"/>
      <c r="ZP161" s="1"/>
      <c r="ZQ161" s="1"/>
      <c r="ZR161" s="1"/>
      <c r="ZS161" s="1"/>
      <c r="ZT161" s="1"/>
      <c r="ZU161" s="1"/>
      <c r="ZV161" s="1"/>
      <c r="ZW161" s="1"/>
      <c r="ZX161" s="1"/>
      <c r="ZY161" s="1"/>
      <c r="ZZ161" s="1"/>
      <c r="AAA161" s="1"/>
      <c r="AAB161" s="1"/>
      <c r="AAC161" s="1"/>
      <c r="AAD161" s="1"/>
      <c r="AAE161" s="1"/>
      <c r="AAF161" s="1"/>
      <c r="AAG161" s="1"/>
      <c r="AAH161" s="1"/>
      <c r="AAI161" s="1"/>
      <c r="AAJ161" s="1"/>
      <c r="AAK161" s="1"/>
      <c r="AAL161" s="1"/>
      <c r="AAM161" s="1"/>
      <c r="AAN161" s="1"/>
      <c r="AAO161" s="1"/>
      <c r="AAP161" s="1"/>
      <c r="AAQ161" s="1"/>
      <c r="AAR161" s="1"/>
      <c r="AAS161" s="1"/>
      <c r="AAT161" s="1"/>
      <c r="AAU161" s="1"/>
      <c r="AAV161" s="1"/>
      <c r="AAW161" s="1"/>
      <c r="AAX161" s="1"/>
      <c r="AAY161" s="1"/>
      <c r="AAZ161" s="1"/>
      <c r="ABA161" s="1"/>
      <c r="ABB161" s="1"/>
      <c r="ABC161" s="1"/>
      <c r="ABD161" s="1"/>
      <c r="ABE161" s="1"/>
      <c r="ABF161" s="1"/>
      <c r="ABG161" s="1"/>
      <c r="ABH161" s="1"/>
      <c r="ABI161" s="1"/>
      <c r="ABJ161" s="1"/>
      <c r="ABK161" s="1"/>
      <c r="ABL161" s="1"/>
      <c r="ABM161" s="1"/>
      <c r="ABN161" s="1"/>
      <c r="ABO161" s="1"/>
      <c r="ABP161" s="1"/>
      <c r="ABQ161" s="1"/>
      <c r="ABR161" s="1"/>
      <c r="ABS161" s="1"/>
      <c r="ABT161" s="1"/>
      <c r="ABU161" s="1"/>
      <c r="ABV161" s="1"/>
      <c r="ABW161" s="1"/>
      <c r="ABX161" s="1"/>
      <c r="ABY161" s="1"/>
      <c r="ABZ161" s="1"/>
      <c r="ACA161" s="1"/>
      <c r="ACB161" s="1"/>
      <c r="ACC161" s="1"/>
      <c r="ACD161" s="1"/>
      <c r="ACE161" s="1"/>
      <c r="ACF161" s="1"/>
      <c r="ACG161" s="1"/>
      <c r="ACH161" s="1"/>
      <c r="ACI161" s="1"/>
      <c r="ACJ161" s="1"/>
      <c r="ACK161" s="1"/>
      <c r="ACL161" s="1"/>
      <c r="ACM161" s="1"/>
      <c r="ACN161" s="1"/>
      <c r="ACO161" s="1"/>
      <c r="ACP161" s="1"/>
      <c r="ACQ161" s="1"/>
      <c r="ACR161" s="1"/>
      <c r="ACS161" s="1"/>
      <c r="ACT161" s="1"/>
      <c r="ACU161" s="1"/>
      <c r="ACV161" s="1"/>
      <c r="ACW161" s="1"/>
      <c r="ACX161" s="1"/>
      <c r="ACY161" s="1"/>
      <c r="ACZ161" s="1"/>
      <c r="ADA161" s="1"/>
      <c r="ADB161" s="1"/>
      <c r="ADC161" s="1"/>
      <c r="ADD161" s="1"/>
      <c r="ADE161" s="1"/>
      <c r="ADF161" s="1"/>
      <c r="ADG161" s="1"/>
      <c r="ADH161" s="1"/>
      <c r="ADI161" s="1"/>
      <c r="ADJ161" s="1"/>
      <c r="ADK161" s="1"/>
      <c r="ADL161" s="1"/>
      <c r="ADM161" s="1"/>
      <c r="ADN161" s="1"/>
      <c r="ADO161" s="1"/>
      <c r="ADP161" s="1"/>
      <c r="ADQ161" s="1"/>
      <c r="ADR161" s="1"/>
      <c r="ADS161" s="1"/>
      <c r="ADT161" s="1"/>
      <c r="ADU161" s="1"/>
      <c r="ADV161" s="1"/>
      <c r="ADW161" s="1"/>
      <c r="ADX161" s="1"/>
      <c r="ADY161" s="1"/>
      <c r="ADZ161" s="1"/>
      <c r="AEA161" s="1"/>
      <c r="AEB161" s="1"/>
      <c r="AEC161" s="1"/>
      <c r="AED161" s="1"/>
      <c r="AEE161" s="1"/>
      <c r="AEF161" s="1"/>
      <c r="AEG161" s="1"/>
      <c r="AEH161" s="1"/>
      <c r="AEI161" s="1"/>
      <c r="AEJ161" s="1"/>
      <c r="AEK161" s="1"/>
      <c r="AEL161" s="1"/>
      <c r="AEM161" s="1"/>
      <c r="AEN161" s="1"/>
      <c r="AEO161" s="1"/>
      <c r="AEP161" s="1"/>
      <c r="AEQ161" s="1"/>
      <c r="AER161" s="1"/>
      <c r="AES161" s="1"/>
      <c r="AET161" s="1"/>
      <c r="AEU161" s="1"/>
      <c r="AEV161" s="1"/>
      <c r="AEW161" s="1"/>
      <c r="AEX161" s="1"/>
      <c r="AEY161" s="1"/>
      <c r="AEZ161" s="1"/>
      <c r="AFA161" s="1"/>
      <c r="AFB161" s="1"/>
      <c r="AFC161" s="1"/>
      <c r="AFD161" s="1"/>
      <c r="AFE161" s="1"/>
      <c r="AFF161" s="1"/>
      <c r="AFG161" s="1"/>
      <c r="AFH161" s="1"/>
      <c r="AFI161" s="1"/>
      <c r="AFJ161" s="1"/>
      <c r="AFK161" s="1"/>
      <c r="AFL161" s="1"/>
      <c r="AFM161" s="1"/>
      <c r="AFN161" s="1"/>
      <c r="AFO161" s="1"/>
      <c r="AFP161" s="1"/>
      <c r="AFQ161" s="1"/>
      <c r="AFR161" s="1"/>
      <c r="AFS161" s="1"/>
      <c r="AFT161" s="1"/>
      <c r="AFU161" s="1"/>
      <c r="AFV161" s="1"/>
      <c r="AFW161" s="1"/>
      <c r="AFX161" s="1"/>
      <c r="AFY161" s="1"/>
      <c r="AFZ161" s="1"/>
      <c r="AGA161" s="1"/>
      <c r="AGB161" s="1"/>
      <c r="AGC161" s="1"/>
      <c r="AGD161" s="1"/>
      <c r="AGE161" s="1"/>
      <c r="AGF161" s="1"/>
      <c r="AGG161" s="1"/>
      <c r="AGH161" s="1"/>
      <c r="AGI161" s="1"/>
      <c r="AGJ161" s="1"/>
      <c r="AGK161" s="1"/>
      <c r="AGL161" s="1"/>
      <c r="AGM161" s="1"/>
      <c r="AGN161" s="1"/>
      <c r="AGO161" s="1"/>
      <c r="AGP161" s="1"/>
      <c r="AGQ161" s="1"/>
      <c r="AGR161" s="1"/>
      <c r="AGS161" s="1"/>
      <c r="AGT161" s="1"/>
      <c r="AGU161" s="1"/>
      <c r="AGV161" s="1"/>
      <c r="AGW161" s="1"/>
      <c r="AGX161" s="1"/>
      <c r="AGY161" s="1"/>
      <c r="AGZ161" s="1"/>
      <c r="AHA161" s="1"/>
      <c r="AHB161" s="1"/>
      <c r="AHC161" s="1"/>
      <c r="AHD161" s="1"/>
      <c r="AHE161" s="1"/>
      <c r="AHF161" s="1"/>
      <c r="AHG161" s="1"/>
      <c r="AHH161" s="1"/>
      <c r="AHI161" s="1"/>
      <c r="AHJ161" s="1"/>
      <c r="AHK161" s="1"/>
      <c r="AHL161" s="1"/>
      <c r="AHM161" s="1"/>
      <c r="AHN161" s="1"/>
      <c r="AHO161" s="1"/>
      <c r="AHP161" s="1"/>
      <c r="AHQ161" s="1"/>
      <c r="AHR161" s="1"/>
      <c r="AHS161" s="1"/>
      <c r="AHT161" s="1"/>
      <c r="AHU161" s="1"/>
      <c r="AHV161" s="1"/>
      <c r="AHW161" s="1"/>
      <c r="AHX161" s="1"/>
      <c r="AHY161" s="1"/>
      <c r="AHZ161" s="1"/>
      <c r="AIA161" s="1"/>
      <c r="AIB161" s="1"/>
      <c r="AIC161" s="1"/>
      <c r="AID161" s="1"/>
      <c r="AIE161" s="1"/>
      <c r="AIF161" s="1"/>
      <c r="AIG161" s="1"/>
      <c r="AIH161" s="1"/>
      <c r="AII161" s="1"/>
      <c r="AIJ161" s="1"/>
      <c r="AIK161" s="1"/>
      <c r="AIL161" s="1"/>
      <c r="AIM161" s="1"/>
      <c r="AIN161" s="1"/>
      <c r="AIO161" s="1"/>
      <c r="AIP161" s="1"/>
      <c r="AIQ161" s="1"/>
      <c r="AIR161" s="1"/>
      <c r="AIS161" s="1"/>
      <c r="AIT161" s="1"/>
      <c r="AIU161" s="1"/>
      <c r="AIV161" s="1"/>
      <c r="AIW161" s="1"/>
      <c r="AIX161" s="1"/>
      <c r="AIY161" s="1"/>
      <c r="AIZ161" s="1"/>
      <c r="AJA161" s="1"/>
      <c r="AJB161" s="1"/>
      <c r="AJC161" s="1"/>
      <c r="AJD161" s="1"/>
      <c r="AJE161" s="1"/>
      <c r="AJF161" s="1"/>
      <c r="AJG161" s="1"/>
      <c r="AJH161" s="1"/>
      <c r="AJI161" s="1"/>
      <c r="AJJ161" s="1"/>
      <c r="AJK161" s="1"/>
      <c r="AJL161" s="1"/>
      <c r="AJM161" s="1"/>
      <c r="AJN161" s="1"/>
      <c r="AJO161" s="1"/>
      <c r="AJP161" s="1"/>
      <c r="AJQ161" s="1"/>
      <c r="AJR161" s="1"/>
      <c r="AJS161" s="1"/>
      <c r="AJT161" s="1"/>
      <c r="AJU161" s="1"/>
      <c r="AJV161" s="1"/>
      <c r="AJW161" s="1"/>
      <c r="AJX161" s="1"/>
      <c r="AJY161" s="1"/>
      <c r="AJZ161" s="1"/>
      <c r="AKA161" s="1"/>
      <c r="AKB161" s="1"/>
      <c r="AKC161" s="1"/>
      <c r="AKD161" s="1"/>
      <c r="AKE161" s="1"/>
      <c r="AKF161" s="1"/>
      <c r="AKG161" s="1"/>
      <c r="AKH161" s="1"/>
      <c r="AKI161" s="1"/>
      <c r="AKJ161" s="1"/>
      <c r="AKK161" s="1"/>
      <c r="AKL161" s="1"/>
      <c r="AKM161" s="1"/>
      <c r="AKN161" s="1"/>
      <c r="AKO161" s="1"/>
      <c r="AKP161" s="1"/>
      <c r="AKQ161" s="1"/>
      <c r="AKR161" s="1"/>
      <c r="AKS161" s="1"/>
      <c r="AKT161" s="1"/>
      <c r="AKU161" s="1"/>
      <c r="AKV161" s="1"/>
      <c r="AKW161" s="1"/>
      <c r="AKX161" s="1"/>
      <c r="AKY161" s="1"/>
      <c r="AKZ161" s="1"/>
      <c r="ALA161" s="1"/>
      <c r="ALB161" s="1"/>
      <c r="ALC161" s="1"/>
      <c r="ALD161" s="1"/>
      <c r="ALE161" s="1"/>
      <c r="ALF161" s="1"/>
      <c r="ALG161" s="1"/>
      <c r="ALH161" s="1"/>
      <c r="ALI161" s="1"/>
      <c r="ALJ161" s="1"/>
      <c r="ALK161" s="1"/>
      <c r="ALL161" s="1"/>
      <c r="ALM161" s="1"/>
      <c r="ALN161" s="1"/>
      <c r="ALO161" s="1"/>
      <c r="ALP161" s="1"/>
      <c r="ALQ161" s="1"/>
      <c r="ALR161" s="1"/>
      <c r="ALS161" s="1"/>
      <c r="ALT161" s="1"/>
      <c r="ALU161" s="1"/>
      <c r="ALV161" s="1"/>
      <c r="ALW161" s="1"/>
      <c r="ALX161" s="1"/>
      <c r="ALY161" s="1"/>
      <c r="ALZ161" s="1"/>
      <c r="AMA161" s="1"/>
      <c r="AMB161" s="1"/>
      <c r="AMC161" s="1"/>
      <c r="AMD161" s="1"/>
      <c r="AME161" s="1"/>
      <c r="AMF161" s="1"/>
      <c r="AMG161" s="1"/>
      <c r="AMH161" s="1"/>
      <c r="AMI161" s="1"/>
      <c r="AMJ161" s="1"/>
    </row>
    <row r="162" spans="1:1025" customHeight="1" ht="12.8">
      <c r="A162" s="1"/>
      <c r="B162" s="30" t="s">
        <v>125</v>
      </c>
      <c r="C162" s="30"/>
      <c r="D162" s="30"/>
      <c r="E162" s="30"/>
      <c r="F162" s="12" t="s">
        <v>3</v>
      </c>
      <c r="G162" s="7">
        <v>113</v>
      </c>
      <c r="H162" s="7">
        <v>119</v>
      </c>
      <c r="I162" s="7">
        <v>108</v>
      </c>
      <c r="J162" s="7">
        <v>121</v>
      </c>
      <c r="K162" s="13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1"/>
      <c r="RJ162" s="1"/>
      <c r="RK162" s="1"/>
      <c r="RL162" s="1"/>
      <c r="RM162" s="1"/>
      <c r="RN162" s="1"/>
      <c r="RO162" s="1"/>
      <c r="RP162" s="1"/>
      <c r="RQ162" s="1"/>
      <c r="RR162" s="1"/>
      <c r="RS162" s="1"/>
      <c r="RT162" s="1"/>
      <c r="RU162" s="1"/>
      <c r="RV162" s="1"/>
      <c r="RW162" s="1"/>
      <c r="RX162" s="1"/>
      <c r="RY162" s="1"/>
      <c r="RZ162" s="1"/>
      <c r="SA162" s="1"/>
      <c r="SB162" s="1"/>
      <c r="SC162" s="1"/>
      <c r="SD162" s="1"/>
      <c r="SE162" s="1"/>
      <c r="SF162" s="1"/>
      <c r="SG162" s="1"/>
      <c r="SH162" s="1"/>
      <c r="SI162" s="1"/>
      <c r="SJ162" s="1"/>
      <c r="SK162" s="1"/>
      <c r="SL162" s="1"/>
      <c r="SM162" s="1"/>
      <c r="SN162" s="1"/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1"/>
      <c r="TE162" s="1"/>
      <c r="TF162" s="1"/>
      <c r="TG162" s="1"/>
      <c r="TH162" s="1"/>
      <c r="TI162" s="1"/>
      <c r="TJ162" s="1"/>
      <c r="TK162" s="1"/>
      <c r="TL162" s="1"/>
      <c r="TM162" s="1"/>
      <c r="TN162" s="1"/>
      <c r="TO162" s="1"/>
      <c r="TP162" s="1"/>
      <c r="TQ162" s="1"/>
      <c r="TR162" s="1"/>
      <c r="TS162" s="1"/>
      <c r="TT162" s="1"/>
      <c r="TU162" s="1"/>
      <c r="TV162" s="1"/>
      <c r="TW162" s="1"/>
      <c r="TX162" s="1"/>
      <c r="TY162" s="1"/>
      <c r="TZ162" s="1"/>
      <c r="UA162" s="1"/>
      <c r="UB162" s="1"/>
      <c r="UC162" s="1"/>
      <c r="UD162" s="1"/>
      <c r="UE162" s="1"/>
      <c r="UF162" s="1"/>
      <c r="UG162" s="1"/>
      <c r="UH162" s="1"/>
      <c r="UI162" s="1"/>
      <c r="UJ162" s="1"/>
      <c r="UK162" s="1"/>
      <c r="UL162" s="1"/>
      <c r="UM162" s="1"/>
      <c r="UN162" s="1"/>
      <c r="UO162" s="1"/>
      <c r="UP162" s="1"/>
      <c r="UQ162" s="1"/>
      <c r="UR162" s="1"/>
      <c r="US162" s="1"/>
      <c r="UT162" s="1"/>
      <c r="UU162" s="1"/>
      <c r="UV162" s="1"/>
      <c r="UW162" s="1"/>
      <c r="UX162" s="1"/>
      <c r="UY162" s="1"/>
      <c r="UZ162" s="1"/>
      <c r="VA162" s="1"/>
      <c r="VB162" s="1"/>
      <c r="VC162" s="1"/>
      <c r="VD162" s="1"/>
      <c r="VE162" s="1"/>
      <c r="VF162" s="1"/>
      <c r="VG162" s="1"/>
      <c r="VH162" s="1"/>
      <c r="VI162" s="1"/>
      <c r="VJ162" s="1"/>
      <c r="VK162" s="1"/>
      <c r="VL162" s="1"/>
      <c r="VM162" s="1"/>
      <c r="VN162" s="1"/>
      <c r="VO162" s="1"/>
      <c r="VP162" s="1"/>
      <c r="VQ162" s="1"/>
      <c r="VR162" s="1"/>
      <c r="VS162" s="1"/>
      <c r="VT162" s="1"/>
      <c r="VU162" s="1"/>
      <c r="VV162" s="1"/>
      <c r="VW162" s="1"/>
      <c r="VX162" s="1"/>
      <c r="VY162" s="1"/>
      <c r="VZ162" s="1"/>
      <c r="WA162" s="1"/>
      <c r="WB162" s="1"/>
      <c r="WC162" s="1"/>
      <c r="WD162" s="1"/>
      <c r="WE162" s="1"/>
      <c r="WF162" s="1"/>
      <c r="WG162" s="1"/>
      <c r="WH162" s="1"/>
      <c r="WI162" s="1"/>
      <c r="WJ162" s="1"/>
      <c r="WK162" s="1"/>
      <c r="WL162" s="1"/>
      <c r="WM162" s="1"/>
      <c r="WN162" s="1"/>
      <c r="WO162" s="1"/>
      <c r="WP162" s="1"/>
      <c r="WQ162" s="1"/>
      <c r="WR162" s="1"/>
      <c r="WS162" s="1"/>
      <c r="WT162" s="1"/>
      <c r="WU162" s="1"/>
      <c r="WV162" s="1"/>
      <c r="WW162" s="1"/>
      <c r="WX162" s="1"/>
      <c r="WY162" s="1"/>
      <c r="WZ162" s="1"/>
      <c r="XA162" s="1"/>
      <c r="XB162" s="1"/>
      <c r="XC162" s="1"/>
      <c r="XD162" s="1"/>
      <c r="XE162" s="1"/>
      <c r="XF162" s="1"/>
      <c r="XG162" s="1"/>
      <c r="XH162" s="1"/>
      <c r="XI162" s="1"/>
      <c r="XJ162" s="1"/>
      <c r="XK162" s="1"/>
      <c r="XL162" s="1"/>
      <c r="XM162" s="1"/>
      <c r="XN162" s="1"/>
      <c r="XO162" s="1"/>
      <c r="XP162" s="1"/>
      <c r="XQ162" s="1"/>
      <c r="XR162" s="1"/>
      <c r="XS162" s="1"/>
      <c r="XT162" s="1"/>
      <c r="XU162" s="1"/>
      <c r="XV162" s="1"/>
      <c r="XW162" s="1"/>
      <c r="XX162" s="1"/>
      <c r="XY162" s="1"/>
      <c r="XZ162" s="1"/>
      <c r="YA162" s="1"/>
      <c r="YB162" s="1"/>
      <c r="YC162" s="1"/>
      <c r="YD162" s="1"/>
      <c r="YE162" s="1"/>
      <c r="YF162" s="1"/>
      <c r="YG162" s="1"/>
      <c r="YH162" s="1"/>
      <c r="YI162" s="1"/>
      <c r="YJ162" s="1"/>
      <c r="YK162" s="1"/>
      <c r="YL162" s="1"/>
      <c r="YM162" s="1"/>
      <c r="YN162" s="1"/>
      <c r="YO162" s="1"/>
      <c r="YP162" s="1"/>
      <c r="YQ162" s="1"/>
      <c r="YR162" s="1"/>
      <c r="YS162" s="1"/>
      <c r="YT162" s="1"/>
      <c r="YU162" s="1"/>
      <c r="YV162" s="1"/>
      <c r="YW162" s="1"/>
      <c r="YX162" s="1"/>
      <c r="YY162" s="1"/>
      <c r="YZ162" s="1"/>
      <c r="ZA162" s="1"/>
      <c r="ZB162" s="1"/>
      <c r="ZC162" s="1"/>
      <c r="ZD162" s="1"/>
      <c r="ZE162" s="1"/>
      <c r="ZF162" s="1"/>
      <c r="ZG162" s="1"/>
      <c r="ZH162" s="1"/>
      <c r="ZI162" s="1"/>
      <c r="ZJ162" s="1"/>
      <c r="ZK162" s="1"/>
      <c r="ZL162" s="1"/>
      <c r="ZM162" s="1"/>
      <c r="ZN162" s="1"/>
      <c r="ZO162" s="1"/>
      <c r="ZP162" s="1"/>
      <c r="ZQ162" s="1"/>
      <c r="ZR162" s="1"/>
      <c r="ZS162" s="1"/>
      <c r="ZT162" s="1"/>
      <c r="ZU162" s="1"/>
      <c r="ZV162" s="1"/>
      <c r="ZW162" s="1"/>
      <c r="ZX162" s="1"/>
      <c r="ZY162" s="1"/>
      <c r="ZZ162" s="1"/>
      <c r="AAA162" s="1"/>
      <c r="AAB162" s="1"/>
      <c r="AAC162" s="1"/>
      <c r="AAD162" s="1"/>
      <c r="AAE162" s="1"/>
      <c r="AAF162" s="1"/>
      <c r="AAG162" s="1"/>
      <c r="AAH162" s="1"/>
      <c r="AAI162" s="1"/>
      <c r="AAJ162" s="1"/>
      <c r="AAK162" s="1"/>
      <c r="AAL162" s="1"/>
      <c r="AAM162" s="1"/>
      <c r="AAN162" s="1"/>
      <c r="AAO162" s="1"/>
      <c r="AAP162" s="1"/>
      <c r="AAQ162" s="1"/>
      <c r="AAR162" s="1"/>
      <c r="AAS162" s="1"/>
      <c r="AAT162" s="1"/>
      <c r="AAU162" s="1"/>
      <c r="AAV162" s="1"/>
      <c r="AAW162" s="1"/>
      <c r="AAX162" s="1"/>
      <c r="AAY162" s="1"/>
      <c r="AAZ162" s="1"/>
      <c r="ABA162" s="1"/>
      <c r="ABB162" s="1"/>
      <c r="ABC162" s="1"/>
      <c r="ABD162" s="1"/>
      <c r="ABE162" s="1"/>
      <c r="ABF162" s="1"/>
      <c r="ABG162" s="1"/>
      <c r="ABH162" s="1"/>
      <c r="ABI162" s="1"/>
      <c r="ABJ162" s="1"/>
      <c r="ABK162" s="1"/>
      <c r="ABL162" s="1"/>
      <c r="ABM162" s="1"/>
      <c r="ABN162" s="1"/>
      <c r="ABO162" s="1"/>
      <c r="ABP162" s="1"/>
      <c r="ABQ162" s="1"/>
      <c r="ABR162" s="1"/>
      <c r="ABS162" s="1"/>
      <c r="ABT162" s="1"/>
      <c r="ABU162" s="1"/>
      <c r="ABV162" s="1"/>
      <c r="ABW162" s="1"/>
      <c r="ABX162" s="1"/>
      <c r="ABY162" s="1"/>
      <c r="ABZ162" s="1"/>
      <c r="ACA162" s="1"/>
      <c r="ACB162" s="1"/>
      <c r="ACC162" s="1"/>
      <c r="ACD162" s="1"/>
      <c r="ACE162" s="1"/>
      <c r="ACF162" s="1"/>
      <c r="ACG162" s="1"/>
      <c r="ACH162" s="1"/>
      <c r="ACI162" s="1"/>
      <c r="ACJ162" s="1"/>
      <c r="ACK162" s="1"/>
      <c r="ACL162" s="1"/>
      <c r="ACM162" s="1"/>
      <c r="ACN162" s="1"/>
      <c r="ACO162" s="1"/>
      <c r="ACP162" s="1"/>
      <c r="ACQ162" s="1"/>
      <c r="ACR162" s="1"/>
      <c r="ACS162" s="1"/>
      <c r="ACT162" s="1"/>
      <c r="ACU162" s="1"/>
      <c r="ACV162" s="1"/>
      <c r="ACW162" s="1"/>
      <c r="ACX162" s="1"/>
      <c r="ACY162" s="1"/>
      <c r="ACZ162" s="1"/>
      <c r="ADA162" s="1"/>
      <c r="ADB162" s="1"/>
      <c r="ADC162" s="1"/>
      <c r="ADD162" s="1"/>
      <c r="ADE162" s="1"/>
      <c r="ADF162" s="1"/>
      <c r="ADG162" s="1"/>
      <c r="ADH162" s="1"/>
      <c r="ADI162" s="1"/>
      <c r="ADJ162" s="1"/>
      <c r="ADK162" s="1"/>
      <c r="ADL162" s="1"/>
      <c r="ADM162" s="1"/>
      <c r="ADN162" s="1"/>
      <c r="ADO162" s="1"/>
      <c r="ADP162" s="1"/>
      <c r="ADQ162" s="1"/>
      <c r="ADR162" s="1"/>
      <c r="ADS162" s="1"/>
      <c r="ADT162" s="1"/>
      <c r="ADU162" s="1"/>
      <c r="ADV162" s="1"/>
      <c r="ADW162" s="1"/>
      <c r="ADX162" s="1"/>
      <c r="ADY162" s="1"/>
      <c r="ADZ162" s="1"/>
      <c r="AEA162" s="1"/>
      <c r="AEB162" s="1"/>
      <c r="AEC162" s="1"/>
      <c r="AED162" s="1"/>
      <c r="AEE162" s="1"/>
      <c r="AEF162" s="1"/>
      <c r="AEG162" s="1"/>
      <c r="AEH162" s="1"/>
      <c r="AEI162" s="1"/>
      <c r="AEJ162" s="1"/>
      <c r="AEK162" s="1"/>
      <c r="AEL162" s="1"/>
      <c r="AEM162" s="1"/>
      <c r="AEN162" s="1"/>
      <c r="AEO162" s="1"/>
      <c r="AEP162" s="1"/>
      <c r="AEQ162" s="1"/>
      <c r="AER162" s="1"/>
      <c r="AES162" s="1"/>
      <c r="AET162" s="1"/>
      <c r="AEU162" s="1"/>
      <c r="AEV162" s="1"/>
      <c r="AEW162" s="1"/>
      <c r="AEX162" s="1"/>
      <c r="AEY162" s="1"/>
      <c r="AEZ162" s="1"/>
      <c r="AFA162" s="1"/>
      <c r="AFB162" s="1"/>
      <c r="AFC162" s="1"/>
      <c r="AFD162" s="1"/>
      <c r="AFE162" s="1"/>
      <c r="AFF162" s="1"/>
      <c r="AFG162" s="1"/>
      <c r="AFH162" s="1"/>
      <c r="AFI162" s="1"/>
      <c r="AFJ162" s="1"/>
      <c r="AFK162" s="1"/>
      <c r="AFL162" s="1"/>
      <c r="AFM162" s="1"/>
      <c r="AFN162" s="1"/>
      <c r="AFO162" s="1"/>
      <c r="AFP162" s="1"/>
      <c r="AFQ162" s="1"/>
      <c r="AFR162" s="1"/>
      <c r="AFS162" s="1"/>
      <c r="AFT162" s="1"/>
      <c r="AFU162" s="1"/>
      <c r="AFV162" s="1"/>
      <c r="AFW162" s="1"/>
      <c r="AFX162" s="1"/>
      <c r="AFY162" s="1"/>
      <c r="AFZ162" s="1"/>
      <c r="AGA162" s="1"/>
      <c r="AGB162" s="1"/>
      <c r="AGC162" s="1"/>
      <c r="AGD162" s="1"/>
      <c r="AGE162" s="1"/>
      <c r="AGF162" s="1"/>
      <c r="AGG162" s="1"/>
      <c r="AGH162" s="1"/>
      <c r="AGI162" s="1"/>
      <c r="AGJ162" s="1"/>
      <c r="AGK162" s="1"/>
      <c r="AGL162" s="1"/>
      <c r="AGM162" s="1"/>
      <c r="AGN162" s="1"/>
      <c r="AGO162" s="1"/>
      <c r="AGP162" s="1"/>
      <c r="AGQ162" s="1"/>
      <c r="AGR162" s="1"/>
      <c r="AGS162" s="1"/>
      <c r="AGT162" s="1"/>
      <c r="AGU162" s="1"/>
      <c r="AGV162" s="1"/>
      <c r="AGW162" s="1"/>
      <c r="AGX162" s="1"/>
      <c r="AGY162" s="1"/>
      <c r="AGZ162" s="1"/>
      <c r="AHA162" s="1"/>
      <c r="AHB162" s="1"/>
      <c r="AHC162" s="1"/>
      <c r="AHD162" s="1"/>
      <c r="AHE162" s="1"/>
      <c r="AHF162" s="1"/>
      <c r="AHG162" s="1"/>
      <c r="AHH162" s="1"/>
      <c r="AHI162" s="1"/>
      <c r="AHJ162" s="1"/>
      <c r="AHK162" s="1"/>
      <c r="AHL162" s="1"/>
      <c r="AHM162" s="1"/>
      <c r="AHN162" s="1"/>
      <c r="AHO162" s="1"/>
      <c r="AHP162" s="1"/>
      <c r="AHQ162" s="1"/>
      <c r="AHR162" s="1"/>
      <c r="AHS162" s="1"/>
      <c r="AHT162" s="1"/>
      <c r="AHU162" s="1"/>
      <c r="AHV162" s="1"/>
      <c r="AHW162" s="1"/>
      <c r="AHX162" s="1"/>
      <c r="AHY162" s="1"/>
      <c r="AHZ162" s="1"/>
      <c r="AIA162" s="1"/>
      <c r="AIB162" s="1"/>
      <c r="AIC162" s="1"/>
      <c r="AID162" s="1"/>
      <c r="AIE162" s="1"/>
      <c r="AIF162" s="1"/>
      <c r="AIG162" s="1"/>
      <c r="AIH162" s="1"/>
      <c r="AII162" s="1"/>
      <c r="AIJ162" s="1"/>
      <c r="AIK162" s="1"/>
      <c r="AIL162" s="1"/>
      <c r="AIM162" s="1"/>
      <c r="AIN162" s="1"/>
      <c r="AIO162" s="1"/>
      <c r="AIP162" s="1"/>
      <c r="AIQ162" s="1"/>
      <c r="AIR162" s="1"/>
      <c r="AIS162" s="1"/>
      <c r="AIT162" s="1"/>
      <c r="AIU162" s="1"/>
      <c r="AIV162" s="1"/>
      <c r="AIW162" s="1"/>
      <c r="AIX162" s="1"/>
      <c r="AIY162" s="1"/>
      <c r="AIZ162" s="1"/>
      <c r="AJA162" s="1"/>
      <c r="AJB162" s="1"/>
      <c r="AJC162" s="1"/>
      <c r="AJD162" s="1"/>
      <c r="AJE162" s="1"/>
      <c r="AJF162" s="1"/>
      <c r="AJG162" s="1"/>
      <c r="AJH162" s="1"/>
      <c r="AJI162" s="1"/>
      <c r="AJJ162" s="1"/>
      <c r="AJK162" s="1"/>
      <c r="AJL162" s="1"/>
      <c r="AJM162" s="1"/>
      <c r="AJN162" s="1"/>
      <c r="AJO162" s="1"/>
      <c r="AJP162" s="1"/>
      <c r="AJQ162" s="1"/>
      <c r="AJR162" s="1"/>
      <c r="AJS162" s="1"/>
      <c r="AJT162" s="1"/>
      <c r="AJU162" s="1"/>
      <c r="AJV162" s="1"/>
      <c r="AJW162" s="1"/>
      <c r="AJX162" s="1"/>
      <c r="AJY162" s="1"/>
      <c r="AJZ162" s="1"/>
      <c r="AKA162" s="1"/>
      <c r="AKB162" s="1"/>
      <c r="AKC162" s="1"/>
      <c r="AKD162" s="1"/>
      <c r="AKE162" s="1"/>
      <c r="AKF162" s="1"/>
      <c r="AKG162" s="1"/>
      <c r="AKH162" s="1"/>
      <c r="AKI162" s="1"/>
      <c r="AKJ162" s="1"/>
      <c r="AKK162" s="1"/>
      <c r="AKL162" s="1"/>
      <c r="AKM162" s="1"/>
      <c r="AKN162" s="1"/>
      <c r="AKO162" s="1"/>
      <c r="AKP162" s="1"/>
      <c r="AKQ162" s="1"/>
      <c r="AKR162" s="1"/>
      <c r="AKS162" s="1"/>
      <c r="AKT162" s="1"/>
      <c r="AKU162" s="1"/>
      <c r="AKV162" s="1"/>
      <c r="AKW162" s="1"/>
      <c r="AKX162" s="1"/>
      <c r="AKY162" s="1"/>
      <c r="AKZ162" s="1"/>
      <c r="ALA162" s="1"/>
      <c r="ALB162" s="1"/>
      <c r="ALC162" s="1"/>
      <c r="ALD162" s="1"/>
      <c r="ALE162" s="1"/>
      <c r="ALF162" s="1"/>
      <c r="ALG162" s="1"/>
      <c r="ALH162" s="1"/>
      <c r="ALI162" s="1"/>
      <c r="ALJ162" s="1"/>
      <c r="ALK162" s="1"/>
      <c r="ALL162" s="1"/>
      <c r="ALM162" s="1"/>
      <c r="ALN162" s="1"/>
      <c r="ALO162" s="1"/>
      <c r="ALP162" s="1"/>
      <c r="ALQ162" s="1"/>
      <c r="ALR162" s="1"/>
      <c r="ALS162" s="1"/>
      <c r="ALT162" s="1"/>
      <c r="ALU162" s="1"/>
      <c r="ALV162" s="1"/>
      <c r="ALW162" s="1"/>
      <c r="ALX162" s="1"/>
      <c r="ALY162" s="1"/>
      <c r="ALZ162" s="1"/>
      <c r="AMA162" s="1"/>
      <c r="AMB162" s="1"/>
      <c r="AMC162" s="1"/>
      <c r="AMD162" s="1"/>
      <c r="AME162" s="1"/>
      <c r="AMF162" s="1"/>
      <c r="AMG162" s="1"/>
      <c r="AMH162" s="1"/>
      <c r="AMI162" s="1"/>
      <c r="AMJ162" s="1"/>
    </row>
    <row r="163" spans="1:1025" customHeight="1" ht="12.75">
      <c r="A163" s="1"/>
      <c r="B163" s="6" t="s">
        <v>126</v>
      </c>
      <c r="C163" s="6"/>
      <c r="D163" s="6"/>
      <c r="E163" s="6"/>
      <c r="F163" s="12" t="s">
        <v>3</v>
      </c>
      <c r="G163" s="7">
        <v>114</v>
      </c>
      <c r="H163" s="7">
        <v>120</v>
      </c>
      <c r="I163" s="7">
        <v>109</v>
      </c>
      <c r="J163" s="7">
        <v>122</v>
      </c>
      <c r="K163" s="1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E163" s="1"/>
      <c r="QF163" s="1"/>
      <c r="QG163" s="1"/>
      <c r="QH163" s="1"/>
      <c r="QI163" s="1"/>
      <c r="QJ163" s="1"/>
      <c r="QK163" s="1"/>
      <c r="QL163" s="1"/>
      <c r="QM163" s="1"/>
      <c r="QN163" s="1"/>
      <c r="QO163" s="1"/>
      <c r="QP163" s="1"/>
      <c r="QQ163" s="1"/>
      <c r="QR163" s="1"/>
      <c r="QS163" s="1"/>
      <c r="QT163" s="1"/>
      <c r="QU163" s="1"/>
      <c r="QV163" s="1"/>
      <c r="QW163" s="1"/>
      <c r="QX163" s="1"/>
      <c r="QY163" s="1"/>
      <c r="QZ163" s="1"/>
      <c r="RA163" s="1"/>
      <c r="RB163" s="1"/>
      <c r="RC163" s="1"/>
      <c r="RD163" s="1"/>
      <c r="RE163" s="1"/>
      <c r="RF163" s="1"/>
      <c r="RG163" s="1"/>
      <c r="RH163" s="1"/>
      <c r="RI163" s="1"/>
      <c r="RJ163" s="1"/>
      <c r="RK163" s="1"/>
      <c r="RL163" s="1"/>
      <c r="RM163" s="1"/>
      <c r="RN163" s="1"/>
      <c r="RO163" s="1"/>
      <c r="RP163" s="1"/>
      <c r="RQ163" s="1"/>
      <c r="RR163" s="1"/>
      <c r="RS163" s="1"/>
      <c r="RT163" s="1"/>
      <c r="RU163" s="1"/>
      <c r="RV163" s="1"/>
      <c r="RW163" s="1"/>
      <c r="RX163" s="1"/>
      <c r="RY163" s="1"/>
      <c r="RZ163" s="1"/>
      <c r="SA163" s="1"/>
      <c r="SB163" s="1"/>
      <c r="SC163" s="1"/>
      <c r="SD163" s="1"/>
      <c r="SE163" s="1"/>
      <c r="SF163" s="1"/>
      <c r="SG163" s="1"/>
      <c r="SH163" s="1"/>
      <c r="SI163" s="1"/>
      <c r="SJ163" s="1"/>
      <c r="SK163" s="1"/>
      <c r="SL163" s="1"/>
      <c r="SM163" s="1"/>
      <c r="SN163" s="1"/>
      <c r="SO163" s="1"/>
      <c r="SP163" s="1"/>
      <c r="SQ163" s="1"/>
      <c r="SR163" s="1"/>
      <c r="SS163" s="1"/>
      <c r="ST163" s="1"/>
      <c r="SU163" s="1"/>
      <c r="SV163" s="1"/>
      <c r="SW163" s="1"/>
      <c r="SX163" s="1"/>
      <c r="SY163" s="1"/>
      <c r="SZ163" s="1"/>
      <c r="TA163" s="1"/>
      <c r="TB163" s="1"/>
      <c r="TC163" s="1"/>
      <c r="TD163" s="1"/>
      <c r="TE163" s="1"/>
      <c r="TF163" s="1"/>
      <c r="TG163" s="1"/>
      <c r="TH163" s="1"/>
      <c r="TI163" s="1"/>
      <c r="TJ163" s="1"/>
      <c r="TK163" s="1"/>
      <c r="TL163" s="1"/>
      <c r="TM163" s="1"/>
      <c r="TN163" s="1"/>
      <c r="TO163" s="1"/>
      <c r="TP163" s="1"/>
      <c r="TQ163" s="1"/>
      <c r="TR163" s="1"/>
      <c r="TS163" s="1"/>
      <c r="TT163" s="1"/>
      <c r="TU163" s="1"/>
      <c r="TV163" s="1"/>
      <c r="TW163" s="1"/>
      <c r="TX163" s="1"/>
      <c r="TY163" s="1"/>
      <c r="TZ163" s="1"/>
      <c r="UA163" s="1"/>
      <c r="UB163" s="1"/>
      <c r="UC163" s="1"/>
      <c r="UD163" s="1"/>
      <c r="UE163" s="1"/>
      <c r="UF163" s="1"/>
      <c r="UG163" s="1"/>
      <c r="UH163" s="1"/>
      <c r="UI163" s="1"/>
      <c r="UJ163" s="1"/>
      <c r="UK163" s="1"/>
      <c r="UL163" s="1"/>
      <c r="UM163" s="1"/>
      <c r="UN163" s="1"/>
      <c r="UO163" s="1"/>
      <c r="UP163" s="1"/>
      <c r="UQ163" s="1"/>
      <c r="UR163" s="1"/>
      <c r="US163" s="1"/>
      <c r="UT163" s="1"/>
      <c r="UU163" s="1"/>
      <c r="UV163" s="1"/>
      <c r="UW163" s="1"/>
      <c r="UX163" s="1"/>
      <c r="UY163" s="1"/>
      <c r="UZ163" s="1"/>
      <c r="VA163" s="1"/>
      <c r="VB163" s="1"/>
      <c r="VC163" s="1"/>
      <c r="VD163" s="1"/>
      <c r="VE163" s="1"/>
      <c r="VF163" s="1"/>
      <c r="VG163" s="1"/>
      <c r="VH163" s="1"/>
      <c r="VI163" s="1"/>
      <c r="VJ163" s="1"/>
      <c r="VK163" s="1"/>
      <c r="VL163" s="1"/>
      <c r="VM163" s="1"/>
      <c r="VN163" s="1"/>
      <c r="VO163" s="1"/>
      <c r="VP163" s="1"/>
      <c r="VQ163" s="1"/>
      <c r="VR163" s="1"/>
      <c r="VS163" s="1"/>
      <c r="VT163" s="1"/>
      <c r="VU163" s="1"/>
      <c r="VV163" s="1"/>
      <c r="VW163" s="1"/>
      <c r="VX163" s="1"/>
      <c r="VY163" s="1"/>
      <c r="VZ163" s="1"/>
      <c r="WA163" s="1"/>
      <c r="WB163" s="1"/>
      <c r="WC163" s="1"/>
      <c r="WD163" s="1"/>
      <c r="WE163" s="1"/>
      <c r="WF163" s="1"/>
      <c r="WG163" s="1"/>
      <c r="WH163" s="1"/>
      <c r="WI163" s="1"/>
      <c r="WJ163" s="1"/>
      <c r="WK163" s="1"/>
      <c r="WL163" s="1"/>
      <c r="WM163" s="1"/>
      <c r="WN163" s="1"/>
      <c r="WO163" s="1"/>
      <c r="WP163" s="1"/>
      <c r="WQ163" s="1"/>
      <c r="WR163" s="1"/>
      <c r="WS163" s="1"/>
      <c r="WT163" s="1"/>
      <c r="WU163" s="1"/>
      <c r="WV163" s="1"/>
      <c r="WW163" s="1"/>
      <c r="WX163" s="1"/>
      <c r="WY163" s="1"/>
      <c r="WZ163" s="1"/>
      <c r="XA163" s="1"/>
      <c r="XB163" s="1"/>
      <c r="XC163" s="1"/>
      <c r="XD163" s="1"/>
      <c r="XE163" s="1"/>
      <c r="XF163" s="1"/>
      <c r="XG163" s="1"/>
      <c r="XH163" s="1"/>
      <c r="XI163" s="1"/>
      <c r="XJ163" s="1"/>
      <c r="XK163" s="1"/>
      <c r="XL163" s="1"/>
      <c r="XM163" s="1"/>
      <c r="XN163" s="1"/>
      <c r="XO163" s="1"/>
      <c r="XP163" s="1"/>
      <c r="XQ163" s="1"/>
      <c r="XR163" s="1"/>
      <c r="XS163" s="1"/>
      <c r="XT163" s="1"/>
      <c r="XU163" s="1"/>
      <c r="XV163" s="1"/>
      <c r="XW163" s="1"/>
      <c r="XX163" s="1"/>
      <c r="XY163" s="1"/>
      <c r="XZ163" s="1"/>
      <c r="YA163" s="1"/>
      <c r="YB163" s="1"/>
      <c r="YC163" s="1"/>
      <c r="YD163" s="1"/>
      <c r="YE163" s="1"/>
      <c r="YF163" s="1"/>
      <c r="YG163" s="1"/>
      <c r="YH163" s="1"/>
      <c r="YI163" s="1"/>
      <c r="YJ163" s="1"/>
      <c r="YK163" s="1"/>
      <c r="YL163" s="1"/>
      <c r="YM163" s="1"/>
      <c r="YN163" s="1"/>
      <c r="YO163" s="1"/>
      <c r="YP163" s="1"/>
      <c r="YQ163" s="1"/>
      <c r="YR163" s="1"/>
      <c r="YS163" s="1"/>
      <c r="YT163" s="1"/>
      <c r="YU163" s="1"/>
      <c r="YV163" s="1"/>
      <c r="YW163" s="1"/>
      <c r="YX163" s="1"/>
      <c r="YY163" s="1"/>
      <c r="YZ163" s="1"/>
      <c r="ZA163" s="1"/>
      <c r="ZB163" s="1"/>
      <c r="ZC163" s="1"/>
      <c r="ZD163" s="1"/>
      <c r="ZE163" s="1"/>
      <c r="ZF163" s="1"/>
      <c r="ZG163" s="1"/>
      <c r="ZH163" s="1"/>
      <c r="ZI163" s="1"/>
      <c r="ZJ163" s="1"/>
      <c r="ZK163" s="1"/>
      <c r="ZL163" s="1"/>
      <c r="ZM163" s="1"/>
      <c r="ZN163" s="1"/>
      <c r="ZO163" s="1"/>
      <c r="ZP163" s="1"/>
      <c r="ZQ163" s="1"/>
      <c r="ZR163" s="1"/>
      <c r="ZS163" s="1"/>
      <c r="ZT163" s="1"/>
      <c r="ZU163" s="1"/>
      <c r="ZV163" s="1"/>
      <c r="ZW163" s="1"/>
      <c r="ZX163" s="1"/>
      <c r="ZY163" s="1"/>
      <c r="ZZ163" s="1"/>
      <c r="AAA163" s="1"/>
      <c r="AAB163" s="1"/>
      <c r="AAC163" s="1"/>
      <c r="AAD163" s="1"/>
      <c r="AAE163" s="1"/>
      <c r="AAF163" s="1"/>
      <c r="AAG163" s="1"/>
      <c r="AAH163" s="1"/>
      <c r="AAI163" s="1"/>
      <c r="AAJ163" s="1"/>
      <c r="AAK163" s="1"/>
      <c r="AAL163" s="1"/>
      <c r="AAM163" s="1"/>
      <c r="AAN163" s="1"/>
      <c r="AAO163" s="1"/>
      <c r="AAP163" s="1"/>
      <c r="AAQ163" s="1"/>
      <c r="AAR163" s="1"/>
      <c r="AAS163" s="1"/>
      <c r="AAT163" s="1"/>
      <c r="AAU163" s="1"/>
      <c r="AAV163" s="1"/>
      <c r="AAW163" s="1"/>
      <c r="AAX163" s="1"/>
      <c r="AAY163" s="1"/>
      <c r="AAZ163" s="1"/>
      <c r="ABA163" s="1"/>
      <c r="ABB163" s="1"/>
      <c r="ABC163" s="1"/>
      <c r="ABD163" s="1"/>
      <c r="ABE163" s="1"/>
      <c r="ABF163" s="1"/>
      <c r="ABG163" s="1"/>
      <c r="ABH163" s="1"/>
      <c r="ABI163" s="1"/>
      <c r="ABJ163" s="1"/>
      <c r="ABK163" s="1"/>
      <c r="ABL163" s="1"/>
      <c r="ABM163" s="1"/>
      <c r="ABN163" s="1"/>
      <c r="ABO163" s="1"/>
      <c r="ABP163" s="1"/>
      <c r="ABQ163" s="1"/>
      <c r="ABR163" s="1"/>
      <c r="ABS163" s="1"/>
      <c r="ABT163" s="1"/>
      <c r="ABU163" s="1"/>
      <c r="ABV163" s="1"/>
      <c r="ABW163" s="1"/>
      <c r="ABX163" s="1"/>
      <c r="ABY163" s="1"/>
      <c r="ABZ163" s="1"/>
      <c r="ACA163" s="1"/>
      <c r="ACB163" s="1"/>
      <c r="ACC163" s="1"/>
      <c r="ACD163" s="1"/>
      <c r="ACE163" s="1"/>
      <c r="ACF163" s="1"/>
      <c r="ACG163" s="1"/>
      <c r="ACH163" s="1"/>
      <c r="ACI163" s="1"/>
      <c r="ACJ163" s="1"/>
      <c r="ACK163" s="1"/>
      <c r="ACL163" s="1"/>
      <c r="ACM163" s="1"/>
      <c r="ACN163" s="1"/>
      <c r="ACO163" s="1"/>
      <c r="ACP163" s="1"/>
      <c r="ACQ163" s="1"/>
      <c r="ACR163" s="1"/>
      <c r="ACS163" s="1"/>
      <c r="ACT163" s="1"/>
      <c r="ACU163" s="1"/>
      <c r="ACV163" s="1"/>
      <c r="ACW163" s="1"/>
      <c r="ACX163" s="1"/>
      <c r="ACY163" s="1"/>
      <c r="ACZ163" s="1"/>
      <c r="ADA163" s="1"/>
      <c r="ADB163" s="1"/>
      <c r="ADC163" s="1"/>
      <c r="ADD163" s="1"/>
      <c r="ADE163" s="1"/>
      <c r="ADF163" s="1"/>
      <c r="ADG163" s="1"/>
      <c r="ADH163" s="1"/>
      <c r="ADI163" s="1"/>
      <c r="ADJ163" s="1"/>
      <c r="ADK163" s="1"/>
      <c r="ADL163" s="1"/>
      <c r="ADM163" s="1"/>
      <c r="ADN163" s="1"/>
      <c r="ADO163" s="1"/>
      <c r="ADP163" s="1"/>
      <c r="ADQ163" s="1"/>
      <c r="ADR163" s="1"/>
      <c r="ADS163" s="1"/>
      <c r="ADT163" s="1"/>
      <c r="ADU163" s="1"/>
      <c r="ADV163" s="1"/>
      <c r="ADW163" s="1"/>
      <c r="ADX163" s="1"/>
      <c r="ADY163" s="1"/>
      <c r="ADZ163" s="1"/>
      <c r="AEA163" s="1"/>
      <c r="AEB163" s="1"/>
      <c r="AEC163" s="1"/>
      <c r="AED163" s="1"/>
      <c r="AEE163" s="1"/>
      <c r="AEF163" s="1"/>
      <c r="AEG163" s="1"/>
      <c r="AEH163" s="1"/>
      <c r="AEI163" s="1"/>
      <c r="AEJ163" s="1"/>
      <c r="AEK163" s="1"/>
      <c r="AEL163" s="1"/>
      <c r="AEM163" s="1"/>
      <c r="AEN163" s="1"/>
      <c r="AEO163" s="1"/>
      <c r="AEP163" s="1"/>
      <c r="AEQ163" s="1"/>
      <c r="AER163" s="1"/>
      <c r="AES163" s="1"/>
      <c r="AET163" s="1"/>
      <c r="AEU163" s="1"/>
      <c r="AEV163" s="1"/>
      <c r="AEW163" s="1"/>
      <c r="AEX163" s="1"/>
      <c r="AEY163" s="1"/>
      <c r="AEZ163" s="1"/>
      <c r="AFA163" s="1"/>
      <c r="AFB163" s="1"/>
      <c r="AFC163" s="1"/>
      <c r="AFD163" s="1"/>
      <c r="AFE163" s="1"/>
      <c r="AFF163" s="1"/>
      <c r="AFG163" s="1"/>
      <c r="AFH163" s="1"/>
      <c r="AFI163" s="1"/>
      <c r="AFJ163" s="1"/>
      <c r="AFK163" s="1"/>
      <c r="AFL163" s="1"/>
      <c r="AFM163" s="1"/>
      <c r="AFN163" s="1"/>
      <c r="AFO163" s="1"/>
      <c r="AFP163" s="1"/>
      <c r="AFQ163" s="1"/>
      <c r="AFR163" s="1"/>
      <c r="AFS163" s="1"/>
      <c r="AFT163" s="1"/>
      <c r="AFU163" s="1"/>
      <c r="AFV163" s="1"/>
      <c r="AFW163" s="1"/>
      <c r="AFX163" s="1"/>
      <c r="AFY163" s="1"/>
      <c r="AFZ163" s="1"/>
      <c r="AGA163" s="1"/>
      <c r="AGB163" s="1"/>
      <c r="AGC163" s="1"/>
      <c r="AGD163" s="1"/>
      <c r="AGE163" s="1"/>
      <c r="AGF163" s="1"/>
      <c r="AGG163" s="1"/>
      <c r="AGH163" s="1"/>
      <c r="AGI163" s="1"/>
      <c r="AGJ163" s="1"/>
      <c r="AGK163" s="1"/>
      <c r="AGL163" s="1"/>
      <c r="AGM163" s="1"/>
      <c r="AGN163" s="1"/>
      <c r="AGO163" s="1"/>
      <c r="AGP163" s="1"/>
      <c r="AGQ163" s="1"/>
      <c r="AGR163" s="1"/>
      <c r="AGS163" s="1"/>
      <c r="AGT163" s="1"/>
      <c r="AGU163" s="1"/>
      <c r="AGV163" s="1"/>
      <c r="AGW163" s="1"/>
      <c r="AGX163" s="1"/>
      <c r="AGY163" s="1"/>
      <c r="AGZ163" s="1"/>
      <c r="AHA163" s="1"/>
      <c r="AHB163" s="1"/>
      <c r="AHC163" s="1"/>
      <c r="AHD163" s="1"/>
      <c r="AHE163" s="1"/>
      <c r="AHF163" s="1"/>
      <c r="AHG163" s="1"/>
      <c r="AHH163" s="1"/>
      <c r="AHI163" s="1"/>
      <c r="AHJ163" s="1"/>
      <c r="AHK163" s="1"/>
      <c r="AHL163" s="1"/>
      <c r="AHM163" s="1"/>
      <c r="AHN163" s="1"/>
      <c r="AHO163" s="1"/>
      <c r="AHP163" s="1"/>
      <c r="AHQ163" s="1"/>
      <c r="AHR163" s="1"/>
      <c r="AHS163" s="1"/>
      <c r="AHT163" s="1"/>
      <c r="AHU163" s="1"/>
      <c r="AHV163" s="1"/>
      <c r="AHW163" s="1"/>
      <c r="AHX163" s="1"/>
      <c r="AHY163" s="1"/>
      <c r="AHZ163" s="1"/>
      <c r="AIA163" s="1"/>
      <c r="AIB163" s="1"/>
      <c r="AIC163" s="1"/>
      <c r="AID163" s="1"/>
      <c r="AIE163" s="1"/>
      <c r="AIF163" s="1"/>
      <c r="AIG163" s="1"/>
      <c r="AIH163" s="1"/>
      <c r="AII163" s="1"/>
      <c r="AIJ163" s="1"/>
      <c r="AIK163" s="1"/>
      <c r="AIL163" s="1"/>
      <c r="AIM163" s="1"/>
      <c r="AIN163" s="1"/>
      <c r="AIO163" s="1"/>
      <c r="AIP163" s="1"/>
      <c r="AIQ163" s="1"/>
      <c r="AIR163" s="1"/>
      <c r="AIS163" s="1"/>
      <c r="AIT163" s="1"/>
      <c r="AIU163" s="1"/>
      <c r="AIV163" s="1"/>
      <c r="AIW163" s="1"/>
      <c r="AIX163" s="1"/>
      <c r="AIY163" s="1"/>
      <c r="AIZ163" s="1"/>
      <c r="AJA163" s="1"/>
      <c r="AJB163" s="1"/>
      <c r="AJC163" s="1"/>
      <c r="AJD163" s="1"/>
      <c r="AJE163" s="1"/>
      <c r="AJF163" s="1"/>
      <c r="AJG163" s="1"/>
      <c r="AJH163" s="1"/>
      <c r="AJI163" s="1"/>
      <c r="AJJ163" s="1"/>
      <c r="AJK163" s="1"/>
      <c r="AJL163" s="1"/>
      <c r="AJM163" s="1"/>
      <c r="AJN163" s="1"/>
      <c r="AJO163" s="1"/>
      <c r="AJP163" s="1"/>
      <c r="AJQ163" s="1"/>
      <c r="AJR163" s="1"/>
      <c r="AJS163" s="1"/>
      <c r="AJT163" s="1"/>
      <c r="AJU163" s="1"/>
      <c r="AJV163" s="1"/>
      <c r="AJW163" s="1"/>
      <c r="AJX163" s="1"/>
      <c r="AJY163" s="1"/>
      <c r="AJZ163" s="1"/>
      <c r="AKA163" s="1"/>
      <c r="AKB163" s="1"/>
      <c r="AKC163" s="1"/>
      <c r="AKD163" s="1"/>
      <c r="AKE163" s="1"/>
      <c r="AKF163" s="1"/>
      <c r="AKG163" s="1"/>
      <c r="AKH163" s="1"/>
      <c r="AKI163" s="1"/>
      <c r="AKJ163" s="1"/>
      <c r="AKK163" s="1"/>
      <c r="AKL163" s="1"/>
      <c r="AKM163" s="1"/>
      <c r="AKN163" s="1"/>
      <c r="AKO163" s="1"/>
      <c r="AKP163" s="1"/>
      <c r="AKQ163" s="1"/>
      <c r="AKR163" s="1"/>
      <c r="AKS163" s="1"/>
      <c r="AKT163" s="1"/>
      <c r="AKU163" s="1"/>
      <c r="AKV163" s="1"/>
      <c r="AKW163" s="1"/>
      <c r="AKX163" s="1"/>
      <c r="AKY163" s="1"/>
      <c r="AKZ163" s="1"/>
      <c r="ALA163" s="1"/>
      <c r="ALB163" s="1"/>
      <c r="ALC163" s="1"/>
      <c r="ALD163" s="1"/>
      <c r="ALE163" s="1"/>
      <c r="ALF163" s="1"/>
      <c r="ALG163" s="1"/>
      <c r="ALH163" s="1"/>
      <c r="ALI163" s="1"/>
      <c r="ALJ163" s="1"/>
      <c r="ALK163" s="1"/>
      <c r="ALL163" s="1"/>
      <c r="ALM163" s="1"/>
      <c r="ALN163" s="1"/>
      <c r="ALO163" s="1"/>
      <c r="ALP163" s="1"/>
      <c r="ALQ163" s="1"/>
      <c r="ALR163" s="1"/>
      <c r="ALS163" s="1"/>
      <c r="ALT163" s="1"/>
      <c r="ALU163" s="1"/>
      <c r="ALV163" s="1"/>
      <c r="ALW163" s="1"/>
      <c r="ALX163" s="1"/>
      <c r="ALY163" s="1"/>
      <c r="ALZ163" s="1"/>
      <c r="AMA163" s="1"/>
      <c r="AMB163" s="1"/>
      <c r="AMC163" s="1"/>
      <c r="AMD163" s="1"/>
      <c r="AME163" s="1"/>
      <c r="AMF163" s="1"/>
      <c r="AMG163" s="1"/>
      <c r="AMH163" s="1"/>
      <c r="AMI163" s="1"/>
      <c r="AMJ163" s="1"/>
    </row>
    <row r="164" spans="1:1025" customHeight="1" ht="12.75">
      <c r="A164" s="1"/>
      <c r="B164" s="14" t="s">
        <v>127</v>
      </c>
      <c r="C164" s="30" t="s">
        <v>22</v>
      </c>
      <c r="D164" s="30"/>
      <c r="E164" s="30"/>
      <c r="F164" s="12" t="s">
        <v>3</v>
      </c>
      <c r="G164" s="7">
        <v>115</v>
      </c>
      <c r="H164" s="7">
        <v>121</v>
      </c>
      <c r="I164" s="7">
        <v>110</v>
      </c>
      <c r="J164" s="7">
        <v>123</v>
      </c>
      <c r="K164" s="1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"/>
      <c r="QX164" s="1"/>
      <c r="QY164" s="1"/>
      <c r="QZ164" s="1"/>
      <c r="RA164" s="1"/>
      <c r="RB164" s="1"/>
      <c r="RC164" s="1"/>
      <c r="RD164" s="1"/>
      <c r="RE164" s="1"/>
      <c r="RF164" s="1"/>
      <c r="RG164" s="1"/>
      <c r="RH164" s="1"/>
      <c r="RI164" s="1"/>
      <c r="RJ164" s="1"/>
      <c r="RK164" s="1"/>
      <c r="RL164" s="1"/>
      <c r="RM164" s="1"/>
      <c r="RN164" s="1"/>
      <c r="RO164" s="1"/>
      <c r="RP164" s="1"/>
      <c r="RQ164" s="1"/>
      <c r="RR164" s="1"/>
      <c r="RS164" s="1"/>
      <c r="RT164" s="1"/>
      <c r="RU164" s="1"/>
      <c r="RV164" s="1"/>
      <c r="RW164" s="1"/>
      <c r="RX164" s="1"/>
      <c r="RY164" s="1"/>
      <c r="RZ164" s="1"/>
      <c r="SA164" s="1"/>
      <c r="SB164" s="1"/>
      <c r="SC164" s="1"/>
      <c r="SD164" s="1"/>
      <c r="SE164" s="1"/>
      <c r="SF164" s="1"/>
      <c r="SG164" s="1"/>
      <c r="SH164" s="1"/>
      <c r="SI164" s="1"/>
      <c r="SJ164" s="1"/>
      <c r="SK164" s="1"/>
      <c r="SL164" s="1"/>
      <c r="SM164" s="1"/>
      <c r="SN164" s="1"/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/>
      <c r="TD164" s="1"/>
      <c r="TE164" s="1"/>
      <c r="TF164" s="1"/>
      <c r="TG164" s="1"/>
      <c r="TH164" s="1"/>
      <c r="TI164" s="1"/>
      <c r="TJ164" s="1"/>
      <c r="TK164" s="1"/>
      <c r="TL164" s="1"/>
      <c r="TM164" s="1"/>
      <c r="TN164" s="1"/>
      <c r="TO164" s="1"/>
      <c r="TP164" s="1"/>
      <c r="TQ164" s="1"/>
      <c r="TR164" s="1"/>
      <c r="TS164" s="1"/>
      <c r="TT164" s="1"/>
      <c r="TU164" s="1"/>
      <c r="TV164" s="1"/>
      <c r="TW164" s="1"/>
      <c r="TX164" s="1"/>
      <c r="TY164" s="1"/>
      <c r="TZ164" s="1"/>
      <c r="UA164" s="1"/>
      <c r="UB164" s="1"/>
      <c r="UC164" s="1"/>
      <c r="UD164" s="1"/>
      <c r="UE164" s="1"/>
      <c r="UF164" s="1"/>
      <c r="UG164" s="1"/>
      <c r="UH164" s="1"/>
      <c r="UI164" s="1"/>
      <c r="UJ164" s="1"/>
      <c r="UK164" s="1"/>
      <c r="UL164" s="1"/>
      <c r="UM164" s="1"/>
      <c r="UN164" s="1"/>
      <c r="UO164" s="1"/>
      <c r="UP164" s="1"/>
      <c r="UQ164" s="1"/>
      <c r="UR164" s="1"/>
      <c r="US164" s="1"/>
      <c r="UT164" s="1"/>
      <c r="UU164" s="1"/>
      <c r="UV164" s="1"/>
      <c r="UW164" s="1"/>
      <c r="UX164" s="1"/>
      <c r="UY164" s="1"/>
      <c r="UZ164" s="1"/>
      <c r="VA164" s="1"/>
      <c r="VB164" s="1"/>
      <c r="VC164" s="1"/>
      <c r="VD164" s="1"/>
      <c r="VE164" s="1"/>
      <c r="VF164" s="1"/>
      <c r="VG164" s="1"/>
      <c r="VH164" s="1"/>
      <c r="VI164" s="1"/>
      <c r="VJ164" s="1"/>
      <c r="VK164" s="1"/>
      <c r="VL164" s="1"/>
      <c r="VM164" s="1"/>
      <c r="VN164" s="1"/>
      <c r="VO164" s="1"/>
      <c r="VP164" s="1"/>
      <c r="VQ164" s="1"/>
      <c r="VR164" s="1"/>
      <c r="VS164" s="1"/>
      <c r="VT164" s="1"/>
      <c r="VU164" s="1"/>
      <c r="VV164" s="1"/>
      <c r="VW164" s="1"/>
      <c r="VX164" s="1"/>
      <c r="VY164" s="1"/>
      <c r="VZ164" s="1"/>
      <c r="WA164" s="1"/>
      <c r="WB164" s="1"/>
      <c r="WC164" s="1"/>
      <c r="WD164" s="1"/>
      <c r="WE164" s="1"/>
      <c r="WF164" s="1"/>
      <c r="WG164" s="1"/>
      <c r="WH164" s="1"/>
      <c r="WI164" s="1"/>
      <c r="WJ164" s="1"/>
      <c r="WK164" s="1"/>
      <c r="WL164" s="1"/>
      <c r="WM164" s="1"/>
      <c r="WN164" s="1"/>
      <c r="WO164" s="1"/>
      <c r="WP164" s="1"/>
      <c r="WQ164" s="1"/>
      <c r="WR164" s="1"/>
      <c r="WS164" s="1"/>
      <c r="WT164" s="1"/>
      <c r="WU164" s="1"/>
      <c r="WV164" s="1"/>
      <c r="WW164" s="1"/>
      <c r="WX164" s="1"/>
      <c r="WY164" s="1"/>
      <c r="WZ164" s="1"/>
      <c r="XA164" s="1"/>
      <c r="XB164" s="1"/>
      <c r="XC164" s="1"/>
      <c r="XD164" s="1"/>
      <c r="XE164" s="1"/>
      <c r="XF164" s="1"/>
      <c r="XG164" s="1"/>
      <c r="XH164" s="1"/>
      <c r="XI164" s="1"/>
      <c r="XJ164" s="1"/>
      <c r="XK164" s="1"/>
      <c r="XL164" s="1"/>
      <c r="XM164" s="1"/>
      <c r="XN164" s="1"/>
      <c r="XO164" s="1"/>
      <c r="XP164" s="1"/>
      <c r="XQ164" s="1"/>
      <c r="XR164" s="1"/>
      <c r="XS164" s="1"/>
      <c r="XT164" s="1"/>
      <c r="XU164" s="1"/>
      <c r="XV164" s="1"/>
      <c r="XW164" s="1"/>
      <c r="XX164" s="1"/>
      <c r="XY164" s="1"/>
      <c r="XZ164" s="1"/>
      <c r="YA164" s="1"/>
      <c r="YB164" s="1"/>
      <c r="YC164" s="1"/>
      <c r="YD164" s="1"/>
      <c r="YE164" s="1"/>
      <c r="YF164" s="1"/>
      <c r="YG164" s="1"/>
      <c r="YH164" s="1"/>
      <c r="YI164" s="1"/>
      <c r="YJ164" s="1"/>
      <c r="YK164" s="1"/>
      <c r="YL164" s="1"/>
      <c r="YM164" s="1"/>
      <c r="YN164" s="1"/>
      <c r="YO164" s="1"/>
      <c r="YP164" s="1"/>
      <c r="YQ164" s="1"/>
      <c r="YR164" s="1"/>
      <c r="YS164" s="1"/>
      <c r="YT164" s="1"/>
      <c r="YU164" s="1"/>
      <c r="YV164" s="1"/>
      <c r="YW164" s="1"/>
      <c r="YX164" s="1"/>
      <c r="YY164" s="1"/>
      <c r="YZ164" s="1"/>
      <c r="ZA164" s="1"/>
      <c r="ZB164" s="1"/>
      <c r="ZC164" s="1"/>
      <c r="ZD164" s="1"/>
      <c r="ZE164" s="1"/>
      <c r="ZF164" s="1"/>
      <c r="ZG164" s="1"/>
      <c r="ZH164" s="1"/>
      <c r="ZI164" s="1"/>
      <c r="ZJ164" s="1"/>
      <c r="ZK164" s="1"/>
      <c r="ZL164" s="1"/>
      <c r="ZM164" s="1"/>
      <c r="ZN164" s="1"/>
      <c r="ZO164" s="1"/>
      <c r="ZP164" s="1"/>
      <c r="ZQ164" s="1"/>
      <c r="ZR164" s="1"/>
      <c r="ZS164" s="1"/>
      <c r="ZT164" s="1"/>
      <c r="ZU164" s="1"/>
      <c r="ZV164" s="1"/>
      <c r="ZW164" s="1"/>
      <c r="ZX164" s="1"/>
      <c r="ZY164" s="1"/>
      <c r="ZZ164" s="1"/>
      <c r="AAA164" s="1"/>
      <c r="AAB164" s="1"/>
      <c r="AAC164" s="1"/>
      <c r="AAD164" s="1"/>
      <c r="AAE164" s="1"/>
      <c r="AAF164" s="1"/>
      <c r="AAG164" s="1"/>
      <c r="AAH164" s="1"/>
      <c r="AAI164" s="1"/>
      <c r="AAJ164" s="1"/>
      <c r="AAK164" s="1"/>
      <c r="AAL164" s="1"/>
      <c r="AAM164" s="1"/>
      <c r="AAN164" s="1"/>
      <c r="AAO164" s="1"/>
      <c r="AAP164" s="1"/>
      <c r="AAQ164" s="1"/>
      <c r="AAR164" s="1"/>
      <c r="AAS164" s="1"/>
      <c r="AAT164" s="1"/>
      <c r="AAU164" s="1"/>
      <c r="AAV164" s="1"/>
      <c r="AAW164" s="1"/>
      <c r="AAX164" s="1"/>
      <c r="AAY164" s="1"/>
      <c r="AAZ164" s="1"/>
      <c r="ABA164" s="1"/>
      <c r="ABB164" s="1"/>
      <c r="ABC164" s="1"/>
      <c r="ABD164" s="1"/>
      <c r="ABE164" s="1"/>
      <c r="ABF164" s="1"/>
      <c r="ABG164" s="1"/>
      <c r="ABH164" s="1"/>
      <c r="ABI164" s="1"/>
      <c r="ABJ164" s="1"/>
      <c r="ABK164" s="1"/>
      <c r="ABL164" s="1"/>
      <c r="ABM164" s="1"/>
      <c r="ABN164" s="1"/>
      <c r="ABO164" s="1"/>
      <c r="ABP164" s="1"/>
      <c r="ABQ164" s="1"/>
      <c r="ABR164" s="1"/>
      <c r="ABS164" s="1"/>
      <c r="ABT164" s="1"/>
      <c r="ABU164" s="1"/>
      <c r="ABV164" s="1"/>
      <c r="ABW164" s="1"/>
      <c r="ABX164" s="1"/>
      <c r="ABY164" s="1"/>
      <c r="ABZ164" s="1"/>
      <c r="ACA164" s="1"/>
      <c r="ACB164" s="1"/>
      <c r="ACC164" s="1"/>
      <c r="ACD164" s="1"/>
      <c r="ACE164" s="1"/>
      <c r="ACF164" s="1"/>
      <c r="ACG164" s="1"/>
      <c r="ACH164" s="1"/>
      <c r="ACI164" s="1"/>
      <c r="ACJ164" s="1"/>
      <c r="ACK164" s="1"/>
      <c r="ACL164" s="1"/>
      <c r="ACM164" s="1"/>
      <c r="ACN164" s="1"/>
      <c r="ACO164" s="1"/>
      <c r="ACP164" s="1"/>
      <c r="ACQ164" s="1"/>
      <c r="ACR164" s="1"/>
      <c r="ACS164" s="1"/>
      <c r="ACT164" s="1"/>
      <c r="ACU164" s="1"/>
      <c r="ACV164" s="1"/>
      <c r="ACW164" s="1"/>
      <c r="ACX164" s="1"/>
      <c r="ACY164" s="1"/>
      <c r="ACZ164" s="1"/>
      <c r="ADA164" s="1"/>
      <c r="ADB164" s="1"/>
      <c r="ADC164" s="1"/>
      <c r="ADD164" s="1"/>
      <c r="ADE164" s="1"/>
      <c r="ADF164" s="1"/>
      <c r="ADG164" s="1"/>
      <c r="ADH164" s="1"/>
      <c r="ADI164" s="1"/>
      <c r="ADJ164" s="1"/>
      <c r="ADK164" s="1"/>
      <c r="ADL164" s="1"/>
      <c r="ADM164" s="1"/>
      <c r="ADN164" s="1"/>
      <c r="ADO164" s="1"/>
      <c r="ADP164" s="1"/>
      <c r="ADQ164" s="1"/>
      <c r="ADR164" s="1"/>
      <c r="ADS164" s="1"/>
      <c r="ADT164" s="1"/>
      <c r="ADU164" s="1"/>
      <c r="ADV164" s="1"/>
      <c r="ADW164" s="1"/>
      <c r="ADX164" s="1"/>
      <c r="ADY164" s="1"/>
      <c r="ADZ164" s="1"/>
      <c r="AEA164" s="1"/>
      <c r="AEB164" s="1"/>
      <c r="AEC164" s="1"/>
      <c r="AED164" s="1"/>
      <c r="AEE164" s="1"/>
      <c r="AEF164" s="1"/>
      <c r="AEG164" s="1"/>
      <c r="AEH164" s="1"/>
      <c r="AEI164" s="1"/>
      <c r="AEJ164" s="1"/>
      <c r="AEK164" s="1"/>
      <c r="AEL164" s="1"/>
      <c r="AEM164" s="1"/>
      <c r="AEN164" s="1"/>
      <c r="AEO164" s="1"/>
      <c r="AEP164" s="1"/>
      <c r="AEQ164" s="1"/>
      <c r="AER164" s="1"/>
      <c r="AES164" s="1"/>
      <c r="AET164" s="1"/>
      <c r="AEU164" s="1"/>
      <c r="AEV164" s="1"/>
      <c r="AEW164" s="1"/>
      <c r="AEX164" s="1"/>
      <c r="AEY164" s="1"/>
      <c r="AEZ164" s="1"/>
      <c r="AFA164" s="1"/>
      <c r="AFB164" s="1"/>
      <c r="AFC164" s="1"/>
      <c r="AFD164" s="1"/>
      <c r="AFE164" s="1"/>
      <c r="AFF164" s="1"/>
      <c r="AFG164" s="1"/>
      <c r="AFH164" s="1"/>
      <c r="AFI164" s="1"/>
      <c r="AFJ164" s="1"/>
      <c r="AFK164" s="1"/>
      <c r="AFL164" s="1"/>
      <c r="AFM164" s="1"/>
      <c r="AFN164" s="1"/>
      <c r="AFO164" s="1"/>
      <c r="AFP164" s="1"/>
      <c r="AFQ164" s="1"/>
      <c r="AFR164" s="1"/>
      <c r="AFS164" s="1"/>
      <c r="AFT164" s="1"/>
      <c r="AFU164" s="1"/>
      <c r="AFV164" s="1"/>
      <c r="AFW164" s="1"/>
      <c r="AFX164" s="1"/>
      <c r="AFY164" s="1"/>
      <c r="AFZ164" s="1"/>
      <c r="AGA164" s="1"/>
      <c r="AGB164" s="1"/>
      <c r="AGC164" s="1"/>
      <c r="AGD164" s="1"/>
      <c r="AGE164" s="1"/>
      <c r="AGF164" s="1"/>
      <c r="AGG164" s="1"/>
      <c r="AGH164" s="1"/>
      <c r="AGI164" s="1"/>
      <c r="AGJ164" s="1"/>
      <c r="AGK164" s="1"/>
      <c r="AGL164" s="1"/>
      <c r="AGM164" s="1"/>
      <c r="AGN164" s="1"/>
      <c r="AGO164" s="1"/>
      <c r="AGP164" s="1"/>
      <c r="AGQ164" s="1"/>
      <c r="AGR164" s="1"/>
      <c r="AGS164" s="1"/>
      <c r="AGT164" s="1"/>
      <c r="AGU164" s="1"/>
      <c r="AGV164" s="1"/>
      <c r="AGW164" s="1"/>
      <c r="AGX164" s="1"/>
      <c r="AGY164" s="1"/>
      <c r="AGZ164" s="1"/>
      <c r="AHA164" s="1"/>
      <c r="AHB164" s="1"/>
      <c r="AHC164" s="1"/>
      <c r="AHD164" s="1"/>
      <c r="AHE164" s="1"/>
      <c r="AHF164" s="1"/>
      <c r="AHG164" s="1"/>
      <c r="AHH164" s="1"/>
      <c r="AHI164" s="1"/>
      <c r="AHJ164" s="1"/>
      <c r="AHK164" s="1"/>
      <c r="AHL164" s="1"/>
      <c r="AHM164" s="1"/>
      <c r="AHN164" s="1"/>
      <c r="AHO164" s="1"/>
      <c r="AHP164" s="1"/>
      <c r="AHQ164" s="1"/>
      <c r="AHR164" s="1"/>
      <c r="AHS164" s="1"/>
      <c r="AHT164" s="1"/>
      <c r="AHU164" s="1"/>
      <c r="AHV164" s="1"/>
      <c r="AHW164" s="1"/>
      <c r="AHX164" s="1"/>
      <c r="AHY164" s="1"/>
      <c r="AHZ164" s="1"/>
      <c r="AIA164" s="1"/>
      <c r="AIB164" s="1"/>
      <c r="AIC164" s="1"/>
      <c r="AID164" s="1"/>
      <c r="AIE164" s="1"/>
      <c r="AIF164" s="1"/>
      <c r="AIG164" s="1"/>
      <c r="AIH164" s="1"/>
      <c r="AII164" s="1"/>
      <c r="AIJ164" s="1"/>
      <c r="AIK164" s="1"/>
      <c r="AIL164" s="1"/>
      <c r="AIM164" s="1"/>
      <c r="AIN164" s="1"/>
      <c r="AIO164" s="1"/>
      <c r="AIP164" s="1"/>
      <c r="AIQ164" s="1"/>
      <c r="AIR164" s="1"/>
      <c r="AIS164" s="1"/>
      <c r="AIT164" s="1"/>
      <c r="AIU164" s="1"/>
      <c r="AIV164" s="1"/>
      <c r="AIW164" s="1"/>
      <c r="AIX164" s="1"/>
      <c r="AIY164" s="1"/>
      <c r="AIZ164" s="1"/>
      <c r="AJA164" s="1"/>
      <c r="AJB164" s="1"/>
      <c r="AJC164" s="1"/>
      <c r="AJD164" s="1"/>
      <c r="AJE164" s="1"/>
      <c r="AJF164" s="1"/>
      <c r="AJG164" s="1"/>
      <c r="AJH164" s="1"/>
      <c r="AJI164" s="1"/>
      <c r="AJJ164" s="1"/>
      <c r="AJK164" s="1"/>
      <c r="AJL164" s="1"/>
      <c r="AJM164" s="1"/>
      <c r="AJN164" s="1"/>
      <c r="AJO164" s="1"/>
      <c r="AJP164" s="1"/>
      <c r="AJQ164" s="1"/>
      <c r="AJR164" s="1"/>
      <c r="AJS164" s="1"/>
      <c r="AJT164" s="1"/>
      <c r="AJU164" s="1"/>
      <c r="AJV164" s="1"/>
      <c r="AJW164" s="1"/>
      <c r="AJX164" s="1"/>
      <c r="AJY164" s="1"/>
      <c r="AJZ164" s="1"/>
      <c r="AKA164" s="1"/>
      <c r="AKB164" s="1"/>
      <c r="AKC164" s="1"/>
      <c r="AKD164" s="1"/>
      <c r="AKE164" s="1"/>
      <c r="AKF164" s="1"/>
      <c r="AKG164" s="1"/>
      <c r="AKH164" s="1"/>
      <c r="AKI164" s="1"/>
      <c r="AKJ164" s="1"/>
      <c r="AKK164" s="1"/>
      <c r="AKL164" s="1"/>
      <c r="AKM164" s="1"/>
      <c r="AKN164" s="1"/>
      <c r="AKO164" s="1"/>
      <c r="AKP164" s="1"/>
      <c r="AKQ164" s="1"/>
      <c r="AKR164" s="1"/>
      <c r="AKS164" s="1"/>
      <c r="AKT164" s="1"/>
      <c r="AKU164" s="1"/>
      <c r="AKV164" s="1"/>
      <c r="AKW164" s="1"/>
      <c r="AKX164" s="1"/>
      <c r="AKY164" s="1"/>
      <c r="AKZ164" s="1"/>
      <c r="ALA164" s="1"/>
      <c r="ALB164" s="1"/>
      <c r="ALC164" s="1"/>
      <c r="ALD164" s="1"/>
      <c r="ALE164" s="1"/>
      <c r="ALF164" s="1"/>
      <c r="ALG164" s="1"/>
      <c r="ALH164" s="1"/>
      <c r="ALI164" s="1"/>
      <c r="ALJ164" s="1"/>
      <c r="ALK164" s="1"/>
      <c r="ALL164" s="1"/>
      <c r="ALM164" s="1"/>
      <c r="ALN164" s="1"/>
      <c r="ALO164" s="1"/>
      <c r="ALP164" s="1"/>
      <c r="ALQ164" s="1"/>
      <c r="ALR164" s="1"/>
      <c r="ALS164" s="1"/>
      <c r="ALT164" s="1"/>
      <c r="ALU164" s="1"/>
      <c r="ALV164" s="1"/>
      <c r="ALW164" s="1"/>
      <c r="ALX164" s="1"/>
      <c r="ALY164" s="1"/>
      <c r="ALZ164" s="1"/>
      <c r="AMA164" s="1"/>
      <c r="AMB164" s="1"/>
      <c r="AMC164" s="1"/>
      <c r="AMD164" s="1"/>
      <c r="AME164" s="1"/>
      <c r="AMF164" s="1"/>
      <c r="AMG164" s="1"/>
      <c r="AMH164" s="1"/>
      <c r="AMI164" s="1"/>
      <c r="AMJ164" s="1"/>
    </row>
    <row r="165" spans="1:1025" customHeight="1" ht="12.8">
      <c r="A165" s="1"/>
      <c r="B165" s="14"/>
      <c r="C165" s="30" t="s">
        <v>24</v>
      </c>
      <c r="D165" s="30"/>
      <c r="E165" s="30"/>
      <c r="F165" s="12" t="s">
        <v>3</v>
      </c>
      <c r="G165" s="7">
        <v>116</v>
      </c>
      <c r="H165" s="7">
        <v>122</v>
      </c>
      <c r="I165" s="7">
        <v>111</v>
      </c>
      <c r="J165" s="7">
        <v>124</v>
      </c>
      <c r="K165" s="1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  <c r="RM165" s="1"/>
      <c r="RN165" s="1"/>
      <c r="RO165" s="1"/>
      <c r="RP165" s="1"/>
      <c r="RQ165" s="1"/>
      <c r="RR165" s="1"/>
      <c r="RS165" s="1"/>
      <c r="RT165" s="1"/>
      <c r="RU165" s="1"/>
      <c r="RV165" s="1"/>
      <c r="RW165" s="1"/>
      <c r="RX165" s="1"/>
      <c r="RY165" s="1"/>
      <c r="RZ165" s="1"/>
      <c r="SA165" s="1"/>
      <c r="SB165" s="1"/>
      <c r="SC165" s="1"/>
      <c r="SD165" s="1"/>
      <c r="SE165" s="1"/>
      <c r="SF165" s="1"/>
      <c r="SG165" s="1"/>
      <c r="SH165" s="1"/>
      <c r="SI165" s="1"/>
      <c r="SJ165" s="1"/>
      <c r="SK165" s="1"/>
      <c r="SL165" s="1"/>
      <c r="SM165" s="1"/>
      <c r="SN165" s="1"/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  <c r="TE165" s="1"/>
      <c r="TF165" s="1"/>
      <c r="TG165" s="1"/>
      <c r="TH165" s="1"/>
      <c r="TI165" s="1"/>
      <c r="TJ165" s="1"/>
      <c r="TK165" s="1"/>
      <c r="TL165" s="1"/>
      <c r="TM165" s="1"/>
      <c r="TN165" s="1"/>
      <c r="TO165" s="1"/>
      <c r="TP165" s="1"/>
      <c r="TQ165" s="1"/>
      <c r="TR165" s="1"/>
      <c r="TS165" s="1"/>
      <c r="TT165" s="1"/>
      <c r="TU165" s="1"/>
      <c r="TV165" s="1"/>
      <c r="TW165" s="1"/>
      <c r="TX165" s="1"/>
      <c r="TY165" s="1"/>
      <c r="TZ165" s="1"/>
      <c r="UA165" s="1"/>
      <c r="UB165" s="1"/>
      <c r="UC165" s="1"/>
      <c r="UD165" s="1"/>
      <c r="UE165" s="1"/>
      <c r="UF165" s="1"/>
      <c r="UG165" s="1"/>
      <c r="UH165" s="1"/>
      <c r="UI165" s="1"/>
      <c r="UJ165" s="1"/>
      <c r="UK165" s="1"/>
      <c r="UL165" s="1"/>
      <c r="UM165" s="1"/>
      <c r="UN165" s="1"/>
      <c r="UO165" s="1"/>
      <c r="UP165" s="1"/>
      <c r="UQ165" s="1"/>
      <c r="UR165" s="1"/>
      <c r="US165" s="1"/>
      <c r="UT165" s="1"/>
      <c r="UU165" s="1"/>
      <c r="UV165" s="1"/>
      <c r="UW165" s="1"/>
      <c r="UX165" s="1"/>
      <c r="UY165" s="1"/>
      <c r="UZ165" s="1"/>
      <c r="VA165" s="1"/>
      <c r="VB165" s="1"/>
      <c r="VC165" s="1"/>
      <c r="VD165" s="1"/>
      <c r="VE165" s="1"/>
      <c r="VF165" s="1"/>
      <c r="VG165" s="1"/>
      <c r="VH165" s="1"/>
      <c r="VI165" s="1"/>
      <c r="VJ165" s="1"/>
      <c r="VK165" s="1"/>
      <c r="VL165" s="1"/>
      <c r="VM165" s="1"/>
      <c r="VN165" s="1"/>
      <c r="VO165" s="1"/>
      <c r="VP165" s="1"/>
      <c r="VQ165" s="1"/>
      <c r="VR165" s="1"/>
      <c r="VS165" s="1"/>
      <c r="VT165" s="1"/>
      <c r="VU165" s="1"/>
      <c r="VV165" s="1"/>
      <c r="VW165" s="1"/>
      <c r="VX165" s="1"/>
      <c r="VY165" s="1"/>
      <c r="VZ165" s="1"/>
      <c r="WA165" s="1"/>
      <c r="WB165" s="1"/>
      <c r="WC165" s="1"/>
      <c r="WD165" s="1"/>
      <c r="WE165" s="1"/>
      <c r="WF165" s="1"/>
      <c r="WG165" s="1"/>
      <c r="WH165" s="1"/>
      <c r="WI165" s="1"/>
      <c r="WJ165" s="1"/>
      <c r="WK165" s="1"/>
      <c r="WL165" s="1"/>
      <c r="WM165" s="1"/>
      <c r="WN165" s="1"/>
      <c r="WO165" s="1"/>
      <c r="WP165" s="1"/>
      <c r="WQ165" s="1"/>
      <c r="WR165" s="1"/>
      <c r="WS165" s="1"/>
      <c r="WT165" s="1"/>
      <c r="WU165" s="1"/>
      <c r="WV165" s="1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1"/>
      <c r="XM165" s="1"/>
      <c r="XN165" s="1"/>
      <c r="XO165" s="1"/>
      <c r="XP165" s="1"/>
      <c r="XQ165" s="1"/>
      <c r="XR165" s="1"/>
      <c r="XS165" s="1"/>
      <c r="XT165" s="1"/>
      <c r="XU165" s="1"/>
      <c r="XV165" s="1"/>
      <c r="XW165" s="1"/>
      <c r="XX165" s="1"/>
      <c r="XY165" s="1"/>
      <c r="XZ165" s="1"/>
      <c r="YA165" s="1"/>
      <c r="YB165" s="1"/>
      <c r="YC165" s="1"/>
      <c r="YD165" s="1"/>
      <c r="YE165" s="1"/>
      <c r="YF165" s="1"/>
      <c r="YG165" s="1"/>
      <c r="YH165" s="1"/>
      <c r="YI165" s="1"/>
      <c r="YJ165" s="1"/>
      <c r="YK165" s="1"/>
      <c r="YL165" s="1"/>
      <c r="YM165" s="1"/>
      <c r="YN165" s="1"/>
      <c r="YO165" s="1"/>
      <c r="YP165" s="1"/>
      <c r="YQ165" s="1"/>
      <c r="YR165" s="1"/>
      <c r="YS165" s="1"/>
      <c r="YT165" s="1"/>
      <c r="YU165" s="1"/>
      <c r="YV165" s="1"/>
      <c r="YW165" s="1"/>
      <c r="YX165" s="1"/>
      <c r="YY165" s="1"/>
      <c r="YZ165" s="1"/>
      <c r="ZA165" s="1"/>
      <c r="ZB165" s="1"/>
      <c r="ZC165" s="1"/>
      <c r="ZD165" s="1"/>
      <c r="ZE165" s="1"/>
      <c r="ZF165" s="1"/>
      <c r="ZG165" s="1"/>
      <c r="ZH165" s="1"/>
      <c r="ZI165" s="1"/>
      <c r="ZJ165" s="1"/>
      <c r="ZK165" s="1"/>
      <c r="ZL165" s="1"/>
      <c r="ZM165" s="1"/>
      <c r="ZN165" s="1"/>
      <c r="ZO165" s="1"/>
      <c r="ZP165" s="1"/>
      <c r="ZQ165" s="1"/>
      <c r="ZR165" s="1"/>
      <c r="ZS165" s="1"/>
      <c r="ZT165" s="1"/>
      <c r="ZU165" s="1"/>
      <c r="ZV165" s="1"/>
      <c r="ZW165" s="1"/>
      <c r="ZX165" s="1"/>
      <c r="ZY165" s="1"/>
      <c r="ZZ165" s="1"/>
      <c r="AAA165" s="1"/>
      <c r="AAB165" s="1"/>
      <c r="AAC165" s="1"/>
      <c r="AAD165" s="1"/>
      <c r="AAE165" s="1"/>
      <c r="AAF165" s="1"/>
      <c r="AAG165" s="1"/>
      <c r="AAH165" s="1"/>
      <c r="AAI165" s="1"/>
      <c r="AAJ165" s="1"/>
      <c r="AAK165" s="1"/>
      <c r="AAL165" s="1"/>
      <c r="AAM165" s="1"/>
      <c r="AAN165" s="1"/>
      <c r="AAO165" s="1"/>
      <c r="AAP165" s="1"/>
      <c r="AAQ165" s="1"/>
      <c r="AAR165" s="1"/>
      <c r="AAS165" s="1"/>
      <c r="AAT165" s="1"/>
      <c r="AAU165" s="1"/>
      <c r="AAV165" s="1"/>
      <c r="AAW165" s="1"/>
      <c r="AAX165" s="1"/>
      <c r="AAY165" s="1"/>
      <c r="AAZ165" s="1"/>
      <c r="ABA165" s="1"/>
      <c r="ABB165" s="1"/>
      <c r="ABC165" s="1"/>
      <c r="ABD165" s="1"/>
      <c r="ABE165" s="1"/>
      <c r="ABF165" s="1"/>
      <c r="ABG165" s="1"/>
      <c r="ABH165" s="1"/>
      <c r="ABI165" s="1"/>
      <c r="ABJ165" s="1"/>
      <c r="ABK165" s="1"/>
      <c r="ABL165" s="1"/>
      <c r="ABM165" s="1"/>
      <c r="ABN165" s="1"/>
      <c r="ABO165" s="1"/>
      <c r="ABP165" s="1"/>
      <c r="ABQ165" s="1"/>
      <c r="ABR165" s="1"/>
      <c r="ABS165" s="1"/>
      <c r="ABT165" s="1"/>
      <c r="ABU165" s="1"/>
      <c r="ABV165" s="1"/>
      <c r="ABW165" s="1"/>
      <c r="ABX165" s="1"/>
      <c r="ABY165" s="1"/>
      <c r="ABZ165" s="1"/>
      <c r="ACA165" s="1"/>
      <c r="ACB165" s="1"/>
      <c r="ACC165" s="1"/>
      <c r="ACD165" s="1"/>
      <c r="ACE165" s="1"/>
      <c r="ACF165" s="1"/>
      <c r="ACG165" s="1"/>
      <c r="ACH165" s="1"/>
      <c r="ACI165" s="1"/>
      <c r="ACJ165" s="1"/>
      <c r="ACK165" s="1"/>
      <c r="ACL165" s="1"/>
      <c r="ACM165" s="1"/>
      <c r="ACN165" s="1"/>
      <c r="ACO165" s="1"/>
      <c r="ACP165" s="1"/>
      <c r="ACQ165" s="1"/>
      <c r="ACR165" s="1"/>
      <c r="ACS165" s="1"/>
      <c r="ACT165" s="1"/>
      <c r="ACU165" s="1"/>
      <c r="ACV165" s="1"/>
      <c r="ACW165" s="1"/>
      <c r="ACX165" s="1"/>
      <c r="ACY165" s="1"/>
      <c r="ACZ165" s="1"/>
      <c r="ADA165" s="1"/>
      <c r="ADB165" s="1"/>
      <c r="ADC165" s="1"/>
      <c r="ADD165" s="1"/>
      <c r="ADE165" s="1"/>
      <c r="ADF165" s="1"/>
      <c r="ADG165" s="1"/>
      <c r="ADH165" s="1"/>
      <c r="ADI165" s="1"/>
      <c r="ADJ165" s="1"/>
      <c r="ADK165" s="1"/>
      <c r="ADL165" s="1"/>
      <c r="ADM165" s="1"/>
      <c r="ADN165" s="1"/>
      <c r="ADO165" s="1"/>
      <c r="ADP165" s="1"/>
      <c r="ADQ165" s="1"/>
      <c r="ADR165" s="1"/>
      <c r="ADS165" s="1"/>
      <c r="ADT165" s="1"/>
      <c r="ADU165" s="1"/>
      <c r="ADV165" s="1"/>
      <c r="ADW165" s="1"/>
      <c r="ADX165" s="1"/>
      <c r="ADY165" s="1"/>
      <c r="ADZ165" s="1"/>
      <c r="AEA165" s="1"/>
      <c r="AEB165" s="1"/>
      <c r="AEC165" s="1"/>
      <c r="AED165" s="1"/>
      <c r="AEE165" s="1"/>
      <c r="AEF165" s="1"/>
      <c r="AEG165" s="1"/>
      <c r="AEH165" s="1"/>
      <c r="AEI165" s="1"/>
      <c r="AEJ165" s="1"/>
      <c r="AEK165" s="1"/>
      <c r="AEL165" s="1"/>
      <c r="AEM165" s="1"/>
      <c r="AEN165" s="1"/>
      <c r="AEO165" s="1"/>
      <c r="AEP165" s="1"/>
      <c r="AEQ165" s="1"/>
      <c r="AER165" s="1"/>
      <c r="AES165" s="1"/>
      <c r="AET165" s="1"/>
      <c r="AEU165" s="1"/>
      <c r="AEV165" s="1"/>
      <c r="AEW165" s="1"/>
      <c r="AEX165" s="1"/>
      <c r="AEY165" s="1"/>
      <c r="AEZ165" s="1"/>
      <c r="AFA165" s="1"/>
      <c r="AFB165" s="1"/>
      <c r="AFC165" s="1"/>
      <c r="AFD165" s="1"/>
      <c r="AFE165" s="1"/>
      <c r="AFF165" s="1"/>
      <c r="AFG165" s="1"/>
      <c r="AFH165" s="1"/>
      <c r="AFI165" s="1"/>
      <c r="AFJ165" s="1"/>
      <c r="AFK165" s="1"/>
      <c r="AFL165" s="1"/>
      <c r="AFM165" s="1"/>
      <c r="AFN165" s="1"/>
      <c r="AFO165" s="1"/>
      <c r="AFP165" s="1"/>
      <c r="AFQ165" s="1"/>
      <c r="AFR165" s="1"/>
      <c r="AFS165" s="1"/>
      <c r="AFT165" s="1"/>
      <c r="AFU165" s="1"/>
      <c r="AFV165" s="1"/>
      <c r="AFW165" s="1"/>
      <c r="AFX165" s="1"/>
      <c r="AFY165" s="1"/>
      <c r="AFZ165" s="1"/>
      <c r="AGA165" s="1"/>
      <c r="AGB165" s="1"/>
      <c r="AGC165" s="1"/>
      <c r="AGD165" s="1"/>
      <c r="AGE165" s="1"/>
      <c r="AGF165" s="1"/>
      <c r="AGG165" s="1"/>
      <c r="AGH165" s="1"/>
      <c r="AGI165" s="1"/>
      <c r="AGJ165" s="1"/>
      <c r="AGK165" s="1"/>
      <c r="AGL165" s="1"/>
      <c r="AGM165" s="1"/>
      <c r="AGN165" s="1"/>
      <c r="AGO165" s="1"/>
      <c r="AGP165" s="1"/>
      <c r="AGQ165" s="1"/>
      <c r="AGR165" s="1"/>
      <c r="AGS165" s="1"/>
      <c r="AGT165" s="1"/>
      <c r="AGU165" s="1"/>
      <c r="AGV165" s="1"/>
      <c r="AGW165" s="1"/>
      <c r="AGX165" s="1"/>
      <c r="AGY165" s="1"/>
      <c r="AGZ165" s="1"/>
      <c r="AHA165" s="1"/>
      <c r="AHB165" s="1"/>
      <c r="AHC165" s="1"/>
      <c r="AHD165" s="1"/>
      <c r="AHE165" s="1"/>
      <c r="AHF165" s="1"/>
      <c r="AHG165" s="1"/>
      <c r="AHH165" s="1"/>
      <c r="AHI165" s="1"/>
      <c r="AHJ165" s="1"/>
      <c r="AHK165" s="1"/>
      <c r="AHL165" s="1"/>
      <c r="AHM165" s="1"/>
      <c r="AHN165" s="1"/>
      <c r="AHO165" s="1"/>
      <c r="AHP165" s="1"/>
      <c r="AHQ165" s="1"/>
      <c r="AHR165" s="1"/>
      <c r="AHS165" s="1"/>
      <c r="AHT165" s="1"/>
      <c r="AHU165" s="1"/>
      <c r="AHV165" s="1"/>
      <c r="AHW165" s="1"/>
      <c r="AHX165" s="1"/>
      <c r="AHY165" s="1"/>
      <c r="AHZ165" s="1"/>
      <c r="AIA165" s="1"/>
      <c r="AIB165" s="1"/>
      <c r="AIC165" s="1"/>
      <c r="AID165" s="1"/>
      <c r="AIE165" s="1"/>
      <c r="AIF165" s="1"/>
      <c r="AIG165" s="1"/>
      <c r="AIH165" s="1"/>
      <c r="AII165" s="1"/>
      <c r="AIJ165" s="1"/>
      <c r="AIK165" s="1"/>
      <c r="AIL165" s="1"/>
      <c r="AIM165" s="1"/>
      <c r="AIN165" s="1"/>
      <c r="AIO165" s="1"/>
      <c r="AIP165" s="1"/>
      <c r="AIQ165" s="1"/>
      <c r="AIR165" s="1"/>
      <c r="AIS165" s="1"/>
      <c r="AIT165" s="1"/>
      <c r="AIU165" s="1"/>
      <c r="AIV165" s="1"/>
      <c r="AIW165" s="1"/>
      <c r="AIX165" s="1"/>
      <c r="AIY165" s="1"/>
      <c r="AIZ165" s="1"/>
      <c r="AJA165" s="1"/>
      <c r="AJB165" s="1"/>
      <c r="AJC165" s="1"/>
      <c r="AJD165" s="1"/>
      <c r="AJE165" s="1"/>
      <c r="AJF165" s="1"/>
      <c r="AJG165" s="1"/>
      <c r="AJH165" s="1"/>
      <c r="AJI165" s="1"/>
      <c r="AJJ165" s="1"/>
      <c r="AJK165" s="1"/>
      <c r="AJL165" s="1"/>
      <c r="AJM165" s="1"/>
      <c r="AJN165" s="1"/>
      <c r="AJO165" s="1"/>
      <c r="AJP165" s="1"/>
      <c r="AJQ165" s="1"/>
      <c r="AJR165" s="1"/>
      <c r="AJS165" s="1"/>
      <c r="AJT165" s="1"/>
      <c r="AJU165" s="1"/>
      <c r="AJV165" s="1"/>
      <c r="AJW165" s="1"/>
      <c r="AJX165" s="1"/>
      <c r="AJY165" s="1"/>
      <c r="AJZ165" s="1"/>
      <c r="AKA165" s="1"/>
      <c r="AKB165" s="1"/>
      <c r="AKC165" s="1"/>
      <c r="AKD165" s="1"/>
      <c r="AKE165" s="1"/>
      <c r="AKF165" s="1"/>
      <c r="AKG165" s="1"/>
      <c r="AKH165" s="1"/>
      <c r="AKI165" s="1"/>
      <c r="AKJ165" s="1"/>
      <c r="AKK165" s="1"/>
      <c r="AKL165" s="1"/>
      <c r="AKM165" s="1"/>
      <c r="AKN165" s="1"/>
      <c r="AKO165" s="1"/>
      <c r="AKP165" s="1"/>
      <c r="AKQ165" s="1"/>
      <c r="AKR165" s="1"/>
      <c r="AKS165" s="1"/>
      <c r="AKT165" s="1"/>
      <c r="AKU165" s="1"/>
      <c r="AKV165" s="1"/>
      <c r="AKW165" s="1"/>
      <c r="AKX165" s="1"/>
      <c r="AKY165" s="1"/>
      <c r="AKZ165" s="1"/>
      <c r="ALA165" s="1"/>
      <c r="ALB165" s="1"/>
      <c r="ALC165" s="1"/>
      <c r="ALD165" s="1"/>
      <c r="ALE165" s="1"/>
      <c r="ALF165" s="1"/>
      <c r="ALG165" s="1"/>
      <c r="ALH165" s="1"/>
      <c r="ALI165" s="1"/>
      <c r="ALJ165" s="1"/>
      <c r="ALK165" s="1"/>
      <c r="ALL165" s="1"/>
      <c r="ALM165" s="1"/>
      <c r="ALN165" s="1"/>
      <c r="ALO165" s="1"/>
      <c r="ALP165" s="1"/>
      <c r="ALQ165" s="1"/>
      <c r="ALR165" s="1"/>
      <c r="ALS165" s="1"/>
      <c r="ALT165" s="1"/>
      <c r="ALU165" s="1"/>
      <c r="ALV165" s="1"/>
      <c r="ALW165" s="1"/>
      <c r="ALX165" s="1"/>
      <c r="ALY165" s="1"/>
      <c r="ALZ165" s="1"/>
      <c r="AMA165" s="1"/>
      <c r="AMB165" s="1"/>
      <c r="AMC165" s="1"/>
      <c r="AMD165" s="1"/>
      <c r="AME165" s="1"/>
      <c r="AMF165" s="1"/>
      <c r="AMG165" s="1"/>
      <c r="AMH165" s="1"/>
      <c r="AMI165" s="1"/>
      <c r="AMJ165" s="1"/>
    </row>
    <row r="166" spans="1:1025" customHeight="1" ht="12.8">
      <c r="A166" s="1"/>
      <c r="B166" s="30" t="s">
        <v>128</v>
      </c>
      <c r="C166" s="30"/>
      <c r="D166" s="30"/>
      <c r="E166" s="30"/>
      <c r="F166" s="12" t="s">
        <v>3</v>
      </c>
      <c r="G166" s="7">
        <v>117</v>
      </c>
      <c r="H166" s="7">
        <v>123</v>
      </c>
      <c r="I166" s="7">
        <v>112</v>
      </c>
      <c r="J166" s="7">
        <v>125</v>
      </c>
      <c r="K166" s="1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E166" s="1"/>
      <c r="QF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s="1"/>
      <c r="QR166" s="1"/>
      <c r="QS166" s="1"/>
      <c r="QT166" s="1"/>
      <c r="QU166" s="1"/>
      <c r="QV166" s="1"/>
      <c r="QW166" s="1"/>
      <c r="QX166" s="1"/>
      <c r="QY166" s="1"/>
      <c r="QZ166" s="1"/>
      <c r="RA166" s="1"/>
      <c r="RB166" s="1"/>
      <c r="RC166" s="1"/>
      <c r="RD166" s="1"/>
      <c r="RE166" s="1"/>
      <c r="RF166" s="1"/>
      <c r="RG166" s="1"/>
      <c r="RH166" s="1"/>
      <c r="RI166" s="1"/>
      <c r="RJ166" s="1"/>
      <c r="RK166" s="1"/>
      <c r="RL166" s="1"/>
      <c r="RM166" s="1"/>
      <c r="RN166" s="1"/>
      <c r="RO166" s="1"/>
      <c r="RP166" s="1"/>
      <c r="RQ166" s="1"/>
      <c r="RR166" s="1"/>
      <c r="RS166" s="1"/>
      <c r="RT166" s="1"/>
      <c r="RU166" s="1"/>
      <c r="RV166" s="1"/>
      <c r="RW166" s="1"/>
      <c r="RX166" s="1"/>
      <c r="RY166" s="1"/>
      <c r="RZ166" s="1"/>
      <c r="SA166" s="1"/>
      <c r="SB166" s="1"/>
      <c r="SC166" s="1"/>
      <c r="SD166" s="1"/>
      <c r="SE166" s="1"/>
      <c r="SF166" s="1"/>
      <c r="SG166" s="1"/>
      <c r="SH166" s="1"/>
      <c r="SI166" s="1"/>
      <c r="SJ166" s="1"/>
      <c r="SK166" s="1"/>
      <c r="SL166" s="1"/>
      <c r="SM166" s="1"/>
      <c r="SN166" s="1"/>
      <c r="SO166" s="1"/>
      <c r="SP166" s="1"/>
      <c r="SQ166" s="1"/>
      <c r="SR166" s="1"/>
      <c r="SS166" s="1"/>
      <c r="ST166" s="1"/>
      <c r="SU166" s="1"/>
      <c r="SV166" s="1"/>
      <c r="SW166" s="1"/>
      <c r="SX166" s="1"/>
      <c r="SY166" s="1"/>
      <c r="SZ166" s="1"/>
      <c r="TA166" s="1"/>
      <c r="TB166" s="1"/>
      <c r="TC166" s="1"/>
      <c r="TD166" s="1"/>
      <c r="TE166" s="1"/>
      <c r="TF166" s="1"/>
      <c r="TG166" s="1"/>
      <c r="TH166" s="1"/>
      <c r="TI166" s="1"/>
      <c r="TJ166" s="1"/>
      <c r="TK166" s="1"/>
      <c r="TL166" s="1"/>
      <c r="TM166" s="1"/>
      <c r="TN166" s="1"/>
      <c r="TO166" s="1"/>
      <c r="TP166" s="1"/>
      <c r="TQ166" s="1"/>
      <c r="TR166" s="1"/>
      <c r="TS166" s="1"/>
      <c r="TT166" s="1"/>
      <c r="TU166" s="1"/>
      <c r="TV166" s="1"/>
      <c r="TW166" s="1"/>
      <c r="TX166" s="1"/>
      <c r="TY166" s="1"/>
      <c r="TZ166" s="1"/>
      <c r="UA166" s="1"/>
      <c r="UB166" s="1"/>
      <c r="UC166" s="1"/>
      <c r="UD166" s="1"/>
      <c r="UE166" s="1"/>
      <c r="UF166" s="1"/>
      <c r="UG166" s="1"/>
      <c r="UH166" s="1"/>
      <c r="UI166" s="1"/>
      <c r="UJ166" s="1"/>
      <c r="UK166" s="1"/>
      <c r="UL166" s="1"/>
      <c r="UM166" s="1"/>
      <c r="UN166" s="1"/>
      <c r="UO166" s="1"/>
      <c r="UP166" s="1"/>
      <c r="UQ166" s="1"/>
      <c r="UR166" s="1"/>
      <c r="US166" s="1"/>
      <c r="UT166" s="1"/>
      <c r="UU166" s="1"/>
      <c r="UV166" s="1"/>
      <c r="UW166" s="1"/>
      <c r="UX166" s="1"/>
      <c r="UY166" s="1"/>
      <c r="UZ166" s="1"/>
      <c r="VA166" s="1"/>
      <c r="VB166" s="1"/>
      <c r="VC166" s="1"/>
      <c r="VD166" s="1"/>
      <c r="VE166" s="1"/>
      <c r="VF166" s="1"/>
      <c r="VG166" s="1"/>
      <c r="VH166" s="1"/>
      <c r="VI166" s="1"/>
      <c r="VJ166" s="1"/>
      <c r="VK166" s="1"/>
      <c r="VL166" s="1"/>
      <c r="VM166" s="1"/>
      <c r="VN166" s="1"/>
      <c r="VO166" s="1"/>
      <c r="VP166" s="1"/>
      <c r="VQ166" s="1"/>
      <c r="VR166" s="1"/>
      <c r="VS166" s="1"/>
      <c r="VT166" s="1"/>
      <c r="VU166" s="1"/>
      <c r="VV166" s="1"/>
      <c r="VW166" s="1"/>
      <c r="VX166" s="1"/>
      <c r="VY166" s="1"/>
      <c r="VZ166" s="1"/>
      <c r="WA166" s="1"/>
      <c r="WB166" s="1"/>
      <c r="WC166" s="1"/>
      <c r="WD166" s="1"/>
      <c r="WE166" s="1"/>
      <c r="WF166" s="1"/>
      <c r="WG166" s="1"/>
      <c r="WH166" s="1"/>
      <c r="WI166" s="1"/>
      <c r="WJ166" s="1"/>
      <c r="WK166" s="1"/>
      <c r="WL166" s="1"/>
      <c r="WM166" s="1"/>
      <c r="WN166" s="1"/>
      <c r="WO166" s="1"/>
      <c r="WP166" s="1"/>
      <c r="WQ166" s="1"/>
      <c r="WR166" s="1"/>
      <c r="WS166" s="1"/>
      <c r="WT166" s="1"/>
      <c r="WU166" s="1"/>
      <c r="WV166" s="1"/>
      <c r="WW166" s="1"/>
      <c r="WX166" s="1"/>
      <c r="WY166" s="1"/>
      <c r="WZ166" s="1"/>
      <c r="XA166" s="1"/>
      <c r="XB166" s="1"/>
      <c r="XC166" s="1"/>
      <c r="XD166" s="1"/>
      <c r="XE166" s="1"/>
      <c r="XF166" s="1"/>
      <c r="XG166" s="1"/>
      <c r="XH166" s="1"/>
      <c r="XI166" s="1"/>
      <c r="XJ166" s="1"/>
      <c r="XK166" s="1"/>
      <c r="XL166" s="1"/>
      <c r="XM166" s="1"/>
      <c r="XN166" s="1"/>
      <c r="XO166" s="1"/>
      <c r="XP166" s="1"/>
      <c r="XQ166" s="1"/>
      <c r="XR166" s="1"/>
      <c r="XS166" s="1"/>
      <c r="XT166" s="1"/>
      <c r="XU166" s="1"/>
      <c r="XV166" s="1"/>
      <c r="XW166" s="1"/>
      <c r="XX166" s="1"/>
      <c r="XY166" s="1"/>
      <c r="XZ166" s="1"/>
      <c r="YA166" s="1"/>
      <c r="YB166" s="1"/>
      <c r="YC166" s="1"/>
      <c r="YD166" s="1"/>
      <c r="YE166" s="1"/>
      <c r="YF166" s="1"/>
      <c r="YG166" s="1"/>
      <c r="YH166" s="1"/>
      <c r="YI166" s="1"/>
      <c r="YJ166" s="1"/>
      <c r="YK166" s="1"/>
      <c r="YL166" s="1"/>
      <c r="YM166" s="1"/>
      <c r="YN166" s="1"/>
      <c r="YO166" s="1"/>
      <c r="YP166" s="1"/>
      <c r="YQ166" s="1"/>
      <c r="YR166" s="1"/>
      <c r="YS166" s="1"/>
      <c r="YT166" s="1"/>
      <c r="YU166" s="1"/>
      <c r="YV166" s="1"/>
      <c r="YW166" s="1"/>
      <c r="YX166" s="1"/>
      <c r="YY166" s="1"/>
      <c r="YZ166" s="1"/>
      <c r="ZA166" s="1"/>
      <c r="ZB166" s="1"/>
      <c r="ZC166" s="1"/>
      <c r="ZD166" s="1"/>
      <c r="ZE166" s="1"/>
      <c r="ZF166" s="1"/>
      <c r="ZG166" s="1"/>
      <c r="ZH166" s="1"/>
      <c r="ZI166" s="1"/>
      <c r="ZJ166" s="1"/>
      <c r="ZK166" s="1"/>
      <c r="ZL166" s="1"/>
      <c r="ZM166" s="1"/>
      <c r="ZN166" s="1"/>
      <c r="ZO166" s="1"/>
      <c r="ZP166" s="1"/>
      <c r="ZQ166" s="1"/>
      <c r="ZR166" s="1"/>
      <c r="ZS166" s="1"/>
      <c r="ZT166" s="1"/>
      <c r="ZU166" s="1"/>
      <c r="ZV166" s="1"/>
      <c r="ZW166" s="1"/>
      <c r="ZX166" s="1"/>
      <c r="ZY166" s="1"/>
      <c r="ZZ166" s="1"/>
      <c r="AAA166" s="1"/>
      <c r="AAB166" s="1"/>
      <c r="AAC166" s="1"/>
      <c r="AAD166" s="1"/>
      <c r="AAE166" s="1"/>
      <c r="AAF166" s="1"/>
      <c r="AAG166" s="1"/>
      <c r="AAH166" s="1"/>
      <c r="AAI166" s="1"/>
      <c r="AAJ166" s="1"/>
      <c r="AAK166" s="1"/>
      <c r="AAL166" s="1"/>
      <c r="AAM166" s="1"/>
      <c r="AAN166" s="1"/>
      <c r="AAO166" s="1"/>
      <c r="AAP166" s="1"/>
      <c r="AAQ166" s="1"/>
      <c r="AAR166" s="1"/>
      <c r="AAS166" s="1"/>
      <c r="AAT166" s="1"/>
      <c r="AAU166" s="1"/>
      <c r="AAV166" s="1"/>
      <c r="AAW166" s="1"/>
      <c r="AAX166" s="1"/>
      <c r="AAY166" s="1"/>
      <c r="AAZ166" s="1"/>
      <c r="ABA166" s="1"/>
      <c r="ABB166" s="1"/>
      <c r="ABC166" s="1"/>
      <c r="ABD166" s="1"/>
      <c r="ABE166" s="1"/>
      <c r="ABF166" s="1"/>
      <c r="ABG166" s="1"/>
      <c r="ABH166" s="1"/>
      <c r="ABI166" s="1"/>
      <c r="ABJ166" s="1"/>
      <c r="ABK166" s="1"/>
      <c r="ABL166" s="1"/>
      <c r="ABM166" s="1"/>
      <c r="ABN166" s="1"/>
      <c r="ABO166" s="1"/>
      <c r="ABP166" s="1"/>
      <c r="ABQ166" s="1"/>
      <c r="ABR166" s="1"/>
      <c r="ABS166" s="1"/>
      <c r="ABT166" s="1"/>
      <c r="ABU166" s="1"/>
      <c r="ABV166" s="1"/>
      <c r="ABW166" s="1"/>
      <c r="ABX166" s="1"/>
      <c r="ABY166" s="1"/>
      <c r="ABZ166" s="1"/>
      <c r="ACA166" s="1"/>
      <c r="ACB166" s="1"/>
      <c r="ACC166" s="1"/>
      <c r="ACD166" s="1"/>
      <c r="ACE166" s="1"/>
      <c r="ACF166" s="1"/>
      <c r="ACG166" s="1"/>
      <c r="ACH166" s="1"/>
      <c r="ACI166" s="1"/>
      <c r="ACJ166" s="1"/>
      <c r="ACK166" s="1"/>
      <c r="ACL166" s="1"/>
      <c r="ACM166" s="1"/>
      <c r="ACN166" s="1"/>
      <c r="ACO166" s="1"/>
      <c r="ACP166" s="1"/>
      <c r="ACQ166" s="1"/>
      <c r="ACR166" s="1"/>
      <c r="ACS166" s="1"/>
      <c r="ACT166" s="1"/>
      <c r="ACU166" s="1"/>
      <c r="ACV166" s="1"/>
      <c r="ACW166" s="1"/>
      <c r="ACX166" s="1"/>
      <c r="ACY166" s="1"/>
      <c r="ACZ166" s="1"/>
      <c r="ADA166" s="1"/>
      <c r="ADB166" s="1"/>
      <c r="ADC166" s="1"/>
      <c r="ADD166" s="1"/>
      <c r="ADE166" s="1"/>
      <c r="ADF166" s="1"/>
      <c r="ADG166" s="1"/>
      <c r="ADH166" s="1"/>
      <c r="ADI166" s="1"/>
      <c r="ADJ166" s="1"/>
      <c r="ADK166" s="1"/>
      <c r="ADL166" s="1"/>
      <c r="ADM166" s="1"/>
      <c r="ADN166" s="1"/>
      <c r="ADO166" s="1"/>
      <c r="ADP166" s="1"/>
      <c r="ADQ166" s="1"/>
      <c r="ADR166" s="1"/>
      <c r="ADS166" s="1"/>
      <c r="ADT166" s="1"/>
      <c r="ADU166" s="1"/>
      <c r="ADV166" s="1"/>
      <c r="ADW166" s="1"/>
      <c r="ADX166" s="1"/>
      <c r="ADY166" s="1"/>
      <c r="ADZ166" s="1"/>
      <c r="AEA166" s="1"/>
      <c r="AEB166" s="1"/>
      <c r="AEC166" s="1"/>
      <c r="AED166" s="1"/>
      <c r="AEE166" s="1"/>
      <c r="AEF166" s="1"/>
      <c r="AEG166" s="1"/>
      <c r="AEH166" s="1"/>
      <c r="AEI166" s="1"/>
      <c r="AEJ166" s="1"/>
      <c r="AEK166" s="1"/>
      <c r="AEL166" s="1"/>
      <c r="AEM166" s="1"/>
      <c r="AEN166" s="1"/>
      <c r="AEO166" s="1"/>
      <c r="AEP166" s="1"/>
      <c r="AEQ166" s="1"/>
      <c r="AER166" s="1"/>
      <c r="AES166" s="1"/>
      <c r="AET166" s="1"/>
      <c r="AEU166" s="1"/>
      <c r="AEV166" s="1"/>
      <c r="AEW166" s="1"/>
      <c r="AEX166" s="1"/>
      <c r="AEY166" s="1"/>
      <c r="AEZ166" s="1"/>
      <c r="AFA166" s="1"/>
      <c r="AFB166" s="1"/>
      <c r="AFC166" s="1"/>
      <c r="AFD166" s="1"/>
      <c r="AFE166" s="1"/>
      <c r="AFF166" s="1"/>
      <c r="AFG166" s="1"/>
      <c r="AFH166" s="1"/>
      <c r="AFI166" s="1"/>
      <c r="AFJ166" s="1"/>
      <c r="AFK166" s="1"/>
      <c r="AFL166" s="1"/>
      <c r="AFM166" s="1"/>
      <c r="AFN166" s="1"/>
      <c r="AFO166" s="1"/>
      <c r="AFP166" s="1"/>
      <c r="AFQ166" s="1"/>
      <c r="AFR166" s="1"/>
      <c r="AFS166" s="1"/>
      <c r="AFT166" s="1"/>
      <c r="AFU166" s="1"/>
      <c r="AFV166" s="1"/>
      <c r="AFW166" s="1"/>
      <c r="AFX166" s="1"/>
      <c r="AFY166" s="1"/>
      <c r="AFZ166" s="1"/>
      <c r="AGA166" s="1"/>
      <c r="AGB166" s="1"/>
      <c r="AGC166" s="1"/>
      <c r="AGD166" s="1"/>
      <c r="AGE166" s="1"/>
      <c r="AGF166" s="1"/>
      <c r="AGG166" s="1"/>
      <c r="AGH166" s="1"/>
      <c r="AGI166" s="1"/>
      <c r="AGJ166" s="1"/>
      <c r="AGK166" s="1"/>
      <c r="AGL166" s="1"/>
      <c r="AGM166" s="1"/>
      <c r="AGN166" s="1"/>
      <c r="AGO166" s="1"/>
      <c r="AGP166" s="1"/>
      <c r="AGQ166" s="1"/>
      <c r="AGR166" s="1"/>
      <c r="AGS166" s="1"/>
      <c r="AGT166" s="1"/>
      <c r="AGU166" s="1"/>
      <c r="AGV166" s="1"/>
      <c r="AGW166" s="1"/>
      <c r="AGX166" s="1"/>
      <c r="AGY166" s="1"/>
      <c r="AGZ166" s="1"/>
      <c r="AHA166" s="1"/>
      <c r="AHB166" s="1"/>
      <c r="AHC166" s="1"/>
      <c r="AHD166" s="1"/>
      <c r="AHE166" s="1"/>
      <c r="AHF166" s="1"/>
      <c r="AHG166" s="1"/>
      <c r="AHH166" s="1"/>
      <c r="AHI166" s="1"/>
      <c r="AHJ166" s="1"/>
      <c r="AHK166" s="1"/>
      <c r="AHL166" s="1"/>
      <c r="AHM166" s="1"/>
      <c r="AHN166" s="1"/>
      <c r="AHO166" s="1"/>
      <c r="AHP166" s="1"/>
      <c r="AHQ166" s="1"/>
      <c r="AHR166" s="1"/>
      <c r="AHS166" s="1"/>
      <c r="AHT166" s="1"/>
      <c r="AHU166" s="1"/>
      <c r="AHV166" s="1"/>
      <c r="AHW166" s="1"/>
      <c r="AHX166" s="1"/>
      <c r="AHY166" s="1"/>
      <c r="AHZ166" s="1"/>
      <c r="AIA166" s="1"/>
      <c r="AIB166" s="1"/>
      <c r="AIC166" s="1"/>
      <c r="AID166" s="1"/>
      <c r="AIE166" s="1"/>
      <c r="AIF166" s="1"/>
      <c r="AIG166" s="1"/>
      <c r="AIH166" s="1"/>
      <c r="AII166" s="1"/>
      <c r="AIJ166" s="1"/>
      <c r="AIK166" s="1"/>
      <c r="AIL166" s="1"/>
      <c r="AIM166" s="1"/>
      <c r="AIN166" s="1"/>
      <c r="AIO166" s="1"/>
      <c r="AIP166" s="1"/>
      <c r="AIQ166" s="1"/>
      <c r="AIR166" s="1"/>
      <c r="AIS166" s="1"/>
      <c r="AIT166" s="1"/>
      <c r="AIU166" s="1"/>
      <c r="AIV166" s="1"/>
      <c r="AIW166" s="1"/>
      <c r="AIX166" s="1"/>
      <c r="AIY166" s="1"/>
      <c r="AIZ166" s="1"/>
      <c r="AJA166" s="1"/>
      <c r="AJB166" s="1"/>
      <c r="AJC166" s="1"/>
      <c r="AJD166" s="1"/>
      <c r="AJE166" s="1"/>
      <c r="AJF166" s="1"/>
      <c r="AJG166" s="1"/>
      <c r="AJH166" s="1"/>
      <c r="AJI166" s="1"/>
      <c r="AJJ166" s="1"/>
      <c r="AJK166" s="1"/>
      <c r="AJL166" s="1"/>
      <c r="AJM166" s="1"/>
      <c r="AJN166" s="1"/>
      <c r="AJO166" s="1"/>
      <c r="AJP166" s="1"/>
      <c r="AJQ166" s="1"/>
      <c r="AJR166" s="1"/>
      <c r="AJS166" s="1"/>
      <c r="AJT166" s="1"/>
      <c r="AJU166" s="1"/>
      <c r="AJV166" s="1"/>
      <c r="AJW166" s="1"/>
      <c r="AJX166" s="1"/>
      <c r="AJY166" s="1"/>
      <c r="AJZ166" s="1"/>
      <c r="AKA166" s="1"/>
      <c r="AKB166" s="1"/>
      <c r="AKC166" s="1"/>
      <c r="AKD166" s="1"/>
      <c r="AKE166" s="1"/>
      <c r="AKF166" s="1"/>
      <c r="AKG166" s="1"/>
      <c r="AKH166" s="1"/>
      <c r="AKI166" s="1"/>
      <c r="AKJ166" s="1"/>
      <c r="AKK166" s="1"/>
      <c r="AKL166" s="1"/>
      <c r="AKM166" s="1"/>
      <c r="AKN166" s="1"/>
      <c r="AKO166" s="1"/>
      <c r="AKP166" s="1"/>
      <c r="AKQ166" s="1"/>
      <c r="AKR166" s="1"/>
      <c r="AKS166" s="1"/>
      <c r="AKT166" s="1"/>
      <c r="AKU166" s="1"/>
      <c r="AKV166" s="1"/>
      <c r="AKW166" s="1"/>
      <c r="AKX166" s="1"/>
      <c r="AKY166" s="1"/>
      <c r="AKZ166" s="1"/>
      <c r="ALA166" s="1"/>
      <c r="ALB166" s="1"/>
      <c r="ALC166" s="1"/>
      <c r="ALD166" s="1"/>
      <c r="ALE166" s="1"/>
      <c r="ALF166" s="1"/>
      <c r="ALG166" s="1"/>
      <c r="ALH166" s="1"/>
      <c r="ALI166" s="1"/>
      <c r="ALJ166" s="1"/>
      <c r="ALK166" s="1"/>
      <c r="ALL166" s="1"/>
      <c r="ALM166" s="1"/>
      <c r="ALN166" s="1"/>
      <c r="ALO166" s="1"/>
      <c r="ALP166" s="1"/>
      <c r="ALQ166" s="1"/>
      <c r="ALR166" s="1"/>
      <c r="ALS166" s="1"/>
      <c r="ALT166" s="1"/>
      <c r="ALU166" s="1"/>
      <c r="ALV166" s="1"/>
      <c r="ALW166" s="1"/>
      <c r="ALX166" s="1"/>
      <c r="ALY166" s="1"/>
      <c r="ALZ166" s="1"/>
      <c r="AMA166" s="1"/>
      <c r="AMB166" s="1"/>
      <c r="AMC166" s="1"/>
      <c r="AMD166" s="1"/>
      <c r="AME166" s="1"/>
      <c r="AMF166" s="1"/>
      <c r="AMG166" s="1"/>
      <c r="AMH166" s="1"/>
      <c r="AMI166" s="1"/>
      <c r="AMJ166" s="1"/>
    </row>
    <row r="167" spans="1:1025" customHeight="1" ht="12.75">
      <c r="A167" s="1"/>
      <c r="B167" s="6" t="s">
        <v>129</v>
      </c>
      <c r="C167" s="6"/>
      <c r="D167" s="6"/>
      <c r="E167" s="6"/>
      <c r="F167" s="12" t="s">
        <v>3</v>
      </c>
      <c r="G167" s="7">
        <v>118</v>
      </c>
      <c r="H167" s="7">
        <v>124</v>
      </c>
      <c r="I167" s="7">
        <v>113</v>
      </c>
      <c r="J167" s="7">
        <v>126</v>
      </c>
      <c r="K167" s="1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E167" s="1"/>
      <c r="QF167" s="1"/>
      <c r="QG167" s="1"/>
      <c r="QH167" s="1"/>
      <c r="QI167" s="1"/>
      <c r="QJ167" s="1"/>
      <c r="QK167" s="1"/>
      <c r="QL167" s="1"/>
      <c r="QM167" s="1"/>
      <c r="QN167" s="1"/>
      <c r="QO167" s="1"/>
      <c r="QP167" s="1"/>
      <c r="QQ167" s="1"/>
      <c r="QR167" s="1"/>
      <c r="QS167" s="1"/>
      <c r="QT167" s="1"/>
      <c r="QU167" s="1"/>
      <c r="QV167" s="1"/>
      <c r="QW167" s="1"/>
      <c r="QX167" s="1"/>
      <c r="QY167" s="1"/>
      <c r="QZ167" s="1"/>
      <c r="RA167" s="1"/>
      <c r="RB167" s="1"/>
      <c r="RC167" s="1"/>
      <c r="RD167" s="1"/>
      <c r="RE167" s="1"/>
      <c r="RF167" s="1"/>
      <c r="RG167" s="1"/>
      <c r="RH167" s="1"/>
      <c r="RI167" s="1"/>
      <c r="RJ167" s="1"/>
      <c r="RK167" s="1"/>
      <c r="RL167" s="1"/>
      <c r="RM167" s="1"/>
      <c r="RN167" s="1"/>
      <c r="RO167" s="1"/>
      <c r="RP167" s="1"/>
      <c r="RQ167" s="1"/>
      <c r="RR167" s="1"/>
      <c r="RS167" s="1"/>
      <c r="RT167" s="1"/>
      <c r="RU167" s="1"/>
      <c r="RV167" s="1"/>
      <c r="RW167" s="1"/>
      <c r="RX167" s="1"/>
      <c r="RY167" s="1"/>
      <c r="RZ167" s="1"/>
      <c r="SA167" s="1"/>
      <c r="SB167" s="1"/>
      <c r="SC167" s="1"/>
      <c r="SD167" s="1"/>
      <c r="SE167" s="1"/>
      <c r="SF167" s="1"/>
      <c r="SG167" s="1"/>
      <c r="SH167" s="1"/>
      <c r="SI167" s="1"/>
      <c r="SJ167" s="1"/>
      <c r="SK167" s="1"/>
      <c r="SL167" s="1"/>
      <c r="SM167" s="1"/>
      <c r="SN167" s="1"/>
      <c r="SO167" s="1"/>
      <c r="SP167" s="1"/>
      <c r="SQ167" s="1"/>
      <c r="SR167" s="1"/>
      <c r="SS167" s="1"/>
      <c r="ST167" s="1"/>
      <c r="SU167" s="1"/>
      <c r="SV167" s="1"/>
      <c r="SW167" s="1"/>
      <c r="SX167" s="1"/>
      <c r="SY167" s="1"/>
      <c r="SZ167" s="1"/>
      <c r="TA167" s="1"/>
      <c r="TB167" s="1"/>
      <c r="TC167" s="1"/>
      <c r="TD167" s="1"/>
      <c r="TE167" s="1"/>
      <c r="TF167" s="1"/>
      <c r="TG167" s="1"/>
      <c r="TH167" s="1"/>
      <c r="TI167" s="1"/>
      <c r="TJ167" s="1"/>
      <c r="TK167" s="1"/>
      <c r="TL167" s="1"/>
      <c r="TM167" s="1"/>
      <c r="TN167" s="1"/>
      <c r="TO167" s="1"/>
      <c r="TP167" s="1"/>
      <c r="TQ167" s="1"/>
      <c r="TR167" s="1"/>
      <c r="TS167" s="1"/>
      <c r="TT167" s="1"/>
      <c r="TU167" s="1"/>
      <c r="TV167" s="1"/>
      <c r="TW167" s="1"/>
      <c r="TX167" s="1"/>
      <c r="TY167" s="1"/>
      <c r="TZ167" s="1"/>
      <c r="UA167" s="1"/>
      <c r="UB167" s="1"/>
      <c r="UC167" s="1"/>
      <c r="UD167" s="1"/>
      <c r="UE167" s="1"/>
      <c r="UF167" s="1"/>
      <c r="UG167" s="1"/>
      <c r="UH167" s="1"/>
      <c r="UI167" s="1"/>
      <c r="UJ167" s="1"/>
      <c r="UK167" s="1"/>
      <c r="UL167" s="1"/>
      <c r="UM167" s="1"/>
      <c r="UN167" s="1"/>
      <c r="UO167" s="1"/>
      <c r="UP167" s="1"/>
      <c r="UQ167" s="1"/>
      <c r="UR167" s="1"/>
      <c r="US167" s="1"/>
      <c r="UT167" s="1"/>
      <c r="UU167" s="1"/>
      <c r="UV167" s="1"/>
      <c r="UW167" s="1"/>
      <c r="UX167" s="1"/>
      <c r="UY167" s="1"/>
      <c r="UZ167" s="1"/>
      <c r="VA167" s="1"/>
      <c r="VB167" s="1"/>
      <c r="VC167" s="1"/>
      <c r="VD167" s="1"/>
      <c r="VE167" s="1"/>
      <c r="VF167" s="1"/>
      <c r="VG167" s="1"/>
      <c r="VH167" s="1"/>
      <c r="VI167" s="1"/>
      <c r="VJ167" s="1"/>
      <c r="VK167" s="1"/>
      <c r="VL167" s="1"/>
      <c r="VM167" s="1"/>
      <c r="VN167" s="1"/>
      <c r="VO167" s="1"/>
      <c r="VP167" s="1"/>
      <c r="VQ167" s="1"/>
      <c r="VR167" s="1"/>
      <c r="VS167" s="1"/>
      <c r="VT167" s="1"/>
      <c r="VU167" s="1"/>
      <c r="VV167" s="1"/>
      <c r="VW167" s="1"/>
      <c r="VX167" s="1"/>
      <c r="VY167" s="1"/>
      <c r="VZ167" s="1"/>
      <c r="WA167" s="1"/>
      <c r="WB167" s="1"/>
      <c r="WC167" s="1"/>
      <c r="WD167" s="1"/>
      <c r="WE167" s="1"/>
      <c r="WF167" s="1"/>
      <c r="WG167" s="1"/>
      <c r="WH167" s="1"/>
      <c r="WI167" s="1"/>
      <c r="WJ167" s="1"/>
      <c r="WK167" s="1"/>
      <c r="WL167" s="1"/>
      <c r="WM167" s="1"/>
      <c r="WN167" s="1"/>
      <c r="WO167" s="1"/>
      <c r="WP167" s="1"/>
      <c r="WQ167" s="1"/>
      <c r="WR167" s="1"/>
      <c r="WS167" s="1"/>
      <c r="WT167" s="1"/>
      <c r="WU167" s="1"/>
      <c r="WV167" s="1"/>
      <c r="WW167" s="1"/>
      <c r="WX167" s="1"/>
      <c r="WY167" s="1"/>
      <c r="WZ167" s="1"/>
      <c r="XA167" s="1"/>
      <c r="XB167" s="1"/>
      <c r="XC167" s="1"/>
      <c r="XD167" s="1"/>
      <c r="XE167" s="1"/>
      <c r="XF167" s="1"/>
      <c r="XG167" s="1"/>
      <c r="XH167" s="1"/>
      <c r="XI167" s="1"/>
      <c r="XJ167" s="1"/>
      <c r="XK167" s="1"/>
      <c r="XL167" s="1"/>
      <c r="XM167" s="1"/>
      <c r="XN167" s="1"/>
      <c r="XO167" s="1"/>
      <c r="XP167" s="1"/>
      <c r="XQ167" s="1"/>
      <c r="XR167" s="1"/>
      <c r="XS167" s="1"/>
      <c r="XT167" s="1"/>
      <c r="XU167" s="1"/>
      <c r="XV167" s="1"/>
      <c r="XW167" s="1"/>
      <c r="XX167" s="1"/>
      <c r="XY167" s="1"/>
      <c r="XZ167" s="1"/>
      <c r="YA167" s="1"/>
      <c r="YB167" s="1"/>
      <c r="YC167" s="1"/>
      <c r="YD167" s="1"/>
      <c r="YE167" s="1"/>
      <c r="YF167" s="1"/>
      <c r="YG167" s="1"/>
      <c r="YH167" s="1"/>
      <c r="YI167" s="1"/>
      <c r="YJ167" s="1"/>
      <c r="YK167" s="1"/>
      <c r="YL167" s="1"/>
      <c r="YM167" s="1"/>
      <c r="YN167" s="1"/>
      <c r="YO167" s="1"/>
      <c r="YP167" s="1"/>
      <c r="YQ167" s="1"/>
      <c r="YR167" s="1"/>
      <c r="YS167" s="1"/>
      <c r="YT167" s="1"/>
      <c r="YU167" s="1"/>
      <c r="YV167" s="1"/>
      <c r="YW167" s="1"/>
      <c r="YX167" s="1"/>
      <c r="YY167" s="1"/>
      <c r="YZ167" s="1"/>
      <c r="ZA167" s="1"/>
      <c r="ZB167" s="1"/>
      <c r="ZC167" s="1"/>
      <c r="ZD167" s="1"/>
      <c r="ZE167" s="1"/>
      <c r="ZF167" s="1"/>
      <c r="ZG167" s="1"/>
      <c r="ZH167" s="1"/>
      <c r="ZI167" s="1"/>
      <c r="ZJ167" s="1"/>
      <c r="ZK167" s="1"/>
      <c r="ZL167" s="1"/>
      <c r="ZM167" s="1"/>
      <c r="ZN167" s="1"/>
      <c r="ZO167" s="1"/>
      <c r="ZP167" s="1"/>
      <c r="ZQ167" s="1"/>
      <c r="ZR167" s="1"/>
      <c r="ZS167" s="1"/>
      <c r="ZT167" s="1"/>
      <c r="ZU167" s="1"/>
      <c r="ZV167" s="1"/>
      <c r="ZW167" s="1"/>
      <c r="ZX167" s="1"/>
      <c r="ZY167" s="1"/>
      <c r="ZZ167" s="1"/>
      <c r="AAA167" s="1"/>
      <c r="AAB167" s="1"/>
      <c r="AAC167" s="1"/>
      <c r="AAD167" s="1"/>
      <c r="AAE167" s="1"/>
      <c r="AAF167" s="1"/>
      <c r="AAG167" s="1"/>
      <c r="AAH167" s="1"/>
      <c r="AAI167" s="1"/>
      <c r="AAJ167" s="1"/>
      <c r="AAK167" s="1"/>
      <c r="AAL167" s="1"/>
      <c r="AAM167" s="1"/>
      <c r="AAN167" s="1"/>
      <c r="AAO167" s="1"/>
      <c r="AAP167" s="1"/>
      <c r="AAQ167" s="1"/>
      <c r="AAR167" s="1"/>
      <c r="AAS167" s="1"/>
      <c r="AAT167" s="1"/>
      <c r="AAU167" s="1"/>
      <c r="AAV167" s="1"/>
      <c r="AAW167" s="1"/>
      <c r="AAX167" s="1"/>
      <c r="AAY167" s="1"/>
      <c r="AAZ167" s="1"/>
      <c r="ABA167" s="1"/>
      <c r="ABB167" s="1"/>
      <c r="ABC167" s="1"/>
      <c r="ABD167" s="1"/>
      <c r="ABE167" s="1"/>
      <c r="ABF167" s="1"/>
      <c r="ABG167" s="1"/>
      <c r="ABH167" s="1"/>
      <c r="ABI167" s="1"/>
      <c r="ABJ167" s="1"/>
      <c r="ABK167" s="1"/>
      <c r="ABL167" s="1"/>
      <c r="ABM167" s="1"/>
      <c r="ABN167" s="1"/>
      <c r="ABO167" s="1"/>
      <c r="ABP167" s="1"/>
      <c r="ABQ167" s="1"/>
      <c r="ABR167" s="1"/>
      <c r="ABS167" s="1"/>
      <c r="ABT167" s="1"/>
      <c r="ABU167" s="1"/>
      <c r="ABV167" s="1"/>
      <c r="ABW167" s="1"/>
      <c r="ABX167" s="1"/>
      <c r="ABY167" s="1"/>
      <c r="ABZ167" s="1"/>
      <c r="ACA167" s="1"/>
      <c r="ACB167" s="1"/>
      <c r="ACC167" s="1"/>
      <c r="ACD167" s="1"/>
      <c r="ACE167" s="1"/>
      <c r="ACF167" s="1"/>
      <c r="ACG167" s="1"/>
      <c r="ACH167" s="1"/>
      <c r="ACI167" s="1"/>
      <c r="ACJ167" s="1"/>
      <c r="ACK167" s="1"/>
      <c r="ACL167" s="1"/>
      <c r="ACM167" s="1"/>
      <c r="ACN167" s="1"/>
      <c r="ACO167" s="1"/>
      <c r="ACP167" s="1"/>
      <c r="ACQ167" s="1"/>
      <c r="ACR167" s="1"/>
      <c r="ACS167" s="1"/>
      <c r="ACT167" s="1"/>
      <c r="ACU167" s="1"/>
      <c r="ACV167" s="1"/>
      <c r="ACW167" s="1"/>
      <c r="ACX167" s="1"/>
      <c r="ACY167" s="1"/>
      <c r="ACZ167" s="1"/>
      <c r="ADA167" s="1"/>
      <c r="ADB167" s="1"/>
      <c r="ADC167" s="1"/>
      <c r="ADD167" s="1"/>
      <c r="ADE167" s="1"/>
      <c r="ADF167" s="1"/>
      <c r="ADG167" s="1"/>
      <c r="ADH167" s="1"/>
      <c r="ADI167" s="1"/>
      <c r="ADJ167" s="1"/>
      <c r="ADK167" s="1"/>
      <c r="ADL167" s="1"/>
      <c r="ADM167" s="1"/>
      <c r="ADN167" s="1"/>
      <c r="ADO167" s="1"/>
      <c r="ADP167" s="1"/>
      <c r="ADQ167" s="1"/>
      <c r="ADR167" s="1"/>
      <c r="ADS167" s="1"/>
      <c r="ADT167" s="1"/>
      <c r="ADU167" s="1"/>
      <c r="ADV167" s="1"/>
      <c r="ADW167" s="1"/>
      <c r="ADX167" s="1"/>
      <c r="ADY167" s="1"/>
      <c r="ADZ167" s="1"/>
      <c r="AEA167" s="1"/>
      <c r="AEB167" s="1"/>
      <c r="AEC167" s="1"/>
      <c r="AED167" s="1"/>
      <c r="AEE167" s="1"/>
      <c r="AEF167" s="1"/>
      <c r="AEG167" s="1"/>
      <c r="AEH167" s="1"/>
      <c r="AEI167" s="1"/>
      <c r="AEJ167" s="1"/>
      <c r="AEK167" s="1"/>
      <c r="AEL167" s="1"/>
      <c r="AEM167" s="1"/>
      <c r="AEN167" s="1"/>
      <c r="AEO167" s="1"/>
      <c r="AEP167" s="1"/>
      <c r="AEQ167" s="1"/>
      <c r="AER167" s="1"/>
      <c r="AES167" s="1"/>
      <c r="AET167" s="1"/>
      <c r="AEU167" s="1"/>
      <c r="AEV167" s="1"/>
      <c r="AEW167" s="1"/>
      <c r="AEX167" s="1"/>
      <c r="AEY167" s="1"/>
      <c r="AEZ167" s="1"/>
      <c r="AFA167" s="1"/>
      <c r="AFB167" s="1"/>
      <c r="AFC167" s="1"/>
      <c r="AFD167" s="1"/>
      <c r="AFE167" s="1"/>
      <c r="AFF167" s="1"/>
      <c r="AFG167" s="1"/>
      <c r="AFH167" s="1"/>
      <c r="AFI167" s="1"/>
      <c r="AFJ167" s="1"/>
      <c r="AFK167" s="1"/>
      <c r="AFL167" s="1"/>
      <c r="AFM167" s="1"/>
      <c r="AFN167" s="1"/>
      <c r="AFO167" s="1"/>
      <c r="AFP167" s="1"/>
      <c r="AFQ167" s="1"/>
      <c r="AFR167" s="1"/>
      <c r="AFS167" s="1"/>
      <c r="AFT167" s="1"/>
      <c r="AFU167" s="1"/>
      <c r="AFV167" s="1"/>
      <c r="AFW167" s="1"/>
      <c r="AFX167" s="1"/>
      <c r="AFY167" s="1"/>
      <c r="AFZ167" s="1"/>
      <c r="AGA167" s="1"/>
      <c r="AGB167" s="1"/>
      <c r="AGC167" s="1"/>
      <c r="AGD167" s="1"/>
      <c r="AGE167" s="1"/>
      <c r="AGF167" s="1"/>
      <c r="AGG167" s="1"/>
      <c r="AGH167" s="1"/>
      <c r="AGI167" s="1"/>
      <c r="AGJ167" s="1"/>
      <c r="AGK167" s="1"/>
      <c r="AGL167" s="1"/>
      <c r="AGM167" s="1"/>
      <c r="AGN167" s="1"/>
      <c r="AGO167" s="1"/>
      <c r="AGP167" s="1"/>
      <c r="AGQ167" s="1"/>
      <c r="AGR167" s="1"/>
      <c r="AGS167" s="1"/>
      <c r="AGT167" s="1"/>
      <c r="AGU167" s="1"/>
      <c r="AGV167" s="1"/>
      <c r="AGW167" s="1"/>
      <c r="AGX167" s="1"/>
      <c r="AGY167" s="1"/>
      <c r="AGZ167" s="1"/>
      <c r="AHA167" s="1"/>
      <c r="AHB167" s="1"/>
      <c r="AHC167" s="1"/>
      <c r="AHD167" s="1"/>
      <c r="AHE167" s="1"/>
      <c r="AHF167" s="1"/>
      <c r="AHG167" s="1"/>
      <c r="AHH167" s="1"/>
      <c r="AHI167" s="1"/>
      <c r="AHJ167" s="1"/>
      <c r="AHK167" s="1"/>
      <c r="AHL167" s="1"/>
      <c r="AHM167" s="1"/>
      <c r="AHN167" s="1"/>
      <c r="AHO167" s="1"/>
      <c r="AHP167" s="1"/>
      <c r="AHQ167" s="1"/>
      <c r="AHR167" s="1"/>
      <c r="AHS167" s="1"/>
      <c r="AHT167" s="1"/>
      <c r="AHU167" s="1"/>
      <c r="AHV167" s="1"/>
      <c r="AHW167" s="1"/>
      <c r="AHX167" s="1"/>
      <c r="AHY167" s="1"/>
      <c r="AHZ167" s="1"/>
      <c r="AIA167" s="1"/>
      <c r="AIB167" s="1"/>
      <c r="AIC167" s="1"/>
      <c r="AID167" s="1"/>
      <c r="AIE167" s="1"/>
      <c r="AIF167" s="1"/>
      <c r="AIG167" s="1"/>
      <c r="AIH167" s="1"/>
      <c r="AII167" s="1"/>
      <c r="AIJ167" s="1"/>
      <c r="AIK167" s="1"/>
      <c r="AIL167" s="1"/>
      <c r="AIM167" s="1"/>
      <c r="AIN167" s="1"/>
      <c r="AIO167" s="1"/>
      <c r="AIP167" s="1"/>
      <c r="AIQ167" s="1"/>
      <c r="AIR167" s="1"/>
      <c r="AIS167" s="1"/>
      <c r="AIT167" s="1"/>
      <c r="AIU167" s="1"/>
      <c r="AIV167" s="1"/>
      <c r="AIW167" s="1"/>
      <c r="AIX167" s="1"/>
      <c r="AIY167" s="1"/>
      <c r="AIZ167" s="1"/>
      <c r="AJA167" s="1"/>
      <c r="AJB167" s="1"/>
      <c r="AJC167" s="1"/>
      <c r="AJD167" s="1"/>
      <c r="AJE167" s="1"/>
      <c r="AJF167" s="1"/>
      <c r="AJG167" s="1"/>
      <c r="AJH167" s="1"/>
      <c r="AJI167" s="1"/>
      <c r="AJJ167" s="1"/>
      <c r="AJK167" s="1"/>
      <c r="AJL167" s="1"/>
      <c r="AJM167" s="1"/>
      <c r="AJN167" s="1"/>
      <c r="AJO167" s="1"/>
      <c r="AJP167" s="1"/>
      <c r="AJQ167" s="1"/>
      <c r="AJR167" s="1"/>
      <c r="AJS167" s="1"/>
      <c r="AJT167" s="1"/>
      <c r="AJU167" s="1"/>
      <c r="AJV167" s="1"/>
      <c r="AJW167" s="1"/>
      <c r="AJX167" s="1"/>
      <c r="AJY167" s="1"/>
      <c r="AJZ167" s="1"/>
      <c r="AKA167" s="1"/>
      <c r="AKB167" s="1"/>
      <c r="AKC167" s="1"/>
      <c r="AKD167" s="1"/>
      <c r="AKE167" s="1"/>
      <c r="AKF167" s="1"/>
      <c r="AKG167" s="1"/>
      <c r="AKH167" s="1"/>
      <c r="AKI167" s="1"/>
      <c r="AKJ167" s="1"/>
      <c r="AKK167" s="1"/>
      <c r="AKL167" s="1"/>
      <c r="AKM167" s="1"/>
      <c r="AKN167" s="1"/>
      <c r="AKO167" s="1"/>
      <c r="AKP167" s="1"/>
      <c r="AKQ167" s="1"/>
      <c r="AKR167" s="1"/>
      <c r="AKS167" s="1"/>
      <c r="AKT167" s="1"/>
      <c r="AKU167" s="1"/>
      <c r="AKV167" s="1"/>
      <c r="AKW167" s="1"/>
      <c r="AKX167" s="1"/>
      <c r="AKY167" s="1"/>
      <c r="AKZ167" s="1"/>
      <c r="ALA167" s="1"/>
      <c r="ALB167" s="1"/>
      <c r="ALC167" s="1"/>
      <c r="ALD167" s="1"/>
      <c r="ALE167" s="1"/>
      <c r="ALF167" s="1"/>
      <c r="ALG167" s="1"/>
      <c r="ALH167" s="1"/>
      <c r="ALI167" s="1"/>
      <c r="ALJ167" s="1"/>
      <c r="ALK167" s="1"/>
      <c r="ALL167" s="1"/>
      <c r="ALM167" s="1"/>
      <c r="ALN167" s="1"/>
      <c r="ALO167" s="1"/>
      <c r="ALP167" s="1"/>
      <c r="ALQ167" s="1"/>
      <c r="ALR167" s="1"/>
      <c r="ALS167" s="1"/>
      <c r="ALT167" s="1"/>
      <c r="ALU167" s="1"/>
      <c r="ALV167" s="1"/>
      <c r="ALW167" s="1"/>
      <c r="ALX167" s="1"/>
      <c r="ALY167" s="1"/>
      <c r="ALZ167" s="1"/>
      <c r="AMA167" s="1"/>
      <c r="AMB167" s="1"/>
      <c r="AMC167" s="1"/>
      <c r="AMD167" s="1"/>
      <c r="AME167" s="1"/>
      <c r="AMF167" s="1"/>
      <c r="AMG167" s="1"/>
      <c r="AMH167" s="1"/>
      <c r="AMI167" s="1"/>
      <c r="AMJ167" s="1"/>
    </row>
    <row r="168" spans="1:1025" customHeight="1" ht="12.75">
      <c r="A168" s="1"/>
      <c r="B168" s="6" t="s">
        <v>130</v>
      </c>
      <c r="C168" s="6"/>
      <c r="D168" s="6"/>
      <c r="E168" s="6"/>
      <c r="F168" s="12" t="s">
        <v>3</v>
      </c>
      <c r="G168" s="7">
        <v>119</v>
      </c>
      <c r="H168" s="7">
        <v>125</v>
      </c>
      <c r="I168" s="7">
        <v>114</v>
      </c>
      <c r="J168" s="7">
        <v>127</v>
      </c>
      <c r="K168" s="1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1"/>
      <c r="RG168" s="1"/>
      <c r="RH168" s="1"/>
      <c r="RI168" s="1"/>
      <c r="RJ168" s="1"/>
      <c r="RK168" s="1"/>
      <c r="RL168" s="1"/>
      <c r="RM168" s="1"/>
      <c r="RN168" s="1"/>
      <c r="RO168" s="1"/>
      <c r="RP168" s="1"/>
      <c r="RQ168" s="1"/>
      <c r="RR168" s="1"/>
      <c r="RS168" s="1"/>
      <c r="RT168" s="1"/>
      <c r="RU168" s="1"/>
      <c r="RV168" s="1"/>
      <c r="RW168" s="1"/>
      <c r="RX168" s="1"/>
      <c r="RY168" s="1"/>
      <c r="RZ168" s="1"/>
      <c r="SA168" s="1"/>
      <c r="SB168" s="1"/>
      <c r="SC168" s="1"/>
      <c r="SD168" s="1"/>
      <c r="SE168" s="1"/>
      <c r="SF168" s="1"/>
      <c r="SG168" s="1"/>
      <c r="SH168" s="1"/>
      <c r="SI168" s="1"/>
      <c r="SJ168" s="1"/>
      <c r="SK168" s="1"/>
      <c r="SL168" s="1"/>
      <c r="SM168" s="1"/>
      <c r="SN168" s="1"/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/>
      <c r="TD168" s="1"/>
      <c r="TE168" s="1"/>
      <c r="TF168" s="1"/>
      <c r="TG168" s="1"/>
      <c r="TH168" s="1"/>
      <c r="TI168" s="1"/>
      <c r="TJ168" s="1"/>
      <c r="TK168" s="1"/>
      <c r="TL168" s="1"/>
      <c r="TM168" s="1"/>
      <c r="TN168" s="1"/>
      <c r="TO168" s="1"/>
      <c r="TP168" s="1"/>
      <c r="TQ168" s="1"/>
      <c r="TR168" s="1"/>
      <c r="TS168" s="1"/>
      <c r="TT168" s="1"/>
      <c r="TU168" s="1"/>
      <c r="TV168" s="1"/>
      <c r="TW168" s="1"/>
      <c r="TX168" s="1"/>
      <c r="TY168" s="1"/>
      <c r="TZ168" s="1"/>
      <c r="UA168" s="1"/>
      <c r="UB168" s="1"/>
      <c r="UC168" s="1"/>
      <c r="UD168" s="1"/>
      <c r="UE168" s="1"/>
      <c r="UF168" s="1"/>
      <c r="UG168" s="1"/>
      <c r="UH168" s="1"/>
      <c r="UI168" s="1"/>
      <c r="UJ168" s="1"/>
      <c r="UK168" s="1"/>
      <c r="UL168" s="1"/>
      <c r="UM168" s="1"/>
      <c r="UN168" s="1"/>
      <c r="UO168" s="1"/>
      <c r="UP168" s="1"/>
      <c r="UQ168" s="1"/>
      <c r="UR168" s="1"/>
      <c r="US168" s="1"/>
      <c r="UT168" s="1"/>
      <c r="UU168" s="1"/>
      <c r="UV168" s="1"/>
      <c r="UW168" s="1"/>
      <c r="UX168" s="1"/>
      <c r="UY168" s="1"/>
      <c r="UZ168" s="1"/>
      <c r="VA168" s="1"/>
      <c r="VB168" s="1"/>
      <c r="VC168" s="1"/>
      <c r="VD168" s="1"/>
      <c r="VE168" s="1"/>
      <c r="VF168" s="1"/>
      <c r="VG168" s="1"/>
      <c r="VH168" s="1"/>
      <c r="VI168" s="1"/>
      <c r="VJ168" s="1"/>
      <c r="VK168" s="1"/>
      <c r="VL168" s="1"/>
      <c r="VM168" s="1"/>
      <c r="VN168" s="1"/>
      <c r="VO168" s="1"/>
      <c r="VP168" s="1"/>
      <c r="VQ168" s="1"/>
      <c r="VR168" s="1"/>
      <c r="VS168" s="1"/>
      <c r="VT168" s="1"/>
      <c r="VU168" s="1"/>
      <c r="VV168" s="1"/>
      <c r="VW168" s="1"/>
      <c r="VX168" s="1"/>
      <c r="VY168" s="1"/>
      <c r="VZ168" s="1"/>
      <c r="WA168" s="1"/>
      <c r="WB168" s="1"/>
      <c r="WC168" s="1"/>
      <c r="WD168" s="1"/>
      <c r="WE168" s="1"/>
      <c r="WF168" s="1"/>
      <c r="WG168" s="1"/>
      <c r="WH168" s="1"/>
      <c r="WI168" s="1"/>
      <c r="WJ168" s="1"/>
      <c r="WK168" s="1"/>
      <c r="WL168" s="1"/>
      <c r="WM168" s="1"/>
      <c r="WN168" s="1"/>
      <c r="WO168" s="1"/>
      <c r="WP168" s="1"/>
      <c r="WQ168" s="1"/>
      <c r="WR168" s="1"/>
      <c r="WS168" s="1"/>
      <c r="WT168" s="1"/>
      <c r="WU168" s="1"/>
      <c r="WV168" s="1"/>
      <c r="WW168" s="1"/>
      <c r="WX168" s="1"/>
      <c r="WY168" s="1"/>
      <c r="WZ168" s="1"/>
      <c r="XA168" s="1"/>
      <c r="XB168" s="1"/>
      <c r="XC168" s="1"/>
      <c r="XD168" s="1"/>
      <c r="XE168" s="1"/>
      <c r="XF168" s="1"/>
      <c r="XG168" s="1"/>
      <c r="XH168" s="1"/>
      <c r="XI168" s="1"/>
      <c r="XJ168" s="1"/>
      <c r="XK168" s="1"/>
      <c r="XL168" s="1"/>
      <c r="XM168" s="1"/>
      <c r="XN168" s="1"/>
      <c r="XO168" s="1"/>
      <c r="XP168" s="1"/>
      <c r="XQ168" s="1"/>
      <c r="XR168" s="1"/>
      <c r="XS168" s="1"/>
      <c r="XT168" s="1"/>
      <c r="XU168" s="1"/>
      <c r="XV168" s="1"/>
      <c r="XW168" s="1"/>
      <c r="XX168" s="1"/>
      <c r="XY168" s="1"/>
      <c r="XZ168" s="1"/>
      <c r="YA168" s="1"/>
      <c r="YB168" s="1"/>
      <c r="YC168" s="1"/>
      <c r="YD168" s="1"/>
      <c r="YE168" s="1"/>
      <c r="YF168" s="1"/>
      <c r="YG168" s="1"/>
      <c r="YH168" s="1"/>
      <c r="YI168" s="1"/>
      <c r="YJ168" s="1"/>
      <c r="YK168" s="1"/>
      <c r="YL168" s="1"/>
      <c r="YM168" s="1"/>
      <c r="YN168" s="1"/>
      <c r="YO168" s="1"/>
      <c r="YP168" s="1"/>
      <c r="YQ168" s="1"/>
      <c r="YR168" s="1"/>
      <c r="YS168" s="1"/>
      <c r="YT168" s="1"/>
      <c r="YU168" s="1"/>
      <c r="YV168" s="1"/>
      <c r="YW168" s="1"/>
      <c r="YX168" s="1"/>
      <c r="YY168" s="1"/>
      <c r="YZ168" s="1"/>
      <c r="ZA168" s="1"/>
      <c r="ZB168" s="1"/>
      <c r="ZC168" s="1"/>
      <c r="ZD168" s="1"/>
      <c r="ZE168" s="1"/>
      <c r="ZF168" s="1"/>
      <c r="ZG168" s="1"/>
      <c r="ZH168" s="1"/>
      <c r="ZI168" s="1"/>
      <c r="ZJ168" s="1"/>
      <c r="ZK168" s="1"/>
      <c r="ZL168" s="1"/>
      <c r="ZM168" s="1"/>
      <c r="ZN168" s="1"/>
      <c r="ZO168" s="1"/>
      <c r="ZP168" s="1"/>
      <c r="ZQ168" s="1"/>
      <c r="ZR168" s="1"/>
      <c r="ZS168" s="1"/>
      <c r="ZT168" s="1"/>
      <c r="ZU168" s="1"/>
      <c r="ZV168" s="1"/>
      <c r="ZW168" s="1"/>
      <c r="ZX168" s="1"/>
      <c r="ZY168" s="1"/>
      <c r="ZZ168" s="1"/>
      <c r="AAA168" s="1"/>
      <c r="AAB168" s="1"/>
      <c r="AAC168" s="1"/>
      <c r="AAD168" s="1"/>
      <c r="AAE168" s="1"/>
      <c r="AAF168" s="1"/>
      <c r="AAG168" s="1"/>
      <c r="AAH168" s="1"/>
      <c r="AAI168" s="1"/>
      <c r="AAJ168" s="1"/>
      <c r="AAK168" s="1"/>
      <c r="AAL168" s="1"/>
      <c r="AAM168" s="1"/>
      <c r="AAN168" s="1"/>
      <c r="AAO168" s="1"/>
      <c r="AAP168" s="1"/>
      <c r="AAQ168" s="1"/>
      <c r="AAR168" s="1"/>
      <c r="AAS168" s="1"/>
      <c r="AAT168" s="1"/>
      <c r="AAU168" s="1"/>
      <c r="AAV168" s="1"/>
      <c r="AAW168" s="1"/>
      <c r="AAX168" s="1"/>
      <c r="AAY168" s="1"/>
      <c r="AAZ168" s="1"/>
      <c r="ABA168" s="1"/>
      <c r="ABB168" s="1"/>
      <c r="ABC168" s="1"/>
      <c r="ABD168" s="1"/>
      <c r="ABE168" s="1"/>
      <c r="ABF168" s="1"/>
      <c r="ABG168" s="1"/>
      <c r="ABH168" s="1"/>
      <c r="ABI168" s="1"/>
      <c r="ABJ168" s="1"/>
      <c r="ABK168" s="1"/>
      <c r="ABL168" s="1"/>
      <c r="ABM168" s="1"/>
      <c r="ABN168" s="1"/>
      <c r="ABO168" s="1"/>
      <c r="ABP168" s="1"/>
      <c r="ABQ168" s="1"/>
      <c r="ABR168" s="1"/>
      <c r="ABS168" s="1"/>
      <c r="ABT168" s="1"/>
      <c r="ABU168" s="1"/>
      <c r="ABV168" s="1"/>
      <c r="ABW168" s="1"/>
      <c r="ABX168" s="1"/>
      <c r="ABY168" s="1"/>
      <c r="ABZ168" s="1"/>
      <c r="ACA168" s="1"/>
      <c r="ACB168" s="1"/>
      <c r="ACC168" s="1"/>
      <c r="ACD168" s="1"/>
      <c r="ACE168" s="1"/>
      <c r="ACF168" s="1"/>
      <c r="ACG168" s="1"/>
      <c r="ACH168" s="1"/>
      <c r="ACI168" s="1"/>
      <c r="ACJ168" s="1"/>
      <c r="ACK168" s="1"/>
      <c r="ACL168" s="1"/>
      <c r="ACM168" s="1"/>
      <c r="ACN168" s="1"/>
      <c r="ACO168" s="1"/>
      <c r="ACP168" s="1"/>
      <c r="ACQ168" s="1"/>
      <c r="ACR168" s="1"/>
      <c r="ACS168" s="1"/>
      <c r="ACT168" s="1"/>
      <c r="ACU168" s="1"/>
      <c r="ACV168" s="1"/>
      <c r="ACW168" s="1"/>
      <c r="ACX168" s="1"/>
      <c r="ACY168" s="1"/>
      <c r="ACZ168" s="1"/>
      <c r="ADA168" s="1"/>
      <c r="ADB168" s="1"/>
      <c r="ADC168" s="1"/>
      <c r="ADD168" s="1"/>
      <c r="ADE168" s="1"/>
      <c r="ADF168" s="1"/>
      <c r="ADG168" s="1"/>
      <c r="ADH168" s="1"/>
      <c r="ADI168" s="1"/>
      <c r="ADJ168" s="1"/>
      <c r="ADK168" s="1"/>
      <c r="ADL168" s="1"/>
      <c r="ADM168" s="1"/>
      <c r="ADN168" s="1"/>
      <c r="ADO168" s="1"/>
      <c r="ADP168" s="1"/>
      <c r="ADQ168" s="1"/>
      <c r="ADR168" s="1"/>
      <c r="ADS168" s="1"/>
      <c r="ADT168" s="1"/>
      <c r="ADU168" s="1"/>
      <c r="ADV168" s="1"/>
      <c r="ADW168" s="1"/>
      <c r="ADX168" s="1"/>
      <c r="ADY168" s="1"/>
      <c r="ADZ168" s="1"/>
      <c r="AEA168" s="1"/>
      <c r="AEB168" s="1"/>
      <c r="AEC168" s="1"/>
      <c r="AED168" s="1"/>
      <c r="AEE168" s="1"/>
      <c r="AEF168" s="1"/>
      <c r="AEG168" s="1"/>
      <c r="AEH168" s="1"/>
      <c r="AEI168" s="1"/>
      <c r="AEJ168" s="1"/>
      <c r="AEK168" s="1"/>
      <c r="AEL168" s="1"/>
      <c r="AEM168" s="1"/>
      <c r="AEN168" s="1"/>
      <c r="AEO168" s="1"/>
      <c r="AEP168" s="1"/>
      <c r="AEQ168" s="1"/>
      <c r="AER168" s="1"/>
      <c r="AES168" s="1"/>
      <c r="AET168" s="1"/>
      <c r="AEU168" s="1"/>
      <c r="AEV168" s="1"/>
      <c r="AEW168" s="1"/>
      <c r="AEX168" s="1"/>
      <c r="AEY168" s="1"/>
      <c r="AEZ168" s="1"/>
      <c r="AFA168" s="1"/>
      <c r="AFB168" s="1"/>
      <c r="AFC168" s="1"/>
      <c r="AFD168" s="1"/>
      <c r="AFE168" s="1"/>
      <c r="AFF168" s="1"/>
      <c r="AFG168" s="1"/>
      <c r="AFH168" s="1"/>
      <c r="AFI168" s="1"/>
      <c r="AFJ168" s="1"/>
      <c r="AFK168" s="1"/>
      <c r="AFL168" s="1"/>
      <c r="AFM168" s="1"/>
      <c r="AFN168" s="1"/>
      <c r="AFO168" s="1"/>
      <c r="AFP168" s="1"/>
      <c r="AFQ168" s="1"/>
      <c r="AFR168" s="1"/>
      <c r="AFS168" s="1"/>
      <c r="AFT168" s="1"/>
      <c r="AFU168" s="1"/>
      <c r="AFV168" s="1"/>
      <c r="AFW168" s="1"/>
      <c r="AFX168" s="1"/>
      <c r="AFY168" s="1"/>
      <c r="AFZ168" s="1"/>
      <c r="AGA168" s="1"/>
      <c r="AGB168" s="1"/>
      <c r="AGC168" s="1"/>
      <c r="AGD168" s="1"/>
      <c r="AGE168" s="1"/>
      <c r="AGF168" s="1"/>
      <c r="AGG168" s="1"/>
      <c r="AGH168" s="1"/>
      <c r="AGI168" s="1"/>
      <c r="AGJ168" s="1"/>
      <c r="AGK168" s="1"/>
      <c r="AGL168" s="1"/>
      <c r="AGM168" s="1"/>
      <c r="AGN168" s="1"/>
      <c r="AGO168" s="1"/>
      <c r="AGP168" s="1"/>
      <c r="AGQ168" s="1"/>
      <c r="AGR168" s="1"/>
      <c r="AGS168" s="1"/>
      <c r="AGT168" s="1"/>
      <c r="AGU168" s="1"/>
      <c r="AGV168" s="1"/>
      <c r="AGW168" s="1"/>
      <c r="AGX168" s="1"/>
      <c r="AGY168" s="1"/>
      <c r="AGZ168" s="1"/>
      <c r="AHA168" s="1"/>
      <c r="AHB168" s="1"/>
      <c r="AHC168" s="1"/>
      <c r="AHD168" s="1"/>
      <c r="AHE168" s="1"/>
      <c r="AHF168" s="1"/>
      <c r="AHG168" s="1"/>
      <c r="AHH168" s="1"/>
      <c r="AHI168" s="1"/>
      <c r="AHJ168" s="1"/>
      <c r="AHK168" s="1"/>
      <c r="AHL168" s="1"/>
      <c r="AHM168" s="1"/>
      <c r="AHN168" s="1"/>
      <c r="AHO168" s="1"/>
      <c r="AHP168" s="1"/>
      <c r="AHQ168" s="1"/>
      <c r="AHR168" s="1"/>
      <c r="AHS168" s="1"/>
      <c r="AHT168" s="1"/>
      <c r="AHU168" s="1"/>
      <c r="AHV168" s="1"/>
      <c r="AHW168" s="1"/>
      <c r="AHX168" s="1"/>
      <c r="AHY168" s="1"/>
      <c r="AHZ168" s="1"/>
      <c r="AIA168" s="1"/>
      <c r="AIB168" s="1"/>
      <c r="AIC168" s="1"/>
      <c r="AID168" s="1"/>
      <c r="AIE168" s="1"/>
      <c r="AIF168" s="1"/>
      <c r="AIG168" s="1"/>
      <c r="AIH168" s="1"/>
      <c r="AII168" s="1"/>
      <c r="AIJ168" s="1"/>
      <c r="AIK168" s="1"/>
      <c r="AIL168" s="1"/>
      <c r="AIM168" s="1"/>
      <c r="AIN168" s="1"/>
      <c r="AIO168" s="1"/>
      <c r="AIP168" s="1"/>
      <c r="AIQ168" s="1"/>
      <c r="AIR168" s="1"/>
      <c r="AIS168" s="1"/>
      <c r="AIT168" s="1"/>
      <c r="AIU168" s="1"/>
      <c r="AIV168" s="1"/>
      <c r="AIW168" s="1"/>
      <c r="AIX168" s="1"/>
      <c r="AIY168" s="1"/>
      <c r="AIZ168" s="1"/>
      <c r="AJA168" s="1"/>
      <c r="AJB168" s="1"/>
      <c r="AJC168" s="1"/>
      <c r="AJD168" s="1"/>
      <c r="AJE168" s="1"/>
      <c r="AJF168" s="1"/>
      <c r="AJG168" s="1"/>
      <c r="AJH168" s="1"/>
      <c r="AJI168" s="1"/>
      <c r="AJJ168" s="1"/>
      <c r="AJK168" s="1"/>
      <c r="AJL168" s="1"/>
      <c r="AJM168" s="1"/>
      <c r="AJN168" s="1"/>
      <c r="AJO168" s="1"/>
      <c r="AJP168" s="1"/>
      <c r="AJQ168" s="1"/>
      <c r="AJR168" s="1"/>
      <c r="AJS168" s="1"/>
      <c r="AJT168" s="1"/>
      <c r="AJU168" s="1"/>
      <c r="AJV168" s="1"/>
      <c r="AJW168" s="1"/>
      <c r="AJX168" s="1"/>
      <c r="AJY168" s="1"/>
      <c r="AJZ168" s="1"/>
      <c r="AKA168" s="1"/>
      <c r="AKB168" s="1"/>
      <c r="AKC168" s="1"/>
      <c r="AKD168" s="1"/>
      <c r="AKE168" s="1"/>
      <c r="AKF168" s="1"/>
      <c r="AKG168" s="1"/>
      <c r="AKH168" s="1"/>
      <c r="AKI168" s="1"/>
      <c r="AKJ168" s="1"/>
      <c r="AKK168" s="1"/>
      <c r="AKL168" s="1"/>
      <c r="AKM168" s="1"/>
      <c r="AKN168" s="1"/>
      <c r="AKO168" s="1"/>
      <c r="AKP168" s="1"/>
      <c r="AKQ168" s="1"/>
      <c r="AKR168" s="1"/>
      <c r="AKS168" s="1"/>
      <c r="AKT168" s="1"/>
      <c r="AKU168" s="1"/>
      <c r="AKV168" s="1"/>
      <c r="AKW168" s="1"/>
      <c r="AKX168" s="1"/>
      <c r="AKY168" s="1"/>
      <c r="AKZ168" s="1"/>
      <c r="ALA168" s="1"/>
      <c r="ALB168" s="1"/>
      <c r="ALC168" s="1"/>
      <c r="ALD168" s="1"/>
      <c r="ALE168" s="1"/>
      <c r="ALF168" s="1"/>
      <c r="ALG168" s="1"/>
      <c r="ALH168" s="1"/>
      <c r="ALI168" s="1"/>
      <c r="ALJ168" s="1"/>
      <c r="ALK168" s="1"/>
      <c r="ALL168" s="1"/>
      <c r="ALM168" s="1"/>
      <c r="ALN168" s="1"/>
      <c r="ALO168" s="1"/>
      <c r="ALP168" s="1"/>
      <c r="ALQ168" s="1"/>
      <c r="ALR168" s="1"/>
      <c r="ALS168" s="1"/>
      <c r="ALT168" s="1"/>
      <c r="ALU168" s="1"/>
      <c r="ALV168" s="1"/>
      <c r="ALW168" s="1"/>
      <c r="ALX168" s="1"/>
      <c r="ALY168" s="1"/>
      <c r="ALZ168" s="1"/>
      <c r="AMA168" s="1"/>
      <c r="AMB168" s="1"/>
      <c r="AMC168" s="1"/>
      <c r="AMD168" s="1"/>
      <c r="AME168" s="1"/>
      <c r="AMF168" s="1"/>
      <c r="AMG168" s="1"/>
      <c r="AMH168" s="1"/>
      <c r="AMI168" s="1"/>
      <c r="AMJ168" s="1"/>
    </row>
    <row r="169" spans="1:1025" customHeight="1" ht="12.75">
      <c r="A169" s="1"/>
      <c r="B169" s="9" t="s">
        <v>131</v>
      </c>
      <c r="C169" s="6" t="s">
        <v>132</v>
      </c>
      <c r="D169" s="6"/>
      <c r="E169" s="6"/>
      <c r="F169" s="12" t="s">
        <v>3</v>
      </c>
      <c r="G169" s="7">
        <v>120</v>
      </c>
      <c r="H169" s="7">
        <v>126</v>
      </c>
      <c r="I169" s="7">
        <v>115</v>
      </c>
      <c r="J169" s="7">
        <v>128</v>
      </c>
      <c r="K169" s="1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1"/>
      <c r="AAY169" s="1"/>
      <c r="AAZ169" s="1"/>
      <c r="ABA169" s="1"/>
      <c r="ABB169" s="1"/>
      <c r="ABC169" s="1"/>
      <c r="ABD169" s="1"/>
      <c r="ABE169" s="1"/>
      <c r="ABF169" s="1"/>
      <c r="ABG169" s="1"/>
      <c r="ABH169" s="1"/>
      <c r="ABI169" s="1"/>
      <c r="ABJ169" s="1"/>
      <c r="ABK169" s="1"/>
      <c r="ABL169" s="1"/>
      <c r="ABM169" s="1"/>
      <c r="ABN169" s="1"/>
      <c r="ABO169" s="1"/>
      <c r="ABP169" s="1"/>
      <c r="ABQ169" s="1"/>
      <c r="ABR169" s="1"/>
      <c r="ABS169" s="1"/>
      <c r="ABT169" s="1"/>
      <c r="ABU169" s="1"/>
      <c r="ABV169" s="1"/>
      <c r="ABW169" s="1"/>
      <c r="ABX169" s="1"/>
      <c r="ABY169" s="1"/>
      <c r="ABZ169" s="1"/>
      <c r="ACA169" s="1"/>
      <c r="ACB169" s="1"/>
      <c r="ACC169" s="1"/>
      <c r="ACD169" s="1"/>
      <c r="ACE169" s="1"/>
      <c r="ACF169" s="1"/>
      <c r="ACG169" s="1"/>
      <c r="ACH169" s="1"/>
      <c r="ACI169" s="1"/>
      <c r="ACJ169" s="1"/>
      <c r="ACK169" s="1"/>
      <c r="ACL169" s="1"/>
      <c r="ACM169" s="1"/>
      <c r="ACN169" s="1"/>
      <c r="ACO169" s="1"/>
      <c r="ACP169" s="1"/>
      <c r="ACQ169" s="1"/>
      <c r="ACR169" s="1"/>
      <c r="ACS169" s="1"/>
      <c r="ACT169" s="1"/>
      <c r="ACU169" s="1"/>
      <c r="ACV169" s="1"/>
      <c r="ACW169" s="1"/>
      <c r="ACX169" s="1"/>
      <c r="ACY169" s="1"/>
      <c r="ACZ169" s="1"/>
      <c r="ADA169" s="1"/>
      <c r="ADB169" s="1"/>
      <c r="ADC169" s="1"/>
      <c r="ADD169" s="1"/>
      <c r="ADE169" s="1"/>
      <c r="ADF169" s="1"/>
      <c r="ADG169" s="1"/>
      <c r="ADH169" s="1"/>
      <c r="ADI169" s="1"/>
      <c r="ADJ169" s="1"/>
      <c r="ADK169" s="1"/>
      <c r="ADL169" s="1"/>
      <c r="ADM169" s="1"/>
      <c r="ADN169" s="1"/>
      <c r="ADO169" s="1"/>
      <c r="ADP169" s="1"/>
      <c r="ADQ169" s="1"/>
      <c r="ADR169" s="1"/>
      <c r="ADS169" s="1"/>
      <c r="ADT169" s="1"/>
      <c r="ADU169" s="1"/>
      <c r="ADV169" s="1"/>
      <c r="ADW169" s="1"/>
      <c r="ADX169" s="1"/>
      <c r="ADY169" s="1"/>
      <c r="ADZ169" s="1"/>
      <c r="AEA169" s="1"/>
      <c r="AEB169" s="1"/>
      <c r="AEC169" s="1"/>
      <c r="AED169" s="1"/>
      <c r="AEE169" s="1"/>
      <c r="AEF169" s="1"/>
      <c r="AEG169" s="1"/>
      <c r="AEH169" s="1"/>
      <c r="AEI169" s="1"/>
      <c r="AEJ169" s="1"/>
      <c r="AEK169" s="1"/>
      <c r="AEL169" s="1"/>
      <c r="AEM169" s="1"/>
      <c r="AEN169" s="1"/>
      <c r="AEO169" s="1"/>
      <c r="AEP169" s="1"/>
      <c r="AEQ169" s="1"/>
      <c r="AER169" s="1"/>
      <c r="AES169" s="1"/>
      <c r="AET169" s="1"/>
      <c r="AEU169" s="1"/>
      <c r="AEV169" s="1"/>
      <c r="AEW169" s="1"/>
      <c r="AEX169" s="1"/>
      <c r="AEY169" s="1"/>
      <c r="AEZ169" s="1"/>
      <c r="AFA169" s="1"/>
      <c r="AFB169" s="1"/>
      <c r="AFC169" s="1"/>
      <c r="AFD169" s="1"/>
      <c r="AFE169" s="1"/>
      <c r="AFF169" s="1"/>
      <c r="AFG169" s="1"/>
      <c r="AFH169" s="1"/>
      <c r="AFI169" s="1"/>
      <c r="AFJ169" s="1"/>
      <c r="AFK169" s="1"/>
      <c r="AFL169" s="1"/>
      <c r="AFM169" s="1"/>
      <c r="AFN169" s="1"/>
      <c r="AFO169" s="1"/>
      <c r="AFP169" s="1"/>
      <c r="AFQ169" s="1"/>
      <c r="AFR169" s="1"/>
      <c r="AFS169" s="1"/>
      <c r="AFT169" s="1"/>
      <c r="AFU169" s="1"/>
      <c r="AFV169" s="1"/>
      <c r="AFW169" s="1"/>
      <c r="AFX169" s="1"/>
      <c r="AFY169" s="1"/>
      <c r="AFZ169" s="1"/>
      <c r="AGA169" s="1"/>
      <c r="AGB169" s="1"/>
      <c r="AGC169" s="1"/>
      <c r="AGD169" s="1"/>
      <c r="AGE169" s="1"/>
      <c r="AGF169" s="1"/>
      <c r="AGG169" s="1"/>
      <c r="AGH169" s="1"/>
      <c r="AGI169" s="1"/>
      <c r="AGJ169" s="1"/>
      <c r="AGK169" s="1"/>
      <c r="AGL169" s="1"/>
      <c r="AGM169" s="1"/>
      <c r="AGN169" s="1"/>
      <c r="AGO169" s="1"/>
      <c r="AGP169" s="1"/>
      <c r="AGQ169" s="1"/>
      <c r="AGR169" s="1"/>
      <c r="AGS169" s="1"/>
      <c r="AGT169" s="1"/>
      <c r="AGU169" s="1"/>
      <c r="AGV169" s="1"/>
      <c r="AGW169" s="1"/>
      <c r="AGX169" s="1"/>
      <c r="AGY169" s="1"/>
      <c r="AGZ169" s="1"/>
      <c r="AHA169" s="1"/>
      <c r="AHB169" s="1"/>
      <c r="AHC169" s="1"/>
      <c r="AHD169" s="1"/>
      <c r="AHE169" s="1"/>
      <c r="AHF169" s="1"/>
      <c r="AHG169" s="1"/>
      <c r="AHH169" s="1"/>
      <c r="AHI169" s="1"/>
      <c r="AHJ169" s="1"/>
      <c r="AHK169" s="1"/>
      <c r="AHL169" s="1"/>
      <c r="AHM169" s="1"/>
      <c r="AHN169" s="1"/>
      <c r="AHO169" s="1"/>
      <c r="AHP169" s="1"/>
      <c r="AHQ169" s="1"/>
      <c r="AHR169" s="1"/>
      <c r="AHS169" s="1"/>
      <c r="AHT169" s="1"/>
      <c r="AHU169" s="1"/>
      <c r="AHV169" s="1"/>
      <c r="AHW169" s="1"/>
      <c r="AHX169" s="1"/>
      <c r="AHY169" s="1"/>
      <c r="AHZ169" s="1"/>
      <c r="AIA169" s="1"/>
      <c r="AIB169" s="1"/>
      <c r="AIC169" s="1"/>
      <c r="AID169" s="1"/>
      <c r="AIE169" s="1"/>
      <c r="AIF169" s="1"/>
      <c r="AIG169" s="1"/>
      <c r="AIH169" s="1"/>
      <c r="AII169" s="1"/>
      <c r="AIJ169" s="1"/>
      <c r="AIK169" s="1"/>
      <c r="AIL169" s="1"/>
      <c r="AIM169" s="1"/>
      <c r="AIN169" s="1"/>
      <c r="AIO169" s="1"/>
      <c r="AIP169" s="1"/>
      <c r="AIQ169" s="1"/>
      <c r="AIR169" s="1"/>
      <c r="AIS169" s="1"/>
      <c r="AIT169" s="1"/>
      <c r="AIU169" s="1"/>
      <c r="AIV169" s="1"/>
      <c r="AIW169" s="1"/>
      <c r="AIX169" s="1"/>
      <c r="AIY169" s="1"/>
      <c r="AIZ169" s="1"/>
      <c r="AJA169" s="1"/>
      <c r="AJB169" s="1"/>
      <c r="AJC169" s="1"/>
      <c r="AJD169" s="1"/>
      <c r="AJE169" s="1"/>
      <c r="AJF169" s="1"/>
      <c r="AJG169" s="1"/>
      <c r="AJH169" s="1"/>
      <c r="AJI169" s="1"/>
      <c r="AJJ169" s="1"/>
      <c r="AJK169" s="1"/>
      <c r="AJL169" s="1"/>
      <c r="AJM169" s="1"/>
      <c r="AJN169" s="1"/>
      <c r="AJO169" s="1"/>
      <c r="AJP169" s="1"/>
      <c r="AJQ169" s="1"/>
      <c r="AJR169" s="1"/>
      <c r="AJS169" s="1"/>
      <c r="AJT169" s="1"/>
      <c r="AJU169" s="1"/>
      <c r="AJV169" s="1"/>
      <c r="AJW169" s="1"/>
      <c r="AJX169" s="1"/>
      <c r="AJY169" s="1"/>
      <c r="AJZ169" s="1"/>
      <c r="AKA169" s="1"/>
      <c r="AKB169" s="1"/>
      <c r="AKC169" s="1"/>
      <c r="AKD169" s="1"/>
      <c r="AKE169" s="1"/>
      <c r="AKF169" s="1"/>
      <c r="AKG169" s="1"/>
      <c r="AKH169" s="1"/>
      <c r="AKI169" s="1"/>
      <c r="AKJ169" s="1"/>
      <c r="AKK169" s="1"/>
      <c r="AKL169" s="1"/>
      <c r="AKM169" s="1"/>
      <c r="AKN169" s="1"/>
      <c r="AKO169" s="1"/>
      <c r="AKP169" s="1"/>
      <c r="AKQ169" s="1"/>
      <c r="AKR169" s="1"/>
      <c r="AKS169" s="1"/>
      <c r="AKT169" s="1"/>
      <c r="AKU169" s="1"/>
      <c r="AKV169" s="1"/>
      <c r="AKW169" s="1"/>
      <c r="AKX169" s="1"/>
      <c r="AKY169" s="1"/>
      <c r="AKZ169" s="1"/>
      <c r="ALA169" s="1"/>
      <c r="ALB169" s="1"/>
      <c r="ALC169" s="1"/>
      <c r="ALD169" s="1"/>
      <c r="ALE169" s="1"/>
      <c r="ALF169" s="1"/>
      <c r="ALG169" s="1"/>
      <c r="ALH169" s="1"/>
      <c r="ALI169" s="1"/>
      <c r="ALJ169" s="1"/>
      <c r="ALK169" s="1"/>
      <c r="ALL169" s="1"/>
      <c r="ALM169" s="1"/>
      <c r="ALN169" s="1"/>
      <c r="ALO169" s="1"/>
      <c r="ALP169" s="1"/>
      <c r="ALQ169" s="1"/>
      <c r="ALR169" s="1"/>
      <c r="ALS169" s="1"/>
      <c r="ALT169" s="1"/>
      <c r="ALU169" s="1"/>
      <c r="ALV169" s="1"/>
      <c r="ALW169" s="1"/>
      <c r="ALX169" s="1"/>
      <c r="ALY169" s="1"/>
      <c r="ALZ169" s="1"/>
      <c r="AMA169" s="1"/>
      <c r="AMB169" s="1"/>
      <c r="AMC169" s="1"/>
      <c r="AMD169" s="1"/>
      <c r="AME169" s="1"/>
      <c r="AMF169" s="1"/>
      <c r="AMG169" s="1"/>
      <c r="AMH169" s="1"/>
      <c r="AMI169" s="1"/>
      <c r="AMJ169" s="1"/>
    </row>
    <row r="170" spans="1:1025" customHeight="1" ht="12.75">
      <c r="A170" s="1"/>
      <c r="B170" s="9"/>
      <c r="C170" s="6" t="s">
        <v>133</v>
      </c>
      <c r="D170" s="6"/>
      <c r="E170" s="6"/>
      <c r="F170" s="12" t="s">
        <v>3</v>
      </c>
      <c r="G170" s="7">
        <v>121</v>
      </c>
      <c r="H170" s="7">
        <v>127</v>
      </c>
      <c r="I170" s="7">
        <v>116</v>
      </c>
      <c r="J170" s="7">
        <v>129</v>
      </c>
      <c r="K170" s="1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1"/>
      <c r="RF170" s="1"/>
      <c r="RG170" s="1"/>
      <c r="RH170" s="1"/>
      <c r="RI170" s="1"/>
      <c r="RJ170" s="1"/>
      <c r="RK170" s="1"/>
      <c r="RL170" s="1"/>
      <c r="RM170" s="1"/>
      <c r="RN170" s="1"/>
      <c r="RO170" s="1"/>
      <c r="RP170" s="1"/>
      <c r="RQ170" s="1"/>
      <c r="RR170" s="1"/>
      <c r="RS170" s="1"/>
      <c r="RT170" s="1"/>
      <c r="RU170" s="1"/>
      <c r="RV170" s="1"/>
      <c r="RW170" s="1"/>
      <c r="RX170" s="1"/>
      <c r="RY170" s="1"/>
      <c r="RZ170" s="1"/>
      <c r="SA170" s="1"/>
      <c r="SB170" s="1"/>
      <c r="SC170" s="1"/>
      <c r="SD170" s="1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  <c r="TE170" s="1"/>
      <c r="TF170" s="1"/>
      <c r="TG170" s="1"/>
      <c r="TH170" s="1"/>
      <c r="TI170" s="1"/>
      <c r="TJ170" s="1"/>
      <c r="TK170" s="1"/>
      <c r="TL170" s="1"/>
      <c r="TM170" s="1"/>
      <c r="TN170" s="1"/>
      <c r="TO170" s="1"/>
      <c r="TP170" s="1"/>
      <c r="TQ170" s="1"/>
      <c r="TR170" s="1"/>
      <c r="TS170" s="1"/>
      <c r="TT170" s="1"/>
      <c r="TU170" s="1"/>
      <c r="TV170" s="1"/>
      <c r="TW170" s="1"/>
      <c r="TX170" s="1"/>
      <c r="TY170" s="1"/>
      <c r="TZ170" s="1"/>
      <c r="UA170" s="1"/>
      <c r="UB170" s="1"/>
      <c r="UC170" s="1"/>
      <c r="UD170" s="1"/>
      <c r="UE170" s="1"/>
      <c r="UF170" s="1"/>
      <c r="UG170" s="1"/>
      <c r="UH170" s="1"/>
      <c r="UI170" s="1"/>
      <c r="UJ170" s="1"/>
      <c r="UK170" s="1"/>
      <c r="UL170" s="1"/>
      <c r="UM170" s="1"/>
      <c r="UN170" s="1"/>
      <c r="UO170" s="1"/>
      <c r="UP170" s="1"/>
      <c r="UQ170" s="1"/>
      <c r="UR170" s="1"/>
      <c r="US170" s="1"/>
      <c r="UT170" s="1"/>
      <c r="UU170" s="1"/>
      <c r="UV170" s="1"/>
      <c r="UW170" s="1"/>
      <c r="UX170" s="1"/>
      <c r="UY170" s="1"/>
      <c r="UZ170" s="1"/>
      <c r="VA170" s="1"/>
      <c r="VB170" s="1"/>
      <c r="VC170" s="1"/>
      <c r="VD170" s="1"/>
      <c r="VE170" s="1"/>
      <c r="VF170" s="1"/>
      <c r="VG170" s="1"/>
      <c r="VH170" s="1"/>
      <c r="VI170" s="1"/>
      <c r="VJ170" s="1"/>
      <c r="VK170" s="1"/>
      <c r="VL170" s="1"/>
      <c r="VM170" s="1"/>
      <c r="VN170" s="1"/>
      <c r="VO170" s="1"/>
      <c r="VP170" s="1"/>
      <c r="VQ170" s="1"/>
      <c r="VR170" s="1"/>
      <c r="VS170" s="1"/>
      <c r="VT170" s="1"/>
      <c r="VU170" s="1"/>
      <c r="VV170" s="1"/>
      <c r="VW170" s="1"/>
      <c r="VX170" s="1"/>
      <c r="VY170" s="1"/>
      <c r="VZ170" s="1"/>
      <c r="WA170" s="1"/>
      <c r="WB170" s="1"/>
      <c r="WC170" s="1"/>
      <c r="WD170" s="1"/>
      <c r="WE170" s="1"/>
      <c r="WF170" s="1"/>
      <c r="WG170" s="1"/>
      <c r="WH170" s="1"/>
      <c r="WI170" s="1"/>
      <c r="WJ170" s="1"/>
      <c r="WK170" s="1"/>
      <c r="WL170" s="1"/>
      <c r="WM170" s="1"/>
      <c r="WN170" s="1"/>
      <c r="WO170" s="1"/>
      <c r="WP170" s="1"/>
      <c r="WQ170" s="1"/>
      <c r="WR170" s="1"/>
      <c r="WS170" s="1"/>
      <c r="WT170" s="1"/>
      <c r="WU170" s="1"/>
      <c r="WV170" s="1"/>
      <c r="WW170" s="1"/>
      <c r="WX170" s="1"/>
      <c r="WY170" s="1"/>
      <c r="WZ170" s="1"/>
      <c r="XA170" s="1"/>
      <c r="XB170" s="1"/>
      <c r="XC170" s="1"/>
      <c r="XD170" s="1"/>
      <c r="XE170" s="1"/>
      <c r="XF170" s="1"/>
      <c r="XG170" s="1"/>
      <c r="XH170" s="1"/>
      <c r="XI170" s="1"/>
      <c r="XJ170" s="1"/>
      <c r="XK170" s="1"/>
      <c r="XL170" s="1"/>
      <c r="XM170" s="1"/>
      <c r="XN170" s="1"/>
      <c r="XO170" s="1"/>
      <c r="XP170" s="1"/>
      <c r="XQ170" s="1"/>
      <c r="XR170" s="1"/>
      <c r="XS170" s="1"/>
      <c r="XT170" s="1"/>
      <c r="XU170" s="1"/>
      <c r="XV170" s="1"/>
      <c r="XW170" s="1"/>
      <c r="XX170" s="1"/>
      <c r="XY170" s="1"/>
      <c r="XZ170" s="1"/>
      <c r="YA170" s="1"/>
      <c r="YB170" s="1"/>
      <c r="YC170" s="1"/>
      <c r="YD170" s="1"/>
      <c r="YE170" s="1"/>
      <c r="YF170" s="1"/>
      <c r="YG170" s="1"/>
      <c r="YH170" s="1"/>
      <c r="YI170" s="1"/>
      <c r="YJ170" s="1"/>
      <c r="YK170" s="1"/>
      <c r="YL170" s="1"/>
      <c r="YM170" s="1"/>
      <c r="YN170" s="1"/>
      <c r="YO170" s="1"/>
      <c r="YP170" s="1"/>
      <c r="YQ170" s="1"/>
      <c r="YR170" s="1"/>
      <c r="YS170" s="1"/>
      <c r="YT170" s="1"/>
      <c r="YU170" s="1"/>
      <c r="YV170" s="1"/>
      <c r="YW170" s="1"/>
      <c r="YX170" s="1"/>
      <c r="YY170" s="1"/>
      <c r="YZ170" s="1"/>
      <c r="ZA170" s="1"/>
      <c r="ZB170" s="1"/>
      <c r="ZC170" s="1"/>
      <c r="ZD170" s="1"/>
      <c r="ZE170" s="1"/>
      <c r="ZF170" s="1"/>
      <c r="ZG170" s="1"/>
      <c r="ZH170" s="1"/>
      <c r="ZI170" s="1"/>
      <c r="ZJ170" s="1"/>
      <c r="ZK170" s="1"/>
      <c r="ZL170" s="1"/>
      <c r="ZM170" s="1"/>
      <c r="ZN170" s="1"/>
      <c r="ZO170" s="1"/>
      <c r="ZP170" s="1"/>
      <c r="ZQ170" s="1"/>
      <c r="ZR170" s="1"/>
      <c r="ZS170" s="1"/>
      <c r="ZT170" s="1"/>
      <c r="ZU170" s="1"/>
      <c r="ZV170" s="1"/>
      <c r="ZW170" s="1"/>
      <c r="ZX170" s="1"/>
      <c r="ZY170" s="1"/>
      <c r="ZZ170" s="1"/>
      <c r="AAA170" s="1"/>
      <c r="AAB170" s="1"/>
      <c r="AAC170" s="1"/>
      <c r="AAD170" s="1"/>
      <c r="AAE170" s="1"/>
      <c r="AAF170" s="1"/>
      <c r="AAG170" s="1"/>
      <c r="AAH170" s="1"/>
      <c r="AAI170" s="1"/>
      <c r="AAJ170" s="1"/>
      <c r="AAK170" s="1"/>
      <c r="AAL170" s="1"/>
      <c r="AAM170" s="1"/>
      <c r="AAN170" s="1"/>
      <c r="AAO170" s="1"/>
      <c r="AAP170" s="1"/>
      <c r="AAQ170" s="1"/>
      <c r="AAR170" s="1"/>
      <c r="AAS170" s="1"/>
      <c r="AAT170" s="1"/>
      <c r="AAU170" s="1"/>
      <c r="AAV170" s="1"/>
      <c r="AAW170" s="1"/>
      <c r="AAX170" s="1"/>
      <c r="AAY170" s="1"/>
      <c r="AAZ170" s="1"/>
      <c r="ABA170" s="1"/>
      <c r="ABB170" s="1"/>
      <c r="ABC170" s="1"/>
      <c r="ABD170" s="1"/>
      <c r="ABE170" s="1"/>
      <c r="ABF170" s="1"/>
      <c r="ABG170" s="1"/>
      <c r="ABH170" s="1"/>
      <c r="ABI170" s="1"/>
      <c r="ABJ170" s="1"/>
      <c r="ABK170" s="1"/>
      <c r="ABL170" s="1"/>
      <c r="ABM170" s="1"/>
      <c r="ABN170" s="1"/>
      <c r="ABO170" s="1"/>
      <c r="ABP170" s="1"/>
      <c r="ABQ170" s="1"/>
      <c r="ABR170" s="1"/>
      <c r="ABS170" s="1"/>
      <c r="ABT170" s="1"/>
      <c r="ABU170" s="1"/>
      <c r="ABV170" s="1"/>
      <c r="ABW170" s="1"/>
      <c r="ABX170" s="1"/>
      <c r="ABY170" s="1"/>
      <c r="ABZ170" s="1"/>
      <c r="ACA170" s="1"/>
      <c r="ACB170" s="1"/>
      <c r="ACC170" s="1"/>
      <c r="ACD170" s="1"/>
      <c r="ACE170" s="1"/>
      <c r="ACF170" s="1"/>
      <c r="ACG170" s="1"/>
      <c r="ACH170" s="1"/>
      <c r="ACI170" s="1"/>
      <c r="ACJ170" s="1"/>
      <c r="ACK170" s="1"/>
      <c r="ACL170" s="1"/>
      <c r="ACM170" s="1"/>
      <c r="ACN170" s="1"/>
      <c r="ACO170" s="1"/>
      <c r="ACP170" s="1"/>
      <c r="ACQ170" s="1"/>
      <c r="ACR170" s="1"/>
      <c r="ACS170" s="1"/>
      <c r="ACT170" s="1"/>
      <c r="ACU170" s="1"/>
      <c r="ACV170" s="1"/>
      <c r="ACW170" s="1"/>
      <c r="ACX170" s="1"/>
      <c r="ACY170" s="1"/>
      <c r="ACZ170" s="1"/>
      <c r="ADA170" s="1"/>
      <c r="ADB170" s="1"/>
      <c r="ADC170" s="1"/>
      <c r="ADD170" s="1"/>
      <c r="ADE170" s="1"/>
      <c r="ADF170" s="1"/>
      <c r="ADG170" s="1"/>
      <c r="ADH170" s="1"/>
      <c r="ADI170" s="1"/>
      <c r="ADJ170" s="1"/>
      <c r="ADK170" s="1"/>
      <c r="ADL170" s="1"/>
      <c r="ADM170" s="1"/>
      <c r="ADN170" s="1"/>
      <c r="ADO170" s="1"/>
      <c r="ADP170" s="1"/>
      <c r="ADQ170" s="1"/>
      <c r="ADR170" s="1"/>
      <c r="ADS170" s="1"/>
      <c r="ADT170" s="1"/>
      <c r="ADU170" s="1"/>
      <c r="ADV170" s="1"/>
      <c r="ADW170" s="1"/>
      <c r="ADX170" s="1"/>
      <c r="ADY170" s="1"/>
      <c r="ADZ170" s="1"/>
      <c r="AEA170" s="1"/>
      <c r="AEB170" s="1"/>
      <c r="AEC170" s="1"/>
      <c r="AED170" s="1"/>
      <c r="AEE170" s="1"/>
      <c r="AEF170" s="1"/>
      <c r="AEG170" s="1"/>
      <c r="AEH170" s="1"/>
      <c r="AEI170" s="1"/>
      <c r="AEJ170" s="1"/>
      <c r="AEK170" s="1"/>
      <c r="AEL170" s="1"/>
      <c r="AEM170" s="1"/>
      <c r="AEN170" s="1"/>
      <c r="AEO170" s="1"/>
      <c r="AEP170" s="1"/>
      <c r="AEQ170" s="1"/>
      <c r="AER170" s="1"/>
      <c r="AES170" s="1"/>
      <c r="AET170" s="1"/>
      <c r="AEU170" s="1"/>
      <c r="AEV170" s="1"/>
      <c r="AEW170" s="1"/>
      <c r="AEX170" s="1"/>
      <c r="AEY170" s="1"/>
      <c r="AEZ170" s="1"/>
      <c r="AFA170" s="1"/>
      <c r="AFB170" s="1"/>
      <c r="AFC170" s="1"/>
      <c r="AFD170" s="1"/>
      <c r="AFE170" s="1"/>
      <c r="AFF170" s="1"/>
      <c r="AFG170" s="1"/>
      <c r="AFH170" s="1"/>
      <c r="AFI170" s="1"/>
      <c r="AFJ170" s="1"/>
      <c r="AFK170" s="1"/>
      <c r="AFL170" s="1"/>
      <c r="AFM170" s="1"/>
      <c r="AFN170" s="1"/>
      <c r="AFO170" s="1"/>
      <c r="AFP170" s="1"/>
      <c r="AFQ170" s="1"/>
      <c r="AFR170" s="1"/>
      <c r="AFS170" s="1"/>
      <c r="AFT170" s="1"/>
      <c r="AFU170" s="1"/>
      <c r="AFV170" s="1"/>
      <c r="AFW170" s="1"/>
      <c r="AFX170" s="1"/>
      <c r="AFY170" s="1"/>
      <c r="AFZ170" s="1"/>
      <c r="AGA170" s="1"/>
      <c r="AGB170" s="1"/>
      <c r="AGC170" s="1"/>
      <c r="AGD170" s="1"/>
      <c r="AGE170" s="1"/>
      <c r="AGF170" s="1"/>
      <c r="AGG170" s="1"/>
      <c r="AGH170" s="1"/>
      <c r="AGI170" s="1"/>
      <c r="AGJ170" s="1"/>
      <c r="AGK170" s="1"/>
      <c r="AGL170" s="1"/>
      <c r="AGM170" s="1"/>
      <c r="AGN170" s="1"/>
      <c r="AGO170" s="1"/>
      <c r="AGP170" s="1"/>
      <c r="AGQ170" s="1"/>
      <c r="AGR170" s="1"/>
      <c r="AGS170" s="1"/>
      <c r="AGT170" s="1"/>
      <c r="AGU170" s="1"/>
      <c r="AGV170" s="1"/>
      <c r="AGW170" s="1"/>
      <c r="AGX170" s="1"/>
      <c r="AGY170" s="1"/>
      <c r="AGZ170" s="1"/>
      <c r="AHA170" s="1"/>
      <c r="AHB170" s="1"/>
      <c r="AHC170" s="1"/>
      <c r="AHD170" s="1"/>
      <c r="AHE170" s="1"/>
      <c r="AHF170" s="1"/>
      <c r="AHG170" s="1"/>
      <c r="AHH170" s="1"/>
      <c r="AHI170" s="1"/>
      <c r="AHJ170" s="1"/>
      <c r="AHK170" s="1"/>
      <c r="AHL170" s="1"/>
      <c r="AHM170" s="1"/>
      <c r="AHN170" s="1"/>
      <c r="AHO170" s="1"/>
      <c r="AHP170" s="1"/>
      <c r="AHQ170" s="1"/>
      <c r="AHR170" s="1"/>
      <c r="AHS170" s="1"/>
      <c r="AHT170" s="1"/>
      <c r="AHU170" s="1"/>
      <c r="AHV170" s="1"/>
      <c r="AHW170" s="1"/>
      <c r="AHX170" s="1"/>
      <c r="AHY170" s="1"/>
      <c r="AHZ170" s="1"/>
      <c r="AIA170" s="1"/>
      <c r="AIB170" s="1"/>
      <c r="AIC170" s="1"/>
      <c r="AID170" s="1"/>
      <c r="AIE170" s="1"/>
      <c r="AIF170" s="1"/>
      <c r="AIG170" s="1"/>
      <c r="AIH170" s="1"/>
      <c r="AII170" s="1"/>
      <c r="AIJ170" s="1"/>
      <c r="AIK170" s="1"/>
      <c r="AIL170" s="1"/>
      <c r="AIM170" s="1"/>
      <c r="AIN170" s="1"/>
      <c r="AIO170" s="1"/>
      <c r="AIP170" s="1"/>
      <c r="AIQ170" s="1"/>
      <c r="AIR170" s="1"/>
      <c r="AIS170" s="1"/>
      <c r="AIT170" s="1"/>
      <c r="AIU170" s="1"/>
      <c r="AIV170" s="1"/>
      <c r="AIW170" s="1"/>
      <c r="AIX170" s="1"/>
      <c r="AIY170" s="1"/>
      <c r="AIZ170" s="1"/>
      <c r="AJA170" s="1"/>
      <c r="AJB170" s="1"/>
      <c r="AJC170" s="1"/>
      <c r="AJD170" s="1"/>
      <c r="AJE170" s="1"/>
      <c r="AJF170" s="1"/>
      <c r="AJG170" s="1"/>
      <c r="AJH170" s="1"/>
      <c r="AJI170" s="1"/>
      <c r="AJJ170" s="1"/>
      <c r="AJK170" s="1"/>
      <c r="AJL170" s="1"/>
      <c r="AJM170" s="1"/>
      <c r="AJN170" s="1"/>
      <c r="AJO170" s="1"/>
      <c r="AJP170" s="1"/>
      <c r="AJQ170" s="1"/>
      <c r="AJR170" s="1"/>
      <c r="AJS170" s="1"/>
      <c r="AJT170" s="1"/>
      <c r="AJU170" s="1"/>
      <c r="AJV170" s="1"/>
      <c r="AJW170" s="1"/>
      <c r="AJX170" s="1"/>
      <c r="AJY170" s="1"/>
      <c r="AJZ170" s="1"/>
      <c r="AKA170" s="1"/>
      <c r="AKB170" s="1"/>
      <c r="AKC170" s="1"/>
      <c r="AKD170" s="1"/>
      <c r="AKE170" s="1"/>
      <c r="AKF170" s="1"/>
      <c r="AKG170" s="1"/>
      <c r="AKH170" s="1"/>
      <c r="AKI170" s="1"/>
      <c r="AKJ170" s="1"/>
      <c r="AKK170" s="1"/>
      <c r="AKL170" s="1"/>
      <c r="AKM170" s="1"/>
      <c r="AKN170" s="1"/>
      <c r="AKO170" s="1"/>
      <c r="AKP170" s="1"/>
      <c r="AKQ170" s="1"/>
      <c r="AKR170" s="1"/>
      <c r="AKS170" s="1"/>
      <c r="AKT170" s="1"/>
      <c r="AKU170" s="1"/>
      <c r="AKV170" s="1"/>
      <c r="AKW170" s="1"/>
      <c r="AKX170" s="1"/>
      <c r="AKY170" s="1"/>
      <c r="AKZ170" s="1"/>
      <c r="ALA170" s="1"/>
      <c r="ALB170" s="1"/>
      <c r="ALC170" s="1"/>
      <c r="ALD170" s="1"/>
      <c r="ALE170" s="1"/>
      <c r="ALF170" s="1"/>
      <c r="ALG170" s="1"/>
      <c r="ALH170" s="1"/>
      <c r="ALI170" s="1"/>
      <c r="ALJ170" s="1"/>
      <c r="ALK170" s="1"/>
      <c r="ALL170" s="1"/>
      <c r="ALM170" s="1"/>
      <c r="ALN170" s="1"/>
      <c r="ALO170" s="1"/>
      <c r="ALP170" s="1"/>
      <c r="ALQ170" s="1"/>
      <c r="ALR170" s="1"/>
      <c r="ALS170" s="1"/>
      <c r="ALT170" s="1"/>
      <c r="ALU170" s="1"/>
      <c r="ALV170" s="1"/>
      <c r="ALW170" s="1"/>
      <c r="ALX170" s="1"/>
      <c r="ALY170" s="1"/>
      <c r="ALZ170" s="1"/>
      <c r="AMA170" s="1"/>
      <c r="AMB170" s="1"/>
      <c r="AMC170" s="1"/>
      <c r="AMD170" s="1"/>
      <c r="AME170" s="1"/>
      <c r="AMF170" s="1"/>
      <c r="AMG170" s="1"/>
      <c r="AMH170" s="1"/>
      <c r="AMI170" s="1"/>
      <c r="AMJ170" s="1"/>
    </row>
    <row r="171" spans="1:1025" customHeight="1" ht="12.75">
      <c r="A171" s="1"/>
      <c r="B171" s="9"/>
      <c r="C171" s="6" t="s">
        <v>134</v>
      </c>
      <c r="D171" s="6"/>
      <c r="E171" s="6"/>
      <c r="F171" s="12" t="s">
        <v>3</v>
      </c>
      <c r="G171" s="7">
        <v>122</v>
      </c>
      <c r="H171" s="7">
        <v>128</v>
      </c>
      <c r="I171" s="7">
        <v>117</v>
      </c>
      <c r="J171" s="7">
        <v>130</v>
      </c>
      <c r="K171" s="1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X171" s="1"/>
      <c r="QY171" s="1"/>
      <c r="QZ171" s="1"/>
      <c r="RA171" s="1"/>
      <c r="RB171" s="1"/>
      <c r="RC171" s="1"/>
      <c r="RD171" s="1"/>
      <c r="RE171" s="1"/>
      <c r="RF171" s="1"/>
      <c r="RG171" s="1"/>
      <c r="RH171" s="1"/>
      <c r="RI171" s="1"/>
      <c r="RJ171" s="1"/>
      <c r="RK171" s="1"/>
      <c r="RL171" s="1"/>
      <c r="RM171" s="1"/>
      <c r="RN171" s="1"/>
      <c r="RO171" s="1"/>
      <c r="RP171" s="1"/>
      <c r="RQ171" s="1"/>
      <c r="RR171" s="1"/>
      <c r="RS171" s="1"/>
      <c r="RT171" s="1"/>
      <c r="RU171" s="1"/>
      <c r="RV171" s="1"/>
      <c r="RW171" s="1"/>
      <c r="RX171" s="1"/>
      <c r="RY171" s="1"/>
      <c r="RZ171" s="1"/>
      <c r="SA171" s="1"/>
      <c r="SB171" s="1"/>
      <c r="SC171" s="1"/>
      <c r="SD171" s="1"/>
      <c r="SE171" s="1"/>
      <c r="SF171" s="1"/>
      <c r="SG171" s="1"/>
      <c r="SH171" s="1"/>
      <c r="SI171" s="1"/>
      <c r="SJ171" s="1"/>
      <c r="SK171" s="1"/>
      <c r="SL171" s="1"/>
      <c r="SM171" s="1"/>
      <c r="SN171" s="1"/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/>
      <c r="TD171" s="1"/>
      <c r="TE171" s="1"/>
      <c r="TF171" s="1"/>
      <c r="TG171" s="1"/>
      <c r="TH171" s="1"/>
      <c r="TI171" s="1"/>
      <c r="TJ171" s="1"/>
      <c r="TK171" s="1"/>
      <c r="TL171" s="1"/>
      <c r="TM171" s="1"/>
      <c r="TN171" s="1"/>
      <c r="TO171" s="1"/>
      <c r="TP171" s="1"/>
      <c r="TQ171" s="1"/>
      <c r="TR171" s="1"/>
      <c r="TS171" s="1"/>
      <c r="TT171" s="1"/>
      <c r="TU171" s="1"/>
      <c r="TV171" s="1"/>
      <c r="TW171" s="1"/>
      <c r="TX171" s="1"/>
      <c r="TY171" s="1"/>
      <c r="TZ171" s="1"/>
      <c r="UA171" s="1"/>
      <c r="UB171" s="1"/>
      <c r="UC171" s="1"/>
      <c r="UD171" s="1"/>
      <c r="UE171" s="1"/>
      <c r="UF171" s="1"/>
      <c r="UG171" s="1"/>
      <c r="UH171" s="1"/>
      <c r="UI171" s="1"/>
      <c r="UJ171" s="1"/>
      <c r="UK171" s="1"/>
      <c r="UL171" s="1"/>
      <c r="UM171" s="1"/>
      <c r="UN171" s="1"/>
      <c r="UO171" s="1"/>
      <c r="UP171" s="1"/>
      <c r="UQ171" s="1"/>
      <c r="UR171" s="1"/>
      <c r="US171" s="1"/>
      <c r="UT171" s="1"/>
      <c r="UU171" s="1"/>
      <c r="UV171" s="1"/>
      <c r="UW171" s="1"/>
      <c r="UX171" s="1"/>
      <c r="UY171" s="1"/>
      <c r="UZ171" s="1"/>
      <c r="VA171" s="1"/>
      <c r="VB171" s="1"/>
      <c r="VC171" s="1"/>
      <c r="VD171" s="1"/>
      <c r="VE171" s="1"/>
      <c r="VF171" s="1"/>
      <c r="VG171" s="1"/>
      <c r="VH171" s="1"/>
      <c r="VI171" s="1"/>
      <c r="VJ171" s="1"/>
      <c r="VK171" s="1"/>
      <c r="VL171" s="1"/>
      <c r="VM171" s="1"/>
      <c r="VN171" s="1"/>
      <c r="VO171" s="1"/>
      <c r="VP171" s="1"/>
      <c r="VQ171" s="1"/>
      <c r="VR171" s="1"/>
      <c r="VS171" s="1"/>
      <c r="VT171" s="1"/>
      <c r="VU171" s="1"/>
      <c r="VV171" s="1"/>
      <c r="VW171" s="1"/>
      <c r="VX171" s="1"/>
      <c r="VY171" s="1"/>
      <c r="VZ171" s="1"/>
      <c r="WA171" s="1"/>
      <c r="WB171" s="1"/>
      <c r="WC171" s="1"/>
      <c r="WD171" s="1"/>
      <c r="WE171" s="1"/>
      <c r="WF171" s="1"/>
      <c r="WG171" s="1"/>
      <c r="WH171" s="1"/>
      <c r="WI171" s="1"/>
      <c r="WJ171" s="1"/>
      <c r="WK171" s="1"/>
      <c r="WL171" s="1"/>
      <c r="WM171" s="1"/>
      <c r="WN171" s="1"/>
      <c r="WO171" s="1"/>
      <c r="WP171" s="1"/>
      <c r="WQ171" s="1"/>
      <c r="WR171" s="1"/>
      <c r="WS171" s="1"/>
      <c r="WT171" s="1"/>
      <c r="WU171" s="1"/>
      <c r="WV171" s="1"/>
      <c r="WW171" s="1"/>
      <c r="WX171" s="1"/>
      <c r="WY171" s="1"/>
      <c r="WZ171" s="1"/>
      <c r="XA171" s="1"/>
      <c r="XB171" s="1"/>
      <c r="XC171" s="1"/>
      <c r="XD171" s="1"/>
      <c r="XE171" s="1"/>
      <c r="XF171" s="1"/>
      <c r="XG171" s="1"/>
      <c r="XH171" s="1"/>
      <c r="XI171" s="1"/>
      <c r="XJ171" s="1"/>
      <c r="XK171" s="1"/>
      <c r="XL171" s="1"/>
      <c r="XM171" s="1"/>
      <c r="XN171" s="1"/>
      <c r="XO171" s="1"/>
      <c r="XP171" s="1"/>
      <c r="XQ171" s="1"/>
      <c r="XR171" s="1"/>
      <c r="XS171" s="1"/>
      <c r="XT171" s="1"/>
      <c r="XU171" s="1"/>
      <c r="XV171" s="1"/>
      <c r="XW171" s="1"/>
      <c r="XX171" s="1"/>
      <c r="XY171" s="1"/>
      <c r="XZ171" s="1"/>
      <c r="YA171" s="1"/>
      <c r="YB171" s="1"/>
      <c r="YC171" s="1"/>
      <c r="YD171" s="1"/>
      <c r="YE171" s="1"/>
      <c r="YF171" s="1"/>
      <c r="YG171" s="1"/>
      <c r="YH171" s="1"/>
      <c r="YI171" s="1"/>
      <c r="YJ171" s="1"/>
      <c r="YK171" s="1"/>
      <c r="YL171" s="1"/>
      <c r="YM171" s="1"/>
      <c r="YN171" s="1"/>
      <c r="YO171" s="1"/>
      <c r="YP171" s="1"/>
      <c r="YQ171" s="1"/>
      <c r="YR171" s="1"/>
      <c r="YS171" s="1"/>
      <c r="YT171" s="1"/>
      <c r="YU171" s="1"/>
      <c r="YV171" s="1"/>
      <c r="YW171" s="1"/>
      <c r="YX171" s="1"/>
      <c r="YY171" s="1"/>
      <c r="YZ171" s="1"/>
      <c r="ZA171" s="1"/>
      <c r="ZB171" s="1"/>
      <c r="ZC171" s="1"/>
      <c r="ZD171" s="1"/>
      <c r="ZE171" s="1"/>
      <c r="ZF171" s="1"/>
      <c r="ZG171" s="1"/>
      <c r="ZH171" s="1"/>
      <c r="ZI171" s="1"/>
      <c r="ZJ171" s="1"/>
      <c r="ZK171" s="1"/>
      <c r="ZL171" s="1"/>
      <c r="ZM171" s="1"/>
      <c r="ZN171" s="1"/>
      <c r="ZO171" s="1"/>
      <c r="ZP171" s="1"/>
      <c r="ZQ171" s="1"/>
      <c r="ZR171" s="1"/>
      <c r="ZS171" s="1"/>
      <c r="ZT171" s="1"/>
      <c r="ZU171" s="1"/>
      <c r="ZV171" s="1"/>
      <c r="ZW171" s="1"/>
      <c r="ZX171" s="1"/>
      <c r="ZY171" s="1"/>
      <c r="ZZ171" s="1"/>
      <c r="AAA171" s="1"/>
      <c r="AAB171" s="1"/>
      <c r="AAC171" s="1"/>
      <c r="AAD171" s="1"/>
      <c r="AAE171" s="1"/>
      <c r="AAF171" s="1"/>
      <c r="AAG171" s="1"/>
      <c r="AAH171" s="1"/>
      <c r="AAI171" s="1"/>
      <c r="AAJ171" s="1"/>
      <c r="AAK171" s="1"/>
      <c r="AAL171" s="1"/>
      <c r="AAM171" s="1"/>
      <c r="AAN171" s="1"/>
      <c r="AAO171" s="1"/>
      <c r="AAP171" s="1"/>
      <c r="AAQ171" s="1"/>
      <c r="AAR171" s="1"/>
      <c r="AAS171" s="1"/>
      <c r="AAT171" s="1"/>
      <c r="AAU171" s="1"/>
      <c r="AAV171" s="1"/>
      <c r="AAW171" s="1"/>
      <c r="AAX171" s="1"/>
      <c r="AAY171" s="1"/>
      <c r="AAZ171" s="1"/>
      <c r="ABA171" s="1"/>
      <c r="ABB171" s="1"/>
      <c r="ABC171" s="1"/>
      <c r="ABD171" s="1"/>
      <c r="ABE171" s="1"/>
      <c r="ABF171" s="1"/>
      <c r="ABG171" s="1"/>
      <c r="ABH171" s="1"/>
      <c r="ABI171" s="1"/>
      <c r="ABJ171" s="1"/>
      <c r="ABK171" s="1"/>
      <c r="ABL171" s="1"/>
      <c r="ABM171" s="1"/>
      <c r="ABN171" s="1"/>
      <c r="ABO171" s="1"/>
      <c r="ABP171" s="1"/>
      <c r="ABQ171" s="1"/>
      <c r="ABR171" s="1"/>
      <c r="ABS171" s="1"/>
      <c r="ABT171" s="1"/>
      <c r="ABU171" s="1"/>
      <c r="ABV171" s="1"/>
      <c r="ABW171" s="1"/>
      <c r="ABX171" s="1"/>
      <c r="ABY171" s="1"/>
      <c r="ABZ171" s="1"/>
      <c r="ACA171" s="1"/>
      <c r="ACB171" s="1"/>
      <c r="ACC171" s="1"/>
      <c r="ACD171" s="1"/>
      <c r="ACE171" s="1"/>
      <c r="ACF171" s="1"/>
      <c r="ACG171" s="1"/>
      <c r="ACH171" s="1"/>
      <c r="ACI171" s="1"/>
      <c r="ACJ171" s="1"/>
      <c r="ACK171" s="1"/>
      <c r="ACL171" s="1"/>
      <c r="ACM171" s="1"/>
      <c r="ACN171" s="1"/>
      <c r="ACO171" s="1"/>
      <c r="ACP171" s="1"/>
      <c r="ACQ171" s="1"/>
      <c r="ACR171" s="1"/>
      <c r="ACS171" s="1"/>
      <c r="ACT171" s="1"/>
      <c r="ACU171" s="1"/>
      <c r="ACV171" s="1"/>
      <c r="ACW171" s="1"/>
      <c r="ACX171" s="1"/>
      <c r="ACY171" s="1"/>
      <c r="ACZ171" s="1"/>
      <c r="ADA171" s="1"/>
      <c r="ADB171" s="1"/>
      <c r="ADC171" s="1"/>
      <c r="ADD171" s="1"/>
      <c r="ADE171" s="1"/>
      <c r="ADF171" s="1"/>
      <c r="ADG171" s="1"/>
      <c r="ADH171" s="1"/>
      <c r="ADI171" s="1"/>
      <c r="ADJ171" s="1"/>
      <c r="ADK171" s="1"/>
      <c r="ADL171" s="1"/>
      <c r="ADM171" s="1"/>
      <c r="ADN171" s="1"/>
      <c r="ADO171" s="1"/>
      <c r="ADP171" s="1"/>
      <c r="ADQ171" s="1"/>
      <c r="ADR171" s="1"/>
      <c r="ADS171" s="1"/>
      <c r="ADT171" s="1"/>
      <c r="ADU171" s="1"/>
      <c r="ADV171" s="1"/>
      <c r="ADW171" s="1"/>
      <c r="ADX171" s="1"/>
      <c r="ADY171" s="1"/>
      <c r="ADZ171" s="1"/>
      <c r="AEA171" s="1"/>
      <c r="AEB171" s="1"/>
      <c r="AEC171" s="1"/>
      <c r="AED171" s="1"/>
      <c r="AEE171" s="1"/>
      <c r="AEF171" s="1"/>
      <c r="AEG171" s="1"/>
      <c r="AEH171" s="1"/>
      <c r="AEI171" s="1"/>
      <c r="AEJ171" s="1"/>
      <c r="AEK171" s="1"/>
      <c r="AEL171" s="1"/>
      <c r="AEM171" s="1"/>
      <c r="AEN171" s="1"/>
      <c r="AEO171" s="1"/>
      <c r="AEP171" s="1"/>
      <c r="AEQ171" s="1"/>
      <c r="AER171" s="1"/>
      <c r="AES171" s="1"/>
      <c r="AET171" s="1"/>
      <c r="AEU171" s="1"/>
      <c r="AEV171" s="1"/>
      <c r="AEW171" s="1"/>
      <c r="AEX171" s="1"/>
      <c r="AEY171" s="1"/>
      <c r="AEZ171" s="1"/>
      <c r="AFA171" s="1"/>
      <c r="AFB171" s="1"/>
      <c r="AFC171" s="1"/>
      <c r="AFD171" s="1"/>
      <c r="AFE171" s="1"/>
      <c r="AFF171" s="1"/>
      <c r="AFG171" s="1"/>
      <c r="AFH171" s="1"/>
      <c r="AFI171" s="1"/>
      <c r="AFJ171" s="1"/>
      <c r="AFK171" s="1"/>
      <c r="AFL171" s="1"/>
      <c r="AFM171" s="1"/>
      <c r="AFN171" s="1"/>
      <c r="AFO171" s="1"/>
      <c r="AFP171" s="1"/>
      <c r="AFQ171" s="1"/>
      <c r="AFR171" s="1"/>
      <c r="AFS171" s="1"/>
      <c r="AFT171" s="1"/>
      <c r="AFU171" s="1"/>
      <c r="AFV171" s="1"/>
      <c r="AFW171" s="1"/>
      <c r="AFX171" s="1"/>
      <c r="AFY171" s="1"/>
      <c r="AFZ171" s="1"/>
      <c r="AGA171" s="1"/>
      <c r="AGB171" s="1"/>
      <c r="AGC171" s="1"/>
      <c r="AGD171" s="1"/>
      <c r="AGE171" s="1"/>
      <c r="AGF171" s="1"/>
      <c r="AGG171" s="1"/>
      <c r="AGH171" s="1"/>
      <c r="AGI171" s="1"/>
      <c r="AGJ171" s="1"/>
      <c r="AGK171" s="1"/>
      <c r="AGL171" s="1"/>
      <c r="AGM171" s="1"/>
      <c r="AGN171" s="1"/>
      <c r="AGO171" s="1"/>
      <c r="AGP171" s="1"/>
      <c r="AGQ171" s="1"/>
      <c r="AGR171" s="1"/>
      <c r="AGS171" s="1"/>
      <c r="AGT171" s="1"/>
      <c r="AGU171" s="1"/>
      <c r="AGV171" s="1"/>
      <c r="AGW171" s="1"/>
      <c r="AGX171" s="1"/>
      <c r="AGY171" s="1"/>
      <c r="AGZ171" s="1"/>
      <c r="AHA171" s="1"/>
      <c r="AHB171" s="1"/>
      <c r="AHC171" s="1"/>
      <c r="AHD171" s="1"/>
      <c r="AHE171" s="1"/>
      <c r="AHF171" s="1"/>
      <c r="AHG171" s="1"/>
      <c r="AHH171" s="1"/>
      <c r="AHI171" s="1"/>
      <c r="AHJ171" s="1"/>
      <c r="AHK171" s="1"/>
      <c r="AHL171" s="1"/>
      <c r="AHM171" s="1"/>
      <c r="AHN171" s="1"/>
      <c r="AHO171" s="1"/>
      <c r="AHP171" s="1"/>
      <c r="AHQ171" s="1"/>
      <c r="AHR171" s="1"/>
      <c r="AHS171" s="1"/>
      <c r="AHT171" s="1"/>
      <c r="AHU171" s="1"/>
      <c r="AHV171" s="1"/>
      <c r="AHW171" s="1"/>
      <c r="AHX171" s="1"/>
      <c r="AHY171" s="1"/>
      <c r="AHZ171" s="1"/>
      <c r="AIA171" s="1"/>
      <c r="AIB171" s="1"/>
      <c r="AIC171" s="1"/>
      <c r="AID171" s="1"/>
      <c r="AIE171" s="1"/>
      <c r="AIF171" s="1"/>
      <c r="AIG171" s="1"/>
      <c r="AIH171" s="1"/>
      <c r="AII171" s="1"/>
      <c r="AIJ171" s="1"/>
      <c r="AIK171" s="1"/>
      <c r="AIL171" s="1"/>
      <c r="AIM171" s="1"/>
      <c r="AIN171" s="1"/>
      <c r="AIO171" s="1"/>
      <c r="AIP171" s="1"/>
      <c r="AIQ171" s="1"/>
      <c r="AIR171" s="1"/>
      <c r="AIS171" s="1"/>
      <c r="AIT171" s="1"/>
      <c r="AIU171" s="1"/>
      <c r="AIV171" s="1"/>
      <c r="AIW171" s="1"/>
      <c r="AIX171" s="1"/>
      <c r="AIY171" s="1"/>
      <c r="AIZ171" s="1"/>
      <c r="AJA171" s="1"/>
      <c r="AJB171" s="1"/>
      <c r="AJC171" s="1"/>
      <c r="AJD171" s="1"/>
      <c r="AJE171" s="1"/>
      <c r="AJF171" s="1"/>
      <c r="AJG171" s="1"/>
      <c r="AJH171" s="1"/>
      <c r="AJI171" s="1"/>
      <c r="AJJ171" s="1"/>
      <c r="AJK171" s="1"/>
      <c r="AJL171" s="1"/>
      <c r="AJM171" s="1"/>
      <c r="AJN171" s="1"/>
      <c r="AJO171" s="1"/>
      <c r="AJP171" s="1"/>
      <c r="AJQ171" s="1"/>
      <c r="AJR171" s="1"/>
      <c r="AJS171" s="1"/>
      <c r="AJT171" s="1"/>
      <c r="AJU171" s="1"/>
      <c r="AJV171" s="1"/>
      <c r="AJW171" s="1"/>
      <c r="AJX171" s="1"/>
      <c r="AJY171" s="1"/>
      <c r="AJZ171" s="1"/>
      <c r="AKA171" s="1"/>
      <c r="AKB171" s="1"/>
      <c r="AKC171" s="1"/>
      <c r="AKD171" s="1"/>
      <c r="AKE171" s="1"/>
      <c r="AKF171" s="1"/>
      <c r="AKG171" s="1"/>
      <c r="AKH171" s="1"/>
      <c r="AKI171" s="1"/>
      <c r="AKJ171" s="1"/>
      <c r="AKK171" s="1"/>
      <c r="AKL171" s="1"/>
      <c r="AKM171" s="1"/>
      <c r="AKN171" s="1"/>
      <c r="AKO171" s="1"/>
      <c r="AKP171" s="1"/>
      <c r="AKQ171" s="1"/>
      <c r="AKR171" s="1"/>
      <c r="AKS171" s="1"/>
      <c r="AKT171" s="1"/>
      <c r="AKU171" s="1"/>
      <c r="AKV171" s="1"/>
      <c r="AKW171" s="1"/>
      <c r="AKX171" s="1"/>
      <c r="AKY171" s="1"/>
      <c r="AKZ171" s="1"/>
      <c r="ALA171" s="1"/>
      <c r="ALB171" s="1"/>
      <c r="ALC171" s="1"/>
      <c r="ALD171" s="1"/>
      <c r="ALE171" s="1"/>
      <c r="ALF171" s="1"/>
      <c r="ALG171" s="1"/>
      <c r="ALH171" s="1"/>
      <c r="ALI171" s="1"/>
      <c r="ALJ171" s="1"/>
      <c r="ALK171" s="1"/>
      <c r="ALL171" s="1"/>
      <c r="ALM171" s="1"/>
      <c r="ALN171" s="1"/>
      <c r="ALO171" s="1"/>
      <c r="ALP171" s="1"/>
      <c r="ALQ171" s="1"/>
      <c r="ALR171" s="1"/>
      <c r="ALS171" s="1"/>
      <c r="ALT171" s="1"/>
      <c r="ALU171" s="1"/>
      <c r="ALV171" s="1"/>
      <c r="ALW171" s="1"/>
      <c r="ALX171" s="1"/>
      <c r="ALY171" s="1"/>
      <c r="ALZ171" s="1"/>
      <c r="AMA171" s="1"/>
      <c r="AMB171" s="1"/>
      <c r="AMC171" s="1"/>
      <c r="AMD171" s="1"/>
      <c r="AME171" s="1"/>
      <c r="AMF171" s="1"/>
      <c r="AMG171" s="1"/>
      <c r="AMH171" s="1"/>
      <c r="AMI171" s="1"/>
      <c r="AMJ171" s="1"/>
    </row>
    <row r="172" spans="1:1025" customHeight="1" ht="12.75">
      <c r="A172" s="1"/>
      <c r="B172" s="9"/>
      <c r="C172" s="6" t="s">
        <v>135</v>
      </c>
      <c r="D172" s="6"/>
      <c r="E172" s="6"/>
      <c r="F172" s="12" t="s">
        <v>3</v>
      </c>
      <c r="G172" s="7">
        <v>123</v>
      </c>
      <c r="H172" s="7">
        <v>129</v>
      </c>
      <c r="I172" s="7">
        <v>118</v>
      </c>
      <c r="J172" s="7">
        <v>131</v>
      </c>
      <c r="K172" s="1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  <c r="RM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A172" s="1"/>
      <c r="SB172" s="1"/>
      <c r="SC172" s="1"/>
      <c r="SD172" s="1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  <c r="TE172" s="1"/>
      <c r="TF172" s="1"/>
      <c r="TG172" s="1"/>
      <c r="TH172" s="1"/>
      <c r="TI172" s="1"/>
      <c r="TJ172" s="1"/>
      <c r="TK172" s="1"/>
      <c r="TL172" s="1"/>
      <c r="TM172" s="1"/>
      <c r="TN172" s="1"/>
      <c r="TO172" s="1"/>
      <c r="TP172" s="1"/>
      <c r="TQ172" s="1"/>
      <c r="TR172" s="1"/>
      <c r="TS172" s="1"/>
      <c r="TT172" s="1"/>
      <c r="TU172" s="1"/>
      <c r="TV172" s="1"/>
      <c r="TW172" s="1"/>
      <c r="TX172" s="1"/>
      <c r="TY172" s="1"/>
      <c r="TZ172" s="1"/>
      <c r="UA172" s="1"/>
      <c r="UB172" s="1"/>
      <c r="UC172" s="1"/>
      <c r="UD172" s="1"/>
      <c r="UE172" s="1"/>
      <c r="UF172" s="1"/>
      <c r="UG172" s="1"/>
      <c r="UH172" s="1"/>
      <c r="UI172" s="1"/>
      <c r="UJ172" s="1"/>
      <c r="UK172" s="1"/>
      <c r="UL172" s="1"/>
      <c r="UM172" s="1"/>
      <c r="UN172" s="1"/>
      <c r="UO172" s="1"/>
      <c r="UP172" s="1"/>
      <c r="UQ172" s="1"/>
      <c r="UR172" s="1"/>
      <c r="US172" s="1"/>
      <c r="UT172" s="1"/>
      <c r="UU172" s="1"/>
      <c r="UV172" s="1"/>
      <c r="UW172" s="1"/>
      <c r="UX172" s="1"/>
      <c r="UY172" s="1"/>
      <c r="UZ172" s="1"/>
      <c r="VA172" s="1"/>
      <c r="VB172" s="1"/>
      <c r="VC172" s="1"/>
      <c r="VD172" s="1"/>
      <c r="VE172" s="1"/>
      <c r="VF172" s="1"/>
      <c r="VG172" s="1"/>
      <c r="VH172" s="1"/>
      <c r="VI172" s="1"/>
      <c r="VJ172" s="1"/>
      <c r="VK172" s="1"/>
      <c r="VL172" s="1"/>
      <c r="VM172" s="1"/>
      <c r="VN172" s="1"/>
      <c r="VO172" s="1"/>
      <c r="VP172" s="1"/>
      <c r="VQ172" s="1"/>
      <c r="VR172" s="1"/>
      <c r="VS172" s="1"/>
      <c r="VT172" s="1"/>
      <c r="VU172" s="1"/>
      <c r="VV172" s="1"/>
      <c r="VW172" s="1"/>
      <c r="VX172" s="1"/>
      <c r="VY172" s="1"/>
      <c r="VZ172" s="1"/>
      <c r="WA172" s="1"/>
      <c r="WB172" s="1"/>
      <c r="WC172" s="1"/>
      <c r="WD172" s="1"/>
      <c r="WE172" s="1"/>
      <c r="WF172" s="1"/>
      <c r="WG172" s="1"/>
      <c r="WH172" s="1"/>
      <c r="WI172" s="1"/>
      <c r="WJ172" s="1"/>
      <c r="WK172" s="1"/>
      <c r="WL172" s="1"/>
      <c r="WM172" s="1"/>
      <c r="WN172" s="1"/>
      <c r="WO172" s="1"/>
      <c r="WP172" s="1"/>
      <c r="WQ172" s="1"/>
      <c r="WR172" s="1"/>
      <c r="WS172" s="1"/>
      <c r="WT172" s="1"/>
      <c r="WU172" s="1"/>
      <c r="WV172" s="1"/>
      <c r="WW172" s="1"/>
      <c r="WX172" s="1"/>
      <c r="WY172" s="1"/>
      <c r="WZ172" s="1"/>
      <c r="XA172" s="1"/>
      <c r="XB172" s="1"/>
      <c r="XC172" s="1"/>
      <c r="XD172" s="1"/>
      <c r="XE172" s="1"/>
      <c r="XF172" s="1"/>
      <c r="XG172" s="1"/>
      <c r="XH172" s="1"/>
      <c r="XI172" s="1"/>
      <c r="XJ172" s="1"/>
      <c r="XK172" s="1"/>
      <c r="XL172" s="1"/>
      <c r="XM172" s="1"/>
      <c r="XN172" s="1"/>
      <c r="XO172" s="1"/>
      <c r="XP172" s="1"/>
      <c r="XQ172" s="1"/>
      <c r="XR172" s="1"/>
      <c r="XS172" s="1"/>
      <c r="XT172" s="1"/>
      <c r="XU172" s="1"/>
      <c r="XV172" s="1"/>
      <c r="XW172" s="1"/>
      <c r="XX172" s="1"/>
      <c r="XY172" s="1"/>
      <c r="XZ172" s="1"/>
      <c r="YA172" s="1"/>
      <c r="YB172" s="1"/>
      <c r="YC172" s="1"/>
      <c r="YD172" s="1"/>
      <c r="YE172" s="1"/>
      <c r="YF172" s="1"/>
      <c r="YG172" s="1"/>
      <c r="YH172" s="1"/>
      <c r="YI172" s="1"/>
      <c r="YJ172" s="1"/>
      <c r="YK172" s="1"/>
      <c r="YL172" s="1"/>
      <c r="YM172" s="1"/>
      <c r="YN172" s="1"/>
      <c r="YO172" s="1"/>
      <c r="YP172" s="1"/>
      <c r="YQ172" s="1"/>
      <c r="YR172" s="1"/>
      <c r="YS172" s="1"/>
      <c r="YT172" s="1"/>
      <c r="YU172" s="1"/>
      <c r="YV172" s="1"/>
      <c r="YW172" s="1"/>
      <c r="YX172" s="1"/>
      <c r="YY172" s="1"/>
      <c r="YZ172" s="1"/>
      <c r="ZA172" s="1"/>
      <c r="ZB172" s="1"/>
      <c r="ZC172" s="1"/>
      <c r="ZD172" s="1"/>
      <c r="ZE172" s="1"/>
      <c r="ZF172" s="1"/>
      <c r="ZG172" s="1"/>
      <c r="ZH172" s="1"/>
      <c r="ZI172" s="1"/>
      <c r="ZJ172" s="1"/>
      <c r="ZK172" s="1"/>
      <c r="ZL172" s="1"/>
      <c r="ZM172" s="1"/>
      <c r="ZN172" s="1"/>
      <c r="ZO172" s="1"/>
      <c r="ZP172" s="1"/>
      <c r="ZQ172" s="1"/>
      <c r="ZR172" s="1"/>
      <c r="ZS172" s="1"/>
      <c r="ZT172" s="1"/>
      <c r="ZU172" s="1"/>
      <c r="ZV172" s="1"/>
      <c r="ZW172" s="1"/>
      <c r="ZX172" s="1"/>
      <c r="ZY172" s="1"/>
      <c r="ZZ172" s="1"/>
      <c r="AAA172" s="1"/>
      <c r="AAB172" s="1"/>
      <c r="AAC172" s="1"/>
      <c r="AAD172" s="1"/>
      <c r="AAE172" s="1"/>
      <c r="AAF172" s="1"/>
      <c r="AAG172" s="1"/>
      <c r="AAH172" s="1"/>
      <c r="AAI172" s="1"/>
      <c r="AAJ172" s="1"/>
      <c r="AAK172" s="1"/>
      <c r="AAL172" s="1"/>
      <c r="AAM172" s="1"/>
      <c r="AAN172" s="1"/>
      <c r="AAO172" s="1"/>
      <c r="AAP172" s="1"/>
      <c r="AAQ172" s="1"/>
      <c r="AAR172" s="1"/>
      <c r="AAS172" s="1"/>
      <c r="AAT172" s="1"/>
      <c r="AAU172" s="1"/>
      <c r="AAV172" s="1"/>
      <c r="AAW172" s="1"/>
      <c r="AAX172" s="1"/>
      <c r="AAY172" s="1"/>
      <c r="AAZ172" s="1"/>
      <c r="ABA172" s="1"/>
      <c r="ABB172" s="1"/>
      <c r="ABC172" s="1"/>
      <c r="ABD172" s="1"/>
      <c r="ABE172" s="1"/>
      <c r="ABF172" s="1"/>
      <c r="ABG172" s="1"/>
      <c r="ABH172" s="1"/>
      <c r="ABI172" s="1"/>
      <c r="ABJ172" s="1"/>
      <c r="ABK172" s="1"/>
      <c r="ABL172" s="1"/>
      <c r="ABM172" s="1"/>
      <c r="ABN172" s="1"/>
      <c r="ABO172" s="1"/>
      <c r="ABP172" s="1"/>
      <c r="ABQ172" s="1"/>
      <c r="ABR172" s="1"/>
      <c r="ABS172" s="1"/>
      <c r="ABT172" s="1"/>
      <c r="ABU172" s="1"/>
      <c r="ABV172" s="1"/>
      <c r="ABW172" s="1"/>
      <c r="ABX172" s="1"/>
      <c r="ABY172" s="1"/>
      <c r="ABZ172" s="1"/>
      <c r="ACA172" s="1"/>
      <c r="ACB172" s="1"/>
      <c r="ACC172" s="1"/>
      <c r="ACD172" s="1"/>
      <c r="ACE172" s="1"/>
      <c r="ACF172" s="1"/>
      <c r="ACG172" s="1"/>
      <c r="ACH172" s="1"/>
      <c r="ACI172" s="1"/>
      <c r="ACJ172" s="1"/>
      <c r="ACK172" s="1"/>
      <c r="ACL172" s="1"/>
      <c r="ACM172" s="1"/>
      <c r="ACN172" s="1"/>
      <c r="ACO172" s="1"/>
      <c r="ACP172" s="1"/>
      <c r="ACQ172" s="1"/>
      <c r="ACR172" s="1"/>
      <c r="ACS172" s="1"/>
      <c r="ACT172" s="1"/>
      <c r="ACU172" s="1"/>
      <c r="ACV172" s="1"/>
      <c r="ACW172" s="1"/>
      <c r="ACX172" s="1"/>
      <c r="ACY172" s="1"/>
      <c r="ACZ172" s="1"/>
      <c r="ADA172" s="1"/>
      <c r="ADB172" s="1"/>
      <c r="ADC172" s="1"/>
      <c r="ADD172" s="1"/>
      <c r="ADE172" s="1"/>
      <c r="ADF172" s="1"/>
      <c r="ADG172" s="1"/>
      <c r="ADH172" s="1"/>
      <c r="ADI172" s="1"/>
      <c r="ADJ172" s="1"/>
      <c r="ADK172" s="1"/>
      <c r="ADL172" s="1"/>
      <c r="ADM172" s="1"/>
      <c r="ADN172" s="1"/>
      <c r="ADO172" s="1"/>
      <c r="ADP172" s="1"/>
      <c r="ADQ172" s="1"/>
      <c r="ADR172" s="1"/>
      <c r="ADS172" s="1"/>
      <c r="ADT172" s="1"/>
      <c r="ADU172" s="1"/>
      <c r="ADV172" s="1"/>
      <c r="ADW172" s="1"/>
      <c r="ADX172" s="1"/>
      <c r="ADY172" s="1"/>
      <c r="ADZ172" s="1"/>
      <c r="AEA172" s="1"/>
      <c r="AEB172" s="1"/>
      <c r="AEC172" s="1"/>
      <c r="AED172" s="1"/>
      <c r="AEE172" s="1"/>
      <c r="AEF172" s="1"/>
      <c r="AEG172" s="1"/>
      <c r="AEH172" s="1"/>
      <c r="AEI172" s="1"/>
      <c r="AEJ172" s="1"/>
      <c r="AEK172" s="1"/>
      <c r="AEL172" s="1"/>
      <c r="AEM172" s="1"/>
      <c r="AEN172" s="1"/>
      <c r="AEO172" s="1"/>
      <c r="AEP172" s="1"/>
      <c r="AEQ172" s="1"/>
      <c r="AER172" s="1"/>
      <c r="AES172" s="1"/>
      <c r="AET172" s="1"/>
      <c r="AEU172" s="1"/>
      <c r="AEV172" s="1"/>
      <c r="AEW172" s="1"/>
      <c r="AEX172" s="1"/>
      <c r="AEY172" s="1"/>
      <c r="AEZ172" s="1"/>
      <c r="AFA172" s="1"/>
      <c r="AFB172" s="1"/>
      <c r="AFC172" s="1"/>
      <c r="AFD172" s="1"/>
      <c r="AFE172" s="1"/>
      <c r="AFF172" s="1"/>
      <c r="AFG172" s="1"/>
      <c r="AFH172" s="1"/>
      <c r="AFI172" s="1"/>
      <c r="AFJ172" s="1"/>
      <c r="AFK172" s="1"/>
      <c r="AFL172" s="1"/>
      <c r="AFM172" s="1"/>
      <c r="AFN172" s="1"/>
      <c r="AFO172" s="1"/>
      <c r="AFP172" s="1"/>
      <c r="AFQ172" s="1"/>
      <c r="AFR172" s="1"/>
      <c r="AFS172" s="1"/>
      <c r="AFT172" s="1"/>
      <c r="AFU172" s="1"/>
      <c r="AFV172" s="1"/>
      <c r="AFW172" s="1"/>
      <c r="AFX172" s="1"/>
      <c r="AFY172" s="1"/>
      <c r="AFZ172" s="1"/>
      <c r="AGA172" s="1"/>
      <c r="AGB172" s="1"/>
      <c r="AGC172" s="1"/>
      <c r="AGD172" s="1"/>
      <c r="AGE172" s="1"/>
      <c r="AGF172" s="1"/>
      <c r="AGG172" s="1"/>
      <c r="AGH172" s="1"/>
      <c r="AGI172" s="1"/>
      <c r="AGJ172" s="1"/>
      <c r="AGK172" s="1"/>
      <c r="AGL172" s="1"/>
      <c r="AGM172" s="1"/>
      <c r="AGN172" s="1"/>
      <c r="AGO172" s="1"/>
      <c r="AGP172" s="1"/>
      <c r="AGQ172" s="1"/>
      <c r="AGR172" s="1"/>
      <c r="AGS172" s="1"/>
      <c r="AGT172" s="1"/>
      <c r="AGU172" s="1"/>
      <c r="AGV172" s="1"/>
      <c r="AGW172" s="1"/>
      <c r="AGX172" s="1"/>
      <c r="AGY172" s="1"/>
      <c r="AGZ172" s="1"/>
      <c r="AHA172" s="1"/>
      <c r="AHB172" s="1"/>
      <c r="AHC172" s="1"/>
      <c r="AHD172" s="1"/>
      <c r="AHE172" s="1"/>
      <c r="AHF172" s="1"/>
      <c r="AHG172" s="1"/>
      <c r="AHH172" s="1"/>
      <c r="AHI172" s="1"/>
      <c r="AHJ172" s="1"/>
      <c r="AHK172" s="1"/>
      <c r="AHL172" s="1"/>
      <c r="AHM172" s="1"/>
      <c r="AHN172" s="1"/>
      <c r="AHO172" s="1"/>
      <c r="AHP172" s="1"/>
      <c r="AHQ172" s="1"/>
      <c r="AHR172" s="1"/>
      <c r="AHS172" s="1"/>
      <c r="AHT172" s="1"/>
      <c r="AHU172" s="1"/>
      <c r="AHV172" s="1"/>
      <c r="AHW172" s="1"/>
      <c r="AHX172" s="1"/>
      <c r="AHY172" s="1"/>
      <c r="AHZ172" s="1"/>
      <c r="AIA172" s="1"/>
      <c r="AIB172" s="1"/>
      <c r="AIC172" s="1"/>
      <c r="AID172" s="1"/>
      <c r="AIE172" s="1"/>
      <c r="AIF172" s="1"/>
      <c r="AIG172" s="1"/>
      <c r="AIH172" s="1"/>
      <c r="AII172" s="1"/>
      <c r="AIJ172" s="1"/>
      <c r="AIK172" s="1"/>
      <c r="AIL172" s="1"/>
      <c r="AIM172" s="1"/>
      <c r="AIN172" s="1"/>
      <c r="AIO172" s="1"/>
      <c r="AIP172" s="1"/>
      <c r="AIQ172" s="1"/>
      <c r="AIR172" s="1"/>
      <c r="AIS172" s="1"/>
      <c r="AIT172" s="1"/>
      <c r="AIU172" s="1"/>
      <c r="AIV172" s="1"/>
      <c r="AIW172" s="1"/>
      <c r="AIX172" s="1"/>
      <c r="AIY172" s="1"/>
      <c r="AIZ172" s="1"/>
      <c r="AJA172" s="1"/>
      <c r="AJB172" s="1"/>
      <c r="AJC172" s="1"/>
      <c r="AJD172" s="1"/>
      <c r="AJE172" s="1"/>
      <c r="AJF172" s="1"/>
      <c r="AJG172" s="1"/>
      <c r="AJH172" s="1"/>
      <c r="AJI172" s="1"/>
      <c r="AJJ172" s="1"/>
      <c r="AJK172" s="1"/>
      <c r="AJL172" s="1"/>
      <c r="AJM172" s="1"/>
      <c r="AJN172" s="1"/>
      <c r="AJO172" s="1"/>
      <c r="AJP172" s="1"/>
      <c r="AJQ172" s="1"/>
      <c r="AJR172" s="1"/>
      <c r="AJS172" s="1"/>
      <c r="AJT172" s="1"/>
      <c r="AJU172" s="1"/>
      <c r="AJV172" s="1"/>
      <c r="AJW172" s="1"/>
      <c r="AJX172" s="1"/>
      <c r="AJY172" s="1"/>
      <c r="AJZ172" s="1"/>
      <c r="AKA172" s="1"/>
      <c r="AKB172" s="1"/>
      <c r="AKC172" s="1"/>
      <c r="AKD172" s="1"/>
      <c r="AKE172" s="1"/>
      <c r="AKF172" s="1"/>
      <c r="AKG172" s="1"/>
      <c r="AKH172" s="1"/>
      <c r="AKI172" s="1"/>
      <c r="AKJ172" s="1"/>
      <c r="AKK172" s="1"/>
      <c r="AKL172" s="1"/>
      <c r="AKM172" s="1"/>
      <c r="AKN172" s="1"/>
      <c r="AKO172" s="1"/>
      <c r="AKP172" s="1"/>
      <c r="AKQ172" s="1"/>
      <c r="AKR172" s="1"/>
      <c r="AKS172" s="1"/>
      <c r="AKT172" s="1"/>
      <c r="AKU172" s="1"/>
      <c r="AKV172" s="1"/>
      <c r="AKW172" s="1"/>
      <c r="AKX172" s="1"/>
      <c r="AKY172" s="1"/>
      <c r="AKZ172" s="1"/>
      <c r="ALA172" s="1"/>
      <c r="ALB172" s="1"/>
      <c r="ALC172" s="1"/>
      <c r="ALD172" s="1"/>
      <c r="ALE172" s="1"/>
      <c r="ALF172" s="1"/>
      <c r="ALG172" s="1"/>
      <c r="ALH172" s="1"/>
      <c r="ALI172" s="1"/>
      <c r="ALJ172" s="1"/>
      <c r="ALK172" s="1"/>
      <c r="ALL172" s="1"/>
      <c r="ALM172" s="1"/>
      <c r="ALN172" s="1"/>
      <c r="ALO172" s="1"/>
      <c r="ALP172" s="1"/>
      <c r="ALQ172" s="1"/>
      <c r="ALR172" s="1"/>
      <c r="ALS172" s="1"/>
      <c r="ALT172" s="1"/>
      <c r="ALU172" s="1"/>
      <c r="ALV172" s="1"/>
      <c r="ALW172" s="1"/>
      <c r="ALX172" s="1"/>
      <c r="ALY172" s="1"/>
      <c r="ALZ172" s="1"/>
      <c r="AMA172" s="1"/>
      <c r="AMB172" s="1"/>
      <c r="AMC172" s="1"/>
      <c r="AMD172" s="1"/>
      <c r="AME172" s="1"/>
      <c r="AMF172" s="1"/>
      <c r="AMG172" s="1"/>
      <c r="AMH172" s="1"/>
      <c r="AMI172" s="1"/>
      <c r="AMJ172" s="1"/>
    </row>
    <row r="173" spans="1:1025" customHeight="1" ht="12.75">
      <c r="A173" s="1"/>
      <c r="B173" s="9" t="s">
        <v>136</v>
      </c>
      <c r="C173" s="30" t="s">
        <v>137</v>
      </c>
      <c r="D173" s="30"/>
      <c r="E173" s="30"/>
      <c r="F173" s="12" t="s">
        <v>3</v>
      </c>
      <c r="G173" s="7">
        <v>124</v>
      </c>
      <c r="H173" s="7">
        <v>130</v>
      </c>
      <c r="I173" s="7">
        <v>119</v>
      </c>
      <c r="J173" s="7">
        <v>132</v>
      </c>
      <c r="K173" s="1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E173" s="1"/>
      <c r="QF173" s="1"/>
      <c r="QG173" s="1"/>
      <c r="QH173" s="1"/>
      <c r="QI173" s="1"/>
      <c r="QJ173" s="1"/>
      <c r="QK173" s="1"/>
      <c r="QL173" s="1"/>
      <c r="QM173" s="1"/>
      <c r="QN173" s="1"/>
      <c r="QO173" s="1"/>
      <c r="QP173" s="1"/>
      <c r="QQ173" s="1"/>
      <c r="QR173" s="1"/>
      <c r="QS173" s="1"/>
      <c r="QT173" s="1"/>
      <c r="QU173" s="1"/>
      <c r="QV173" s="1"/>
      <c r="QW173" s="1"/>
      <c r="QX173" s="1"/>
      <c r="QY173" s="1"/>
      <c r="QZ173" s="1"/>
      <c r="RA173" s="1"/>
      <c r="RB173" s="1"/>
      <c r="RC173" s="1"/>
      <c r="RD173" s="1"/>
      <c r="RE173" s="1"/>
      <c r="RF173" s="1"/>
      <c r="RG173" s="1"/>
      <c r="RH173" s="1"/>
      <c r="RI173" s="1"/>
      <c r="RJ173" s="1"/>
      <c r="RK173" s="1"/>
      <c r="RL173" s="1"/>
      <c r="RM173" s="1"/>
      <c r="RN173" s="1"/>
      <c r="RO173" s="1"/>
      <c r="RP173" s="1"/>
      <c r="RQ173" s="1"/>
      <c r="RR173" s="1"/>
      <c r="RS173" s="1"/>
      <c r="RT173" s="1"/>
      <c r="RU173" s="1"/>
      <c r="RV173" s="1"/>
      <c r="RW173" s="1"/>
      <c r="RX173" s="1"/>
      <c r="RY173" s="1"/>
      <c r="RZ173" s="1"/>
      <c r="SA173" s="1"/>
      <c r="SB173" s="1"/>
      <c r="SC173" s="1"/>
      <c r="SD173" s="1"/>
      <c r="SE173" s="1"/>
      <c r="SF173" s="1"/>
      <c r="SG173" s="1"/>
      <c r="SH173" s="1"/>
      <c r="SI173" s="1"/>
      <c r="SJ173" s="1"/>
      <c r="SK173" s="1"/>
      <c r="SL173" s="1"/>
      <c r="SM173" s="1"/>
      <c r="SN173" s="1"/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1"/>
      <c r="TB173" s="1"/>
      <c r="TC173" s="1"/>
      <c r="TD173" s="1"/>
      <c r="TE173" s="1"/>
      <c r="TF173" s="1"/>
      <c r="TG173" s="1"/>
      <c r="TH173" s="1"/>
      <c r="TI173" s="1"/>
      <c r="TJ173" s="1"/>
      <c r="TK173" s="1"/>
      <c r="TL173" s="1"/>
      <c r="TM173" s="1"/>
      <c r="TN173" s="1"/>
      <c r="TO173" s="1"/>
      <c r="TP173" s="1"/>
      <c r="TQ173" s="1"/>
      <c r="TR173" s="1"/>
      <c r="TS173" s="1"/>
      <c r="TT173" s="1"/>
      <c r="TU173" s="1"/>
      <c r="TV173" s="1"/>
      <c r="TW173" s="1"/>
      <c r="TX173" s="1"/>
      <c r="TY173" s="1"/>
      <c r="TZ173" s="1"/>
      <c r="UA173" s="1"/>
      <c r="UB173" s="1"/>
      <c r="UC173" s="1"/>
      <c r="UD173" s="1"/>
      <c r="UE173" s="1"/>
      <c r="UF173" s="1"/>
      <c r="UG173" s="1"/>
      <c r="UH173" s="1"/>
      <c r="UI173" s="1"/>
      <c r="UJ173" s="1"/>
      <c r="UK173" s="1"/>
      <c r="UL173" s="1"/>
      <c r="UM173" s="1"/>
      <c r="UN173" s="1"/>
      <c r="UO173" s="1"/>
      <c r="UP173" s="1"/>
      <c r="UQ173" s="1"/>
      <c r="UR173" s="1"/>
      <c r="US173" s="1"/>
      <c r="UT173" s="1"/>
      <c r="UU173" s="1"/>
      <c r="UV173" s="1"/>
      <c r="UW173" s="1"/>
      <c r="UX173" s="1"/>
      <c r="UY173" s="1"/>
      <c r="UZ173" s="1"/>
      <c r="VA173" s="1"/>
      <c r="VB173" s="1"/>
      <c r="VC173" s="1"/>
      <c r="VD173" s="1"/>
      <c r="VE173" s="1"/>
      <c r="VF173" s="1"/>
      <c r="VG173" s="1"/>
      <c r="VH173" s="1"/>
      <c r="VI173" s="1"/>
      <c r="VJ173" s="1"/>
      <c r="VK173" s="1"/>
      <c r="VL173" s="1"/>
      <c r="VM173" s="1"/>
      <c r="VN173" s="1"/>
      <c r="VO173" s="1"/>
      <c r="VP173" s="1"/>
      <c r="VQ173" s="1"/>
      <c r="VR173" s="1"/>
      <c r="VS173" s="1"/>
      <c r="VT173" s="1"/>
      <c r="VU173" s="1"/>
      <c r="VV173" s="1"/>
      <c r="VW173" s="1"/>
      <c r="VX173" s="1"/>
      <c r="VY173" s="1"/>
      <c r="VZ173" s="1"/>
      <c r="WA173" s="1"/>
      <c r="WB173" s="1"/>
      <c r="WC173" s="1"/>
      <c r="WD173" s="1"/>
      <c r="WE173" s="1"/>
      <c r="WF173" s="1"/>
      <c r="WG173" s="1"/>
      <c r="WH173" s="1"/>
      <c r="WI173" s="1"/>
      <c r="WJ173" s="1"/>
      <c r="WK173" s="1"/>
      <c r="WL173" s="1"/>
      <c r="WM173" s="1"/>
      <c r="WN173" s="1"/>
      <c r="WO173" s="1"/>
      <c r="WP173" s="1"/>
      <c r="WQ173" s="1"/>
      <c r="WR173" s="1"/>
      <c r="WS173" s="1"/>
      <c r="WT173" s="1"/>
      <c r="WU173" s="1"/>
      <c r="WV173" s="1"/>
      <c r="WW173" s="1"/>
      <c r="WX173" s="1"/>
      <c r="WY173" s="1"/>
      <c r="WZ173" s="1"/>
      <c r="XA173" s="1"/>
      <c r="XB173" s="1"/>
      <c r="XC173" s="1"/>
      <c r="XD173" s="1"/>
      <c r="XE173" s="1"/>
      <c r="XF173" s="1"/>
      <c r="XG173" s="1"/>
      <c r="XH173" s="1"/>
      <c r="XI173" s="1"/>
      <c r="XJ173" s="1"/>
      <c r="XK173" s="1"/>
      <c r="XL173" s="1"/>
      <c r="XM173" s="1"/>
      <c r="XN173" s="1"/>
      <c r="XO173" s="1"/>
      <c r="XP173" s="1"/>
      <c r="XQ173" s="1"/>
      <c r="XR173" s="1"/>
      <c r="XS173" s="1"/>
      <c r="XT173" s="1"/>
      <c r="XU173" s="1"/>
      <c r="XV173" s="1"/>
      <c r="XW173" s="1"/>
      <c r="XX173" s="1"/>
      <c r="XY173" s="1"/>
      <c r="XZ173" s="1"/>
      <c r="YA173" s="1"/>
      <c r="YB173" s="1"/>
      <c r="YC173" s="1"/>
      <c r="YD173" s="1"/>
      <c r="YE173" s="1"/>
      <c r="YF173" s="1"/>
      <c r="YG173" s="1"/>
      <c r="YH173" s="1"/>
      <c r="YI173" s="1"/>
      <c r="YJ173" s="1"/>
      <c r="YK173" s="1"/>
      <c r="YL173" s="1"/>
      <c r="YM173" s="1"/>
      <c r="YN173" s="1"/>
      <c r="YO173" s="1"/>
      <c r="YP173" s="1"/>
      <c r="YQ173" s="1"/>
      <c r="YR173" s="1"/>
      <c r="YS173" s="1"/>
      <c r="YT173" s="1"/>
      <c r="YU173" s="1"/>
      <c r="YV173" s="1"/>
      <c r="YW173" s="1"/>
      <c r="YX173" s="1"/>
      <c r="YY173" s="1"/>
      <c r="YZ173" s="1"/>
      <c r="ZA173" s="1"/>
      <c r="ZB173" s="1"/>
      <c r="ZC173" s="1"/>
      <c r="ZD173" s="1"/>
      <c r="ZE173" s="1"/>
      <c r="ZF173" s="1"/>
      <c r="ZG173" s="1"/>
      <c r="ZH173" s="1"/>
      <c r="ZI173" s="1"/>
      <c r="ZJ173" s="1"/>
      <c r="ZK173" s="1"/>
      <c r="ZL173" s="1"/>
      <c r="ZM173" s="1"/>
      <c r="ZN173" s="1"/>
      <c r="ZO173" s="1"/>
      <c r="ZP173" s="1"/>
      <c r="ZQ173" s="1"/>
      <c r="ZR173" s="1"/>
      <c r="ZS173" s="1"/>
      <c r="ZT173" s="1"/>
      <c r="ZU173" s="1"/>
      <c r="ZV173" s="1"/>
      <c r="ZW173" s="1"/>
      <c r="ZX173" s="1"/>
      <c r="ZY173" s="1"/>
      <c r="ZZ173" s="1"/>
      <c r="AAA173" s="1"/>
      <c r="AAB173" s="1"/>
      <c r="AAC173" s="1"/>
      <c r="AAD173" s="1"/>
      <c r="AAE173" s="1"/>
      <c r="AAF173" s="1"/>
      <c r="AAG173" s="1"/>
      <c r="AAH173" s="1"/>
      <c r="AAI173" s="1"/>
      <c r="AAJ173" s="1"/>
      <c r="AAK173" s="1"/>
      <c r="AAL173" s="1"/>
      <c r="AAM173" s="1"/>
      <c r="AAN173" s="1"/>
      <c r="AAO173" s="1"/>
      <c r="AAP173" s="1"/>
      <c r="AAQ173" s="1"/>
      <c r="AAR173" s="1"/>
      <c r="AAS173" s="1"/>
      <c r="AAT173" s="1"/>
      <c r="AAU173" s="1"/>
      <c r="AAV173" s="1"/>
      <c r="AAW173" s="1"/>
      <c r="AAX173" s="1"/>
      <c r="AAY173" s="1"/>
      <c r="AAZ173" s="1"/>
      <c r="ABA173" s="1"/>
      <c r="ABB173" s="1"/>
      <c r="ABC173" s="1"/>
      <c r="ABD173" s="1"/>
      <c r="ABE173" s="1"/>
      <c r="ABF173" s="1"/>
      <c r="ABG173" s="1"/>
      <c r="ABH173" s="1"/>
      <c r="ABI173" s="1"/>
      <c r="ABJ173" s="1"/>
      <c r="ABK173" s="1"/>
      <c r="ABL173" s="1"/>
      <c r="ABM173" s="1"/>
      <c r="ABN173" s="1"/>
      <c r="ABO173" s="1"/>
      <c r="ABP173" s="1"/>
      <c r="ABQ173" s="1"/>
      <c r="ABR173" s="1"/>
      <c r="ABS173" s="1"/>
      <c r="ABT173" s="1"/>
      <c r="ABU173" s="1"/>
      <c r="ABV173" s="1"/>
      <c r="ABW173" s="1"/>
      <c r="ABX173" s="1"/>
      <c r="ABY173" s="1"/>
      <c r="ABZ173" s="1"/>
      <c r="ACA173" s="1"/>
      <c r="ACB173" s="1"/>
      <c r="ACC173" s="1"/>
      <c r="ACD173" s="1"/>
      <c r="ACE173" s="1"/>
      <c r="ACF173" s="1"/>
      <c r="ACG173" s="1"/>
      <c r="ACH173" s="1"/>
      <c r="ACI173" s="1"/>
      <c r="ACJ173" s="1"/>
      <c r="ACK173" s="1"/>
      <c r="ACL173" s="1"/>
      <c r="ACM173" s="1"/>
      <c r="ACN173" s="1"/>
      <c r="ACO173" s="1"/>
      <c r="ACP173" s="1"/>
      <c r="ACQ173" s="1"/>
      <c r="ACR173" s="1"/>
      <c r="ACS173" s="1"/>
      <c r="ACT173" s="1"/>
      <c r="ACU173" s="1"/>
      <c r="ACV173" s="1"/>
      <c r="ACW173" s="1"/>
      <c r="ACX173" s="1"/>
      <c r="ACY173" s="1"/>
      <c r="ACZ173" s="1"/>
      <c r="ADA173" s="1"/>
      <c r="ADB173" s="1"/>
      <c r="ADC173" s="1"/>
      <c r="ADD173" s="1"/>
      <c r="ADE173" s="1"/>
      <c r="ADF173" s="1"/>
      <c r="ADG173" s="1"/>
      <c r="ADH173" s="1"/>
      <c r="ADI173" s="1"/>
      <c r="ADJ173" s="1"/>
      <c r="ADK173" s="1"/>
      <c r="ADL173" s="1"/>
      <c r="ADM173" s="1"/>
      <c r="ADN173" s="1"/>
      <c r="ADO173" s="1"/>
      <c r="ADP173" s="1"/>
      <c r="ADQ173" s="1"/>
      <c r="ADR173" s="1"/>
      <c r="ADS173" s="1"/>
      <c r="ADT173" s="1"/>
      <c r="ADU173" s="1"/>
      <c r="ADV173" s="1"/>
      <c r="ADW173" s="1"/>
      <c r="ADX173" s="1"/>
      <c r="ADY173" s="1"/>
      <c r="ADZ173" s="1"/>
      <c r="AEA173" s="1"/>
      <c r="AEB173" s="1"/>
      <c r="AEC173" s="1"/>
      <c r="AED173" s="1"/>
      <c r="AEE173" s="1"/>
      <c r="AEF173" s="1"/>
      <c r="AEG173" s="1"/>
      <c r="AEH173" s="1"/>
      <c r="AEI173" s="1"/>
      <c r="AEJ173" s="1"/>
      <c r="AEK173" s="1"/>
      <c r="AEL173" s="1"/>
      <c r="AEM173" s="1"/>
      <c r="AEN173" s="1"/>
      <c r="AEO173" s="1"/>
      <c r="AEP173" s="1"/>
      <c r="AEQ173" s="1"/>
      <c r="AER173" s="1"/>
      <c r="AES173" s="1"/>
      <c r="AET173" s="1"/>
      <c r="AEU173" s="1"/>
      <c r="AEV173" s="1"/>
      <c r="AEW173" s="1"/>
      <c r="AEX173" s="1"/>
      <c r="AEY173" s="1"/>
      <c r="AEZ173" s="1"/>
      <c r="AFA173" s="1"/>
      <c r="AFB173" s="1"/>
      <c r="AFC173" s="1"/>
      <c r="AFD173" s="1"/>
      <c r="AFE173" s="1"/>
      <c r="AFF173" s="1"/>
      <c r="AFG173" s="1"/>
      <c r="AFH173" s="1"/>
      <c r="AFI173" s="1"/>
      <c r="AFJ173" s="1"/>
      <c r="AFK173" s="1"/>
      <c r="AFL173" s="1"/>
      <c r="AFM173" s="1"/>
      <c r="AFN173" s="1"/>
      <c r="AFO173" s="1"/>
      <c r="AFP173" s="1"/>
      <c r="AFQ173" s="1"/>
      <c r="AFR173" s="1"/>
      <c r="AFS173" s="1"/>
      <c r="AFT173" s="1"/>
      <c r="AFU173" s="1"/>
      <c r="AFV173" s="1"/>
      <c r="AFW173" s="1"/>
      <c r="AFX173" s="1"/>
      <c r="AFY173" s="1"/>
      <c r="AFZ173" s="1"/>
      <c r="AGA173" s="1"/>
      <c r="AGB173" s="1"/>
      <c r="AGC173" s="1"/>
      <c r="AGD173" s="1"/>
      <c r="AGE173" s="1"/>
      <c r="AGF173" s="1"/>
      <c r="AGG173" s="1"/>
      <c r="AGH173" s="1"/>
      <c r="AGI173" s="1"/>
      <c r="AGJ173" s="1"/>
      <c r="AGK173" s="1"/>
      <c r="AGL173" s="1"/>
      <c r="AGM173" s="1"/>
      <c r="AGN173" s="1"/>
      <c r="AGO173" s="1"/>
      <c r="AGP173" s="1"/>
      <c r="AGQ173" s="1"/>
      <c r="AGR173" s="1"/>
      <c r="AGS173" s="1"/>
      <c r="AGT173" s="1"/>
      <c r="AGU173" s="1"/>
      <c r="AGV173" s="1"/>
      <c r="AGW173" s="1"/>
      <c r="AGX173" s="1"/>
      <c r="AGY173" s="1"/>
      <c r="AGZ173" s="1"/>
      <c r="AHA173" s="1"/>
      <c r="AHB173" s="1"/>
      <c r="AHC173" s="1"/>
      <c r="AHD173" s="1"/>
      <c r="AHE173" s="1"/>
      <c r="AHF173" s="1"/>
      <c r="AHG173" s="1"/>
      <c r="AHH173" s="1"/>
      <c r="AHI173" s="1"/>
      <c r="AHJ173" s="1"/>
      <c r="AHK173" s="1"/>
      <c r="AHL173" s="1"/>
      <c r="AHM173" s="1"/>
      <c r="AHN173" s="1"/>
      <c r="AHO173" s="1"/>
      <c r="AHP173" s="1"/>
      <c r="AHQ173" s="1"/>
      <c r="AHR173" s="1"/>
      <c r="AHS173" s="1"/>
      <c r="AHT173" s="1"/>
      <c r="AHU173" s="1"/>
      <c r="AHV173" s="1"/>
      <c r="AHW173" s="1"/>
      <c r="AHX173" s="1"/>
      <c r="AHY173" s="1"/>
      <c r="AHZ173" s="1"/>
      <c r="AIA173" s="1"/>
      <c r="AIB173" s="1"/>
      <c r="AIC173" s="1"/>
      <c r="AID173" s="1"/>
      <c r="AIE173" s="1"/>
      <c r="AIF173" s="1"/>
      <c r="AIG173" s="1"/>
      <c r="AIH173" s="1"/>
      <c r="AII173" s="1"/>
      <c r="AIJ173" s="1"/>
      <c r="AIK173" s="1"/>
      <c r="AIL173" s="1"/>
      <c r="AIM173" s="1"/>
      <c r="AIN173" s="1"/>
      <c r="AIO173" s="1"/>
      <c r="AIP173" s="1"/>
      <c r="AIQ173" s="1"/>
      <c r="AIR173" s="1"/>
      <c r="AIS173" s="1"/>
      <c r="AIT173" s="1"/>
      <c r="AIU173" s="1"/>
      <c r="AIV173" s="1"/>
      <c r="AIW173" s="1"/>
      <c r="AIX173" s="1"/>
      <c r="AIY173" s="1"/>
      <c r="AIZ173" s="1"/>
      <c r="AJA173" s="1"/>
      <c r="AJB173" s="1"/>
      <c r="AJC173" s="1"/>
      <c r="AJD173" s="1"/>
      <c r="AJE173" s="1"/>
      <c r="AJF173" s="1"/>
      <c r="AJG173" s="1"/>
      <c r="AJH173" s="1"/>
      <c r="AJI173" s="1"/>
      <c r="AJJ173" s="1"/>
      <c r="AJK173" s="1"/>
      <c r="AJL173" s="1"/>
      <c r="AJM173" s="1"/>
      <c r="AJN173" s="1"/>
      <c r="AJO173" s="1"/>
      <c r="AJP173" s="1"/>
      <c r="AJQ173" s="1"/>
      <c r="AJR173" s="1"/>
      <c r="AJS173" s="1"/>
      <c r="AJT173" s="1"/>
      <c r="AJU173" s="1"/>
      <c r="AJV173" s="1"/>
      <c r="AJW173" s="1"/>
      <c r="AJX173" s="1"/>
      <c r="AJY173" s="1"/>
      <c r="AJZ173" s="1"/>
      <c r="AKA173" s="1"/>
      <c r="AKB173" s="1"/>
      <c r="AKC173" s="1"/>
      <c r="AKD173" s="1"/>
      <c r="AKE173" s="1"/>
      <c r="AKF173" s="1"/>
      <c r="AKG173" s="1"/>
      <c r="AKH173" s="1"/>
      <c r="AKI173" s="1"/>
      <c r="AKJ173" s="1"/>
      <c r="AKK173" s="1"/>
      <c r="AKL173" s="1"/>
      <c r="AKM173" s="1"/>
      <c r="AKN173" s="1"/>
      <c r="AKO173" s="1"/>
      <c r="AKP173" s="1"/>
      <c r="AKQ173" s="1"/>
      <c r="AKR173" s="1"/>
      <c r="AKS173" s="1"/>
      <c r="AKT173" s="1"/>
      <c r="AKU173" s="1"/>
      <c r="AKV173" s="1"/>
      <c r="AKW173" s="1"/>
      <c r="AKX173" s="1"/>
      <c r="AKY173" s="1"/>
      <c r="AKZ173" s="1"/>
      <c r="ALA173" s="1"/>
      <c r="ALB173" s="1"/>
      <c r="ALC173" s="1"/>
      <c r="ALD173" s="1"/>
      <c r="ALE173" s="1"/>
      <c r="ALF173" s="1"/>
      <c r="ALG173" s="1"/>
      <c r="ALH173" s="1"/>
      <c r="ALI173" s="1"/>
      <c r="ALJ173" s="1"/>
      <c r="ALK173" s="1"/>
      <c r="ALL173" s="1"/>
      <c r="ALM173" s="1"/>
      <c r="ALN173" s="1"/>
      <c r="ALO173" s="1"/>
      <c r="ALP173" s="1"/>
      <c r="ALQ173" s="1"/>
      <c r="ALR173" s="1"/>
      <c r="ALS173" s="1"/>
      <c r="ALT173" s="1"/>
      <c r="ALU173" s="1"/>
      <c r="ALV173" s="1"/>
      <c r="ALW173" s="1"/>
      <c r="ALX173" s="1"/>
      <c r="ALY173" s="1"/>
      <c r="ALZ173" s="1"/>
      <c r="AMA173" s="1"/>
      <c r="AMB173" s="1"/>
      <c r="AMC173" s="1"/>
      <c r="AMD173" s="1"/>
      <c r="AME173" s="1"/>
      <c r="AMF173" s="1"/>
      <c r="AMG173" s="1"/>
      <c r="AMH173" s="1"/>
      <c r="AMI173" s="1"/>
      <c r="AMJ173" s="1"/>
    </row>
    <row r="174" spans="1:1025" customHeight="1" ht="12.8">
      <c r="A174" s="1"/>
      <c r="B174" s="9"/>
      <c r="C174" s="30" t="s">
        <v>138</v>
      </c>
      <c r="D174" s="30"/>
      <c r="E174" s="30"/>
      <c r="F174" s="12" t="s">
        <v>3</v>
      </c>
      <c r="G174" s="7">
        <v>125</v>
      </c>
      <c r="H174" s="7">
        <v>131</v>
      </c>
      <c r="I174" s="7">
        <v>120</v>
      </c>
      <c r="J174" s="7">
        <v>133</v>
      </c>
      <c r="K174" s="1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  <c r="RM174" s="1"/>
      <c r="RN174" s="1"/>
      <c r="RO174" s="1"/>
      <c r="RP174" s="1"/>
      <c r="RQ174" s="1"/>
      <c r="RR174" s="1"/>
      <c r="RS174" s="1"/>
      <c r="RT174" s="1"/>
      <c r="RU174" s="1"/>
      <c r="RV174" s="1"/>
      <c r="RW174" s="1"/>
      <c r="RX174" s="1"/>
      <c r="RY174" s="1"/>
      <c r="RZ174" s="1"/>
      <c r="SA174" s="1"/>
      <c r="SB174" s="1"/>
      <c r="SC174" s="1"/>
      <c r="SD174" s="1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  <c r="TE174" s="1"/>
      <c r="TF174" s="1"/>
      <c r="TG174" s="1"/>
      <c r="TH174" s="1"/>
      <c r="TI174" s="1"/>
      <c r="TJ174" s="1"/>
      <c r="TK174" s="1"/>
      <c r="TL174" s="1"/>
      <c r="TM174" s="1"/>
      <c r="TN174" s="1"/>
      <c r="TO174" s="1"/>
      <c r="TP174" s="1"/>
      <c r="TQ174" s="1"/>
      <c r="TR174" s="1"/>
      <c r="TS174" s="1"/>
      <c r="TT174" s="1"/>
      <c r="TU174" s="1"/>
      <c r="TV174" s="1"/>
      <c r="TW174" s="1"/>
      <c r="TX174" s="1"/>
      <c r="TY174" s="1"/>
      <c r="TZ174" s="1"/>
      <c r="UA174" s="1"/>
      <c r="UB174" s="1"/>
      <c r="UC174" s="1"/>
      <c r="UD174" s="1"/>
      <c r="UE174" s="1"/>
      <c r="UF174" s="1"/>
      <c r="UG174" s="1"/>
      <c r="UH174" s="1"/>
      <c r="UI174" s="1"/>
      <c r="UJ174" s="1"/>
      <c r="UK174" s="1"/>
      <c r="UL174" s="1"/>
      <c r="UM174" s="1"/>
      <c r="UN174" s="1"/>
      <c r="UO174" s="1"/>
      <c r="UP174" s="1"/>
      <c r="UQ174" s="1"/>
      <c r="UR174" s="1"/>
      <c r="US174" s="1"/>
      <c r="UT174" s="1"/>
      <c r="UU174" s="1"/>
      <c r="UV174" s="1"/>
      <c r="UW174" s="1"/>
      <c r="UX174" s="1"/>
      <c r="UY174" s="1"/>
      <c r="UZ174" s="1"/>
      <c r="VA174" s="1"/>
      <c r="VB174" s="1"/>
      <c r="VC174" s="1"/>
      <c r="VD174" s="1"/>
      <c r="VE174" s="1"/>
      <c r="VF174" s="1"/>
      <c r="VG174" s="1"/>
      <c r="VH174" s="1"/>
      <c r="VI174" s="1"/>
      <c r="VJ174" s="1"/>
      <c r="VK174" s="1"/>
      <c r="VL174" s="1"/>
      <c r="VM174" s="1"/>
      <c r="VN174" s="1"/>
      <c r="VO174" s="1"/>
      <c r="VP174" s="1"/>
      <c r="VQ174" s="1"/>
      <c r="VR174" s="1"/>
      <c r="VS174" s="1"/>
      <c r="VT174" s="1"/>
      <c r="VU174" s="1"/>
      <c r="VV174" s="1"/>
      <c r="VW174" s="1"/>
      <c r="VX174" s="1"/>
      <c r="VY174" s="1"/>
      <c r="VZ174" s="1"/>
      <c r="WA174" s="1"/>
      <c r="WB174" s="1"/>
      <c r="WC174" s="1"/>
      <c r="WD174" s="1"/>
      <c r="WE174" s="1"/>
      <c r="WF174" s="1"/>
      <c r="WG174" s="1"/>
      <c r="WH174" s="1"/>
      <c r="WI174" s="1"/>
      <c r="WJ174" s="1"/>
      <c r="WK174" s="1"/>
      <c r="WL174" s="1"/>
      <c r="WM174" s="1"/>
      <c r="WN174" s="1"/>
      <c r="WO174" s="1"/>
      <c r="WP174" s="1"/>
      <c r="WQ174" s="1"/>
      <c r="WR174" s="1"/>
      <c r="WS174" s="1"/>
      <c r="WT174" s="1"/>
      <c r="WU174" s="1"/>
      <c r="WV174" s="1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1"/>
      <c r="XJ174" s="1"/>
      <c r="XK174" s="1"/>
      <c r="XL174" s="1"/>
      <c r="XM174" s="1"/>
      <c r="XN174" s="1"/>
      <c r="XO174" s="1"/>
      <c r="XP174" s="1"/>
      <c r="XQ174" s="1"/>
      <c r="XR174" s="1"/>
      <c r="XS174" s="1"/>
      <c r="XT174" s="1"/>
      <c r="XU174" s="1"/>
      <c r="XV174" s="1"/>
      <c r="XW174" s="1"/>
      <c r="XX174" s="1"/>
      <c r="XY174" s="1"/>
      <c r="XZ174" s="1"/>
      <c r="YA174" s="1"/>
      <c r="YB174" s="1"/>
      <c r="YC174" s="1"/>
      <c r="YD174" s="1"/>
      <c r="YE174" s="1"/>
      <c r="YF174" s="1"/>
      <c r="YG174" s="1"/>
      <c r="YH174" s="1"/>
      <c r="YI174" s="1"/>
      <c r="YJ174" s="1"/>
      <c r="YK174" s="1"/>
      <c r="YL174" s="1"/>
      <c r="YM174" s="1"/>
      <c r="YN174" s="1"/>
      <c r="YO174" s="1"/>
      <c r="YP174" s="1"/>
      <c r="YQ174" s="1"/>
      <c r="YR174" s="1"/>
      <c r="YS174" s="1"/>
      <c r="YT174" s="1"/>
      <c r="YU174" s="1"/>
      <c r="YV174" s="1"/>
      <c r="YW174" s="1"/>
      <c r="YX174" s="1"/>
      <c r="YY174" s="1"/>
      <c r="YZ174" s="1"/>
      <c r="ZA174" s="1"/>
      <c r="ZB174" s="1"/>
      <c r="ZC174" s="1"/>
      <c r="ZD174" s="1"/>
      <c r="ZE174" s="1"/>
      <c r="ZF174" s="1"/>
      <c r="ZG174" s="1"/>
      <c r="ZH174" s="1"/>
      <c r="ZI174" s="1"/>
      <c r="ZJ174" s="1"/>
      <c r="ZK174" s="1"/>
      <c r="ZL174" s="1"/>
      <c r="ZM174" s="1"/>
      <c r="ZN174" s="1"/>
      <c r="ZO174" s="1"/>
      <c r="ZP174" s="1"/>
      <c r="ZQ174" s="1"/>
      <c r="ZR174" s="1"/>
      <c r="ZS174" s="1"/>
      <c r="ZT174" s="1"/>
      <c r="ZU174" s="1"/>
      <c r="ZV174" s="1"/>
      <c r="ZW174" s="1"/>
      <c r="ZX174" s="1"/>
      <c r="ZY174" s="1"/>
      <c r="ZZ174" s="1"/>
      <c r="AAA174" s="1"/>
      <c r="AAB174" s="1"/>
      <c r="AAC174" s="1"/>
      <c r="AAD174" s="1"/>
      <c r="AAE174" s="1"/>
      <c r="AAF174" s="1"/>
      <c r="AAG174" s="1"/>
      <c r="AAH174" s="1"/>
      <c r="AAI174" s="1"/>
      <c r="AAJ174" s="1"/>
      <c r="AAK174" s="1"/>
      <c r="AAL174" s="1"/>
      <c r="AAM174" s="1"/>
      <c r="AAN174" s="1"/>
      <c r="AAO174" s="1"/>
      <c r="AAP174" s="1"/>
      <c r="AAQ174" s="1"/>
      <c r="AAR174" s="1"/>
      <c r="AAS174" s="1"/>
      <c r="AAT174" s="1"/>
      <c r="AAU174" s="1"/>
      <c r="AAV174" s="1"/>
      <c r="AAW174" s="1"/>
      <c r="AAX174" s="1"/>
      <c r="AAY174" s="1"/>
      <c r="AAZ174" s="1"/>
      <c r="ABA174" s="1"/>
      <c r="ABB174" s="1"/>
      <c r="ABC174" s="1"/>
      <c r="ABD174" s="1"/>
      <c r="ABE174" s="1"/>
      <c r="ABF174" s="1"/>
      <c r="ABG174" s="1"/>
      <c r="ABH174" s="1"/>
      <c r="ABI174" s="1"/>
      <c r="ABJ174" s="1"/>
      <c r="ABK174" s="1"/>
      <c r="ABL174" s="1"/>
      <c r="ABM174" s="1"/>
      <c r="ABN174" s="1"/>
      <c r="ABO174" s="1"/>
      <c r="ABP174" s="1"/>
      <c r="ABQ174" s="1"/>
      <c r="ABR174" s="1"/>
      <c r="ABS174" s="1"/>
      <c r="ABT174" s="1"/>
      <c r="ABU174" s="1"/>
      <c r="ABV174" s="1"/>
      <c r="ABW174" s="1"/>
      <c r="ABX174" s="1"/>
      <c r="ABY174" s="1"/>
      <c r="ABZ174" s="1"/>
      <c r="ACA174" s="1"/>
      <c r="ACB174" s="1"/>
      <c r="ACC174" s="1"/>
      <c r="ACD174" s="1"/>
      <c r="ACE174" s="1"/>
      <c r="ACF174" s="1"/>
      <c r="ACG174" s="1"/>
      <c r="ACH174" s="1"/>
      <c r="ACI174" s="1"/>
      <c r="ACJ174" s="1"/>
      <c r="ACK174" s="1"/>
      <c r="ACL174" s="1"/>
      <c r="ACM174" s="1"/>
      <c r="ACN174" s="1"/>
      <c r="ACO174" s="1"/>
      <c r="ACP174" s="1"/>
      <c r="ACQ174" s="1"/>
      <c r="ACR174" s="1"/>
      <c r="ACS174" s="1"/>
      <c r="ACT174" s="1"/>
      <c r="ACU174" s="1"/>
      <c r="ACV174" s="1"/>
      <c r="ACW174" s="1"/>
      <c r="ACX174" s="1"/>
      <c r="ACY174" s="1"/>
      <c r="ACZ174" s="1"/>
      <c r="ADA174" s="1"/>
      <c r="ADB174" s="1"/>
      <c r="ADC174" s="1"/>
      <c r="ADD174" s="1"/>
      <c r="ADE174" s="1"/>
      <c r="ADF174" s="1"/>
      <c r="ADG174" s="1"/>
      <c r="ADH174" s="1"/>
      <c r="ADI174" s="1"/>
      <c r="ADJ174" s="1"/>
      <c r="ADK174" s="1"/>
      <c r="ADL174" s="1"/>
      <c r="ADM174" s="1"/>
      <c r="ADN174" s="1"/>
      <c r="ADO174" s="1"/>
      <c r="ADP174" s="1"/>
      <c r="ADQ174" s="1"/>
      <c r="ADR174" s="1"/>
      <c r="ADS174" s="1"/>
      <c r="ADT174" s="1"/>
      <c r="ADU174" s="1"/>
      <c r="ADV174" s="1"/>
      <c r="ADW174" s="1"/>
      <c r="ADX174" s="1"/>
      <c r="ADY174" s="1"/>
      <c r="ADZ174" s="1"/>
      <c r="AEA174" s="1"/>
      <c r="AEB174" s="1"/>
      <c r="AEC174" s="1"/>
      <c r="AED174" s="1"/>
      <c r="AEE174" s="1"/>
      <c r="AEF174" s="1"/>
      <c r="AEG174" s="1"/>
      <c r="AEH174" s="1"/>
      <c r="AEI174" s="1"/>
      <c r="AEJ174" s="1"/>
      <c r="AEK174" s="1"/>
      <c r="AEL174" s="1"/>
      <c r="AEM174" s="1"/>
      <c r="AEN174" s="1"/>
      <c r="AEO174" s="1"/>
      <c r="AEP174" s="1"/>
      <c r="AEQ174" s="1"/>
      <c r="AER174" s="1"/>
      <c r="AES174" s="1"/>
      <c r="AET174" s="1"/>
      <c r="AEU174" s="1"/>
      <c r="AEV174" s="1"/>
      <c r="AEW174" s="1"/>
      <c r="AEX174" s="1"/>
      <c r="AEY174" s="1"/>
      <c r="AEZ174" s="1"/>
      <c r="AFA174" s="1"/>
      <c r="AFB174" s="1"/>
      <c r="AFC174" s="1"/>
      <c r="AFD174" s="1"/>
      <c r="AFE174" s="1"/>
      <c r="AFF174" s="1"/>
      <c r="AFG174" s="1"/>
      <c r="AFH174" s="1"/>
      <c r="AFI174" s="1"/>
      <c r="AFJ174" s="1"/>
      <c r="AFK174" s="1"/>
      <c r="AFL174" s="1"/>
      <c r="AFM174" s="1"/>
      <c r="AFN174" s="1"/>
      <c r="AFO174" s="1"/>
      <c r="AFP174" s="1"/>
      <c r="AFQ174" s="1"/>
      <c r="AFR174" s="1"/>
      <c r="AFS174" s="1"/>
      <c r="AFT174" s="1"/>
      <c r="AFU174" s="1"/>
      <c r="AFV174" s="1"/>
      <c r="AFW174" s="1"/>
      <c r="AFX174" s="1"/>
      <c r="AFY174" s="1"/>
      <c r="AFZ174" s="1"/>
      <c r="AGA174" s="1"/>
      <c r="AGB174" s="1"/>
      <c r="AGC174" s="1"/>
      <c r="AGD174" s="1"/>
      <c r="AGE174" s="1"/>
      <c r="AGF174" s="1"/>
      <c r="AGG174" s="1"/>
      <c r="AGH174" s="1"/>
      <c r="AGI174" s="1"/>
      <c r="AGJ174" s="1"/>
      <c r="AGK174" s="1"/>
      <c r="AGL174" s="1"/>
      <c r="AGM174" s="1"/>
      <c r="AGN174" s="1"/>
      <c r="AGO174" s="1"/>
      <c r="AGP174" s="1"/>
      <c r="AGQ174" s="1"/>
      <c r="AGR174" s="1"/>
      <c r="AGS174" s="1"/>
      <c r="AGT174" s="1"/>
      <c r="AGU174" s="1"/>
      <c r="AGV174" s="1"/>
      <c r="AGW174" s="1"/>
      <c r="AGX174" s="1"/>
      <c r="AGY174" s="1"/>
      <c r="AGZ174" s="1"/>
      <c r="AHA174" s="1"/>
      <c r="AHB174" s="1"/>
      <c r="AHC174" s="1"/>
      <c r="AHD174" s="1"/>
      <c r="AHE174" s="1"/>
      <c r="AHF174" s="1"/>
      <c r="AHG174" s="1"/>
      <c r="AHH174" s="1"/>
      <c r="AHI174" s="1"/>
      <c r="AHJ174" s="1"/>
      <c r="AHK174" s="1"/>
      <c r="AHL174" s="1"/>
      <c r="AHM174" s="1"/>
      <c r="AHN174" s="1"/>
      <c r="AHO174" s="1"/>
      <c r="AHP174" s="1"/>
      <c r="AHQ174" s="1"/>
      <c r="AHR174" s="1"/>
      <c r="AHS174" s="1"/>
      <c r="AHT174" s="1"/>
      <c r="AHU174" s="1"/>
      <c r="AHV174" s="1"/>
      <c r="AHW174" s="1"/>
      <c r="AHX174" s="1"/>
      <c r="AHY174" s="1"/>
      <c r="AHZ174" s="1"/>
      <c r="AIA174" s="1"/>
      <c r="AIB174" s="1"/>
      <c r="AIC174" s="1"/>
      <c r="AID174" s="1"/>
      <c r="AIE174" s="1"/>
      <c r="AIF174" s="1"/>
      <c r="AIG174" s="1"/>
      <c r="AIH174" s="1"/>
      <c r="AII174" s="1"/>
      <c r="AIJ174" s="1"/>
      <c r="AIK174" s="1"/>
      <c r="AIL174" s="1"/>
      <c r="AIM174" s="1"/>
      <c r="AIN174" s="1"/>
      <c r="AIO174" s="1"/>
      <c r="AIP174" s="1"/>
      <c r="AIQ174" s="1"/>
      <c r="AIR174" s="1"/>
      <c r="AIS174" s="1"/>
      <c r="AIT174" s="1"/>
      <c r="AIU174" s="1"/>
      <c r="AIV174" s="1"/>
      <c r="AIW174" s="1"/>
      <c r="AIX174" s="1"/>
      <c r="AIY174" s="1"/>
      <c r="AIZ174" s="1"/>
      <c r="AJA174" s="1"/>
      <c r="AJB174" s="1"/>
      <c r="AJC174" s="1"/>
      <c r="AJD174" s="1"/>
      <c r="AJE174" s="1"/>
      <c r="AJF174" s="1"/>
      <c r="AJG174" s="1"/>
      <c r="AJH174" s="1"/>
      <c r="AJI174" s="1"/>
      <c r="AJJ174" s="1"/>
      <c r="AJK174" s="1"/>
      <c r="AJL174" s="1"/>
      <c r="AJM174" s="1"/>
      <c r="AJN174" s="1"/>
      <c r="AJO174" s="1"/>
      <c r="AJP174" s="1"/>
      <c r="AJQ174" s="1"/>
      <c r="AJR174" s="1"/>
      <c r="AJS174" s="1"/>
      <c r="AJT174" s="1"/>
      <c r="AJU174" s="1"/>
      <c r="AJV174" s="1"/>
      <c r="AJW174" s="1"/>
      <c r="AJX174" s="1"/>
      <c r="AJY174" s="1"/>
      <c r="AJZ174" s="1"/>
      <c r="AKA174" s="1"/>
      <c r="AKB174" s="1"/>
      <c r="AKC174" s="1"/>
      <c r="AKD174" s="1"/>
      <c r="AKE174" s="1"/>
      <c r="AKF174" s="1"/>
      <c r="AKG174" s="1"/>
      <c r="AKH174" s="1"/>
      <c r="AKI174" s="1"/>
      <c r="AKJ174" s="1"/>
      <c r="AKK174" s="1"/>
      <c r="AKL174" s="1"/>
      <c r="AKM174" s="1"/>
      <c r="AKN174" s="1"/>
      <c r="AKO174" s="1"/>
      <c r="AKP174" s="1"/>
      <c r="AKQ174" s="1"/>
      <c r="AKR174" s="1"/>
      <c r="AKS174" s="1"/>
      <c r="AKT174" s="1"/>
      <c r="AKU174" s="1"/>
      <c r="AKV174" s="1"/>
      <c r="AKW174" s="1"/>
      <c r="AKX174" s="1"/>
      <c r="AKY174" s="1"/>
      <c r="AKZ174" s="1"/>
      <c r="ALA174" s="1"/>
      <c r="ALB174" s="1"/>
      <c r="ALC174" s="1"/>
      <c r="ALD174" s="1"/>
      <c r="ALE174" s="1"/>
      <c r="ALF174" s="1"/>
      <c r="ALG174" s="1"/>
      <c r="ALH174" s="1"/>
      <c r="ALI174" s="1"/>
      <c r="ALJ174" s="1"/>
      <c r="ALK174" s="1"/>
      <c r="ALL174" s="1"/>
      <c r="ALM174" s="1"/>
      <c r="ALN174" s="1"/>
      <c r="ALO174" s="1"/>
      <c r="ALP174" s="1"/>
      <c r="ALQ174" s="1"/>
      <c r="ALR174" s="1"/>
      <c r="ALS174" s="1"/>
      <c r="ALT174" s="1"/>
      <c r="ALU174" s="1"/>
      <c r="ALV174" s="1"/>
      <c r="ALW174" s="1"/>
      <c r="ALX174" s="1"/>
      <c r="ALY174" s="1"/>
      <c r="ALZ174" s="1"/>
      <c r="AMA174" s="1"/>
      <c r="AMB174" s="1"/>
      <c r="AMC174" s="1"/>
      <c r="AMD174" s="1"/>
      <c r="AME174" s="1"/>
      <c r="AMF174" s="1"/>
      <c r="AMG174" s="1"/>
      <c r="AMH174" s="1"/>
      <c r="AMI174" s="1"/>
      <c r="AMJ174" s="1"/>
    </row>
    <row r="175" spans="1:1025" customHeight="1" ht="12.8">
      <c r="A175" s="1"/>
      <c r="B175" s="9"/>
      <c r="C175" s="30" t="s">
        <v>139</v>
      </c>
      <c r="D175" s="30"/>
      <c r="E175" s="30"/>
      <c r="F175" s="12" t="s">
        <v>3</v>
      </c>
      <c r="G175" s="7">
        <v>126</v>
      </c>
      <c r="H175" s="7">
        <v>132</v>
      </c>
      <c r="I175" s="7">
        <v>121</v>
      </c>
      <c r="J175" s="7">
        <v>134</v>
      </c>
      <c r="K175" s="1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  <c r="RM175" s="1"/>
      <c r="RN175" s="1"/>
      <c r="RO175" s="1"/>
      <c r="RP175" s="1"/>
      <c r="RQ175" s="1"/>
      <c r="RR175" s="1"/>
      <c r="RS175" s="1"/>
      <c r="RT175" s="1"/>
      <c r="RU175" s="1"/>
      <c r="RV175" s="1"/>
      <c r="RW175" s="1"/>
      <c r="RX175" s="1"/>
      <c r="RY175" s="1"/>
      <c r="RZ175" s="1"/>
      <c r="SA175" s="1"/>
      <c r="SB175" s="1"/>
      <c r="SC175" s="1"/>
      <c r="SD175" s="1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  <c r="TE175" s="1"/>
      <c r="TF175" s="1"/>
      <c r="TG175" s="1"/>
      <c r="TH175" s="1"/>
      <c r="TI175" s="1"/>
      <c r="TJ175" s="1"/>
      <c r="TK175" s="1"/>
      <c r="TL175" s="1"/>
      <c r="TM175" s="1"/>
      <c r="TN175" s="1"/>
      <c r="TO175" s="1"/>
      <c r="TP175" s="1"/>
      <c r="TQ175" s="1"/>
      <c r="TR175" s="1"/>
      <c r="TS175" s="1"/>
      <c r="TT175" s="1"/>
      <c r="TU175" s="1"/>
      <c r="TV175" s="1"/>
      <c r="TW175" s="1"/>
      <c r="TX175" s="1"/>
      <c r="TY175" s="1"/>
      <c r="TZ175" s="1"/>
      <c r="UA175" s="1"/>
      <c r="UB175" s="1"/>
      <c r="UC175" s="1"/>
      <c r="UD175" s="1"/>
      <c r="UE175" s="1"/>
      <c r="UF175" s="1"/>
      <c r="UG175" s="1"/>
      <c r="UH175" s="1"/>
      <c r="UI175" s="1"/>
      <c r="UJ175" s="1"/>
      <c r="UK175" s="1"/>
      <c r="UL175" s="1"/>
      <c r="UM175" s="1"/>
      <c r="UN175" s="1"/>
      <c r="UO175" s="1"/>
      <c r="UP175" s="1"/>
      <c r="UQ175" s="1"/>
      <c r="UR175" s="1"/>
      <c r="US175" s="1"/>
      <c r="UT175" s="1"/>
      <c r="UU175" s="1"/>
      <c r="UV175" s="1"/>
      <c r="UW175" s="1"/>
      <c r="UX175" s="1"/>
      <c r="UY175" s="1"/>
      <c r="UZ175" s="1"/>
      <c r="VA175" s="1"/>
      <c r="VB175" s="1"/>
      <c r="VC175" s="1"/>
      <c r="VD175" s="1"/>
      <c r="VE175" s="1"/>
      <c r="VF175" s="1"/>
      <c r="VG175" s="1"/>
      <c r="VH175" s="1"/>
      <c r="VI175" s="1"/>
      <c r="VJ175" s="1"/>
      <c r="VK175" s="1"/>
      <c r="VL175" s="1"/>
      <c r="VM175" s="1"/>
      <c r="VN175" s="1"/>
      <c r="VO175" s="1"/>
      <c r="VP175" s="1"/>
      <c r="VQ175" s="1"/>
      <c r="VR175" s="1"/>
      <c r="VS175" s="1"/>
      <c r="VT175" s="1"/>
      <c r="VU175" s="1"/>
      <c r="VV175" s="1"/>
      <c r="VW175" s="1"/>
      <c r="VX175" s="1"/>
      <c r="VY175" s="1"/>
      <c r="VZ175" s="1"/>
      <c r="WA175" s="1"/>
      <c r="WB175" s="1"/>
      <c r="WC175" s="1"/>
      <c r="WD175" s="1"/>
      <c r="WE175" s="1"/>
      <c r="WF175" s="1"/>
      <c r="WG175" s="1"/>
      <c r="WH175" s="1"/>
      <c r="WI175" s="1"/>
      <c r="WJ175" s="1"/>
      <c r="WK175" s="1"/>
      <c r="WL175" s="1"/>
      <c r="WM175" s="1"/>
      <c r="WN175" s="1"/>
      <c r="WO175" s="1"/>
      <c r="WP175" s="1"/>
      <c r="WQ175" s="1"/>
      <c r="WR175" s="1"/>
      <c r="WS175" s="1"/>
      <c r="WT175" s="1"/>
      <c r="WU175" s="1"/>
      <c r="WV175" s="1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1"/>
      <c r="XI175" s="1"/>
      <c r="XJ175" s="1"/>
      <c r="XK175" s="1"/>
      <c r="XL175" s="1"/>
      <c r="XM175" s="1"/>
      <c r="XN175" s="1"/>
      <c r="XO175" s="1"/>
      <c r="XP175" s="1"/>
      <c r="XQ175" s="1"/>
      <c r="XR175" s="1"/>
      <c r="XS175" s="1"/>
      <c r="XT175" s="1"/>
      <c r="XU175" s="1"/>
      <c r="XV175" s="1"/>
      <c r="XW175" s="1"/>
      <c r="XX175" s="1"/>
      <c r="XY175" s="1"/>
      <c r="XZ175" s="1"/>
      <c r="YA175" s="1"/>
      <c r="YB175" s="1"/>
      <c r="YC175" s="1"/>
      <c r="YD175" s="1"/>
      <c r="YE175" s="1"/>
      <c r="YF175" s="1"/>
      <c r="YG175" s="1"/>
      <c r="YH175" s="1"/>
      <c r="YI175" s="1"/>
      <c r="YJ175" s="1"/>
      <c r="YK175" s="1"/>
      <c r="YL175" s="1"/>
      <c r="YM175" s="1"/>
      <c r="YN175" s="1"/>
      <c r="YO175" s="1"/>
      <c r="YP175" s="1"/>
      <c r="YQ175" s="1"/>
      <c r="YR175" s="1"/>
      <c r="YS175" s="1"/>
      <c r="YT175" s="1"/>
      <c r="YU175" s="1"/>
      <c r="YV175" s="1"/>
      <c r="YW175" s="1"/>
      <c r="YX175" s="1"/>
      <c r="YY175" s="1"/>
      <c r="YZ175" s="1"/>
      <c r="ZA175" s="1"/>
      <c r="ZB175" s="1"/>
      <c r="ZC175" s="1"/>
      <c r="ZD175" s="1"/>
      <c r="ZE175" s="1"/>
      <c r="ZF175" s="1"/>
      <c r="ZG175" s="1"/>
      <c r="ZH175" s="1"/>
      <c r="ZI175" s="1"/>
      <c r="ZJ175" s="1"/>
      <c r="ZK175" s="1"/>
      <c r="ZL175" s="1"/>
      <c r="ZM175" s="1"/>
      <c r="ZN175" s="1"/>
      <c r="ZO175" s="1"/>
      <c r="ZP175" s="1"/>
      <c r="ZQ175" s="1"/>
      <c r="ZR175" s="1"/>
      <c r="ZS175" s="1"/>
      <c r="ZT175" s="1"/>
      <c r="ZU175" s="1"/>
      <c r="ZV175" s="1"/>
      <c r="ZW175" s="1"/>
      <c r="ZX175" s="1"/>
      <c r="ZY175" s="1"/>
      <c r="ZZ175" s="1"/>
      <c r="AAA175" s="1"/>
      <c r="AAB175" s="1"/>
      <c r="AAC175" s="1"/>
      <c r="AAD175" s="1"/>
      <c r="AAE175" s="1"/>
      <c r="AAF175" s="1"/>
      <c r="AAG175" s="1"/>
      <c r="AAH175" s="1"/>
      <c r="AAI175" s="1"/>
      <c r="AAJ175" s="1"/>
      <c r="AAK175" s="1"/>
      <c r="AAL175" s="1"/>
      <c r="AAM175" s="1"/>
      <c r="AAN175" s="1"/>
      <c r="AAO175" s="1"/>
      <c r="AAP175" s="1"/>
      <c r="AAQ175" s="1"/>
      <c r="AAR175" s="1"/>
      <c r="AAS175" s="1"/>
      <c r="AAT175" s="1"/>
      <c r="AAU175" s="1"/>
      <c r="AAV175" s="1"/>
      <c r="AAW175" s="1"/>
      <c r="AAX175" s="1"/>
      <c r="AAY175" s="1"/>
      <c r="AAZ175" s="1"/>
      <c r="ABA175" s="1"/>
      <c r="ABB175" s="1"/>
      <c r="ABC175" s="1"/>
      <c r="ABD175" s="1"/>
      <c r="ABE175" s="1"/>
      <c r="ABF175" s="1"/>
      <c r="ABG175" s="1"/>
      <c r="ABH175" s="1"/>
      <c r="ABI175" s="1"/>
      <c r="ABJ175" s="1"/>
      <c r="ABK175" s="1"/>
      <c r="ABL175" s="1"/>
      <c r="ABM175" s="1"/>
      <c r="ABN175" s="1"/>
      <c r="ABO175" s="1"/>
      <c r="ABP175" s="1"/>
      <c r="ABQ175" s="1"/>
      <c r="ABR175" s="1"/>
      <c r="ABS175" s="1"/>
      <c r="ABT175" s="1"/>
      <c r="ABU175" s="1"/>
      <c r="ABV175" s="1"/>
      <c r="ABW175" s="1"/>
      <c r="ABX175" s="1"/>
      <c r="ABY175" s="1"/>
      <c r="ABZ175" s="1"/>
      <c r="ACA175" s="1"/>
      <c r="ACB175" s="1"/>
      <c r="ACC175" s="1"/>
      <c r="ACD175" s="1"/>
      <c r="ACE175" s="1"/>
      <c r="ACF175" s="1"/>
      <c r="ACG175" s="1"/>
      <c r="ACH175" s="1"/>
      <c r="ACI175" s="1"/>
      <c r="ACJ175" s="1"/>
      <c r="ACK175" s="1"/>
      <c r="ACL175" s="1"/>
      <c r="ACM175" s="1"/>
      <c r="ACN175" s="1"/>
      <c r="ACO175" s="1"/>
      <c r="ACP175" s="1"/>
      <c r="ACQ175" s="1"/>
      <c r="ACR175" s="1"/>
      <c r="ACS175" s="1"/>
      <c r="ACT175" s="1"/>
      <c r="ACU175" s="1"/>
      <c r="ACV175" s="1"/>
      <c r="ACW175" s="1"/>
      <c r="ACX175" s="1"/>
      <c r="ACY175" s="1"/>
      <c r="ACZ175" s="1"/>
      <c r="ADA175" s="1"/>
      <c r="ADB175" s="1"/>
      <c r="ADC175" s="1"/>
      <c r="ADD175" s="1"/>
      <c r="ADE175" s="1"/>
      <c r="ADF175" s="1"/>
      <c r="ADG175" s="1"/>
      <c r="ADH175" s="1"/>
      <c r="ADI175" s="1"/>
      <c r="ADJ175" s="1"/>
      <c r="ADK175" s="1"/>
      <c r="ADL175" s="1"/>
      <c r="ADM175" s="1"/>
      <c r="ADN175" s="1"/>
      <c r="ADO175" s="1"/>
      <c r="ADP175" s="1"/>
      <c r="ADQ175" s="1"/>
      <c r="ADR175" s="1"/>
      <c r="ADS175" s="1"/>
      <c r="ADT175" s="1"/>
      <c r="ADU175" s="1"/>
      <c r="ADV175" s="1"/>
      <c r="ADW175" s="1"/>
      <c r="ADX175" s="1"/>
      <c r="ADY175" s="1"/>
      <c r="ADZ175" s="1"/>
      <c r="AEA175" s="1"/>
      <c r="AEB175" s="1"/>
      <c r="AEC175" s="1"/>
      <c r="AED175" s="1"/>
      <c r="AEE175" s="1"/>
      <c r="AEF175" s="1"/>
      <c r="AEG175" s="1"/>
      <c r="AEH175" s="1"/>
      <c r="AEI175" s="1"/>
      <c r="AEJ175" s="1"/>
      <c r="AEK175" s="1"/>
      <c r="AEL175" s="1"/>
      <c r="AEM175" s="1"/>
      <c r="AEN175" s="1"/>
      <c r="AEO175" s="1"/>
      <c r="AEP175" s="1"/>
      <c r="AEQ175" s="1"/>
      <c r="AER175" s="1"/>
      <c r="AES175" s="1"/>
      <c r="AET175" s="1"/>
      <c r="AEU175" s="1"/>
      <c r="AEV175" s="1"/>
      <c r="AEW175" s="1"/>
      <c r="AEX175" s="1"/>
      <c r="AEY175" s="1"/>
      <c r="AEZ175" s="1"/>
      <c r="AFA175" s="1"/>
      <c r="AFB175" s="1"/>
      <c r="AFC175" s="1"/>
      <c r="AFD175" s="1"/>
      <c r="AFE175" s="1"/>
      <c r="AFF175" s="1"/>
      <c r="AFG175" s="1"/>
      <c r="AFH175" s="1"/>
      <c r="AFI175" s="1"/>
      <c r="AFJ175" s="1"/>
      <c r="AFK175" s="1"/>
      <c r="AFL175" s="1"/>
      <c r="AFM175" s="1"/>
      <c r="AFN175" s="1"/>
      <c r="AFO175" s="1"/>
      <c r="AFP175" s="1"/>
      <c r="AFQ175" s="1"/>
      <c r="AFR175" s="1"/>
      <c r="AFS175" s="1"/>
      <c r="AFT175" s="1"/>
      <c r="AFU175" s="1"/>
      <c r="AFV175" s="1"/>
      <c r="AFW175" s="1"/>
      <c r="AFX175" s="1"/>
      <c r="AFY175" s="1"/>
      <c r="AFZ175" s="1"/>
      <c r="AGA175" s="1"/>
      <c r="AGB175" s="1"/>
      <c r="AGC175" s="1"/>
      <c r="AGD175" s="1"/>
      <c r="AGE175" s="1"/>
      <c r="AGF175" s="1"/>
      <c r="AGG175" s="1"/>
      <c r="AGH175" s="1"/>
      <c r="AGI175" s="1"/>
      <c r="AGJ175" s="1"/>
      <c r="AGK175" s="1"/>
      <c r="AGL175" s="1"/>
      <c r="AGM175" s="1"/>
      <c r="AGN175" s="1"/>
      <c r="AGO175" s="1"/>
      <c r="AGP175" s="1"/>
      <c r="AGQ175" s="1"/>
      <c r="AGR175" s="1"/>
      <c r="AGS175" s="1"/>
      <c r="AGT175" s="1"/>
      <c r="AGU175" s="1"/>
      <c r="AGV175" s="1"/>
      <c r="AGW175" s="1"/>
      <c r="AGX175" s="1"/>
      <c r="AGY175" s="1"/>
      <c r="AGZ175" s="1"/>
      <c r="AHA175" s="1"/>
      <c r="AHB175" s="1"/>
      <c r="AHC175" s="1"/>
      <c r="AHD175" s="1"/>
      <c r="AHE175" s="1"/>
      <c r="AHF175" s="1"/>
      <c r="AHG175" s="1"/>
      <c r="AHH175" s="1"/>
      <c r="AHI175" s="1"/>
      <c r="AHJ175" s="1"/>
      <c r="AHK175" s="1"/>
      <c r="AHL175" s="1"/>
      <c r="AHM175" s="1"/>
      <c r="AHN175" s="1"/>
      <c r="AHO175" s="1"/>
      <c r="AHP175" s="1"/>
      <c r="AHQ175" s="1"/>
      <c r="AHR175" s="1"/>
      <c r="AHS175" s="1"/>
      <c r="AHT175" s="1"/>
      <c r="AHU175" s="1"/>
      <c r="AHV175" s="1"/>
      <c r="AHW175" s="1"/>
      <c r="AHX175" s="1"/>
      <c r="AHY175" s="1"/>
      <c r="AHZ175" s="1"/>
      <c r="AIA175" s="1"/>
      <c r="AIB175" s="1"/>
      <c r="AIC175" s="1"/>
      <c r="AID175" s="1"/>
      <c r="AIE175" s="1"/>
      <c r="AIF175" s="1"/>
      <c r="AIG175" s="1"/>
      <c r="AIH175" s="1"/>
      <c r="AII175" s="1"/>
      <c r="AIJ175" s="1"/>
      <c r="AIK175" s="1"/>
      <c r="AIL175" s="1"/>
      <c r="AIM175" s="1"/>
      <c r="AIN175" s="1"/>
      <c r="AIO175" s="1"/>
      <c r="AIP175" s="1"/>
      <c r="AIQ175" s="1"/>
      <c r="AIR175" s="1"/>
      <c r="AIS175" s="1"/>
      <c r="AIT175" s="1"/>
      <c r="AIU175" s="1"/>
      <c r="AIV175" s="1"/>
      <c r="AIW175" s="1"/>
      <c r="AIX175" s="1"/>
      <c r="AIY175" s="1"/>
      <c r="AIZ175" s="1"/>
      <c r="AJA175" s="1"/>
      <c r="AJB175" s="1"/>
      <c r="AJC175" s="1"/>
      <c r="AJD175" s="1"/>
      <c r="AJE175" s="1"/>
      <c r="AJF175" s="1"/>
      <c r="AJG175" s="1"/>
      <c r="AJH175" s="1"/>
      <c r="AJI175" s="1"/>
      <c r="AJJ175" s="1"/>
      <c r="AJK175" s="1"/>
      <c r="AJL175" s="1"/>
      <c r="AJM175" s="1"/>
      <c r="AJN175" s="1"/>
      <c r="AJO175" s="1"/>
      <c r="AJP175" s="1"/>
      <c r="AJQ175" s="1"/>
      <c r="AJR175" s="1"/>
      <c r="AJS175" s="1"/>
      <c r="AJT175" s="1"/>
      <c r="AJU175" s="1"/>
      <c r="AJV175" s="1"/>
      <c r="AJW175" s="1"/>
      <c r="AJX175" s="1"/>
      <c r="AJY175" s="1"/>
      <c r="AJZ175" s="1"/>
      <c r="AKA175" s="1"/>
      <c r="AKB175" s="1"/>
      <c r="AKC175" s="1"/>
      <c r="AKD175" s="1"/>
      <c r="AKE175" s="1"/>
      <c r="AKF175" s="1"/>
      <c r="AKG175" s="1"/>
      <c r="AKH175" s="1"/>
      <c r="AKI175" s="1"/>
      <c r="AKJ175" s="1"/>
      <c r="AKK175" s="1"/>
      <c r="AKL175" s="1"/>
      <c r="AKM175" s="1"/>
      <c r="AKN175" s="1"/>
      <c r="AKO175" s="1"/>
      <c r="AKP175" s="1"/>
      <c r="AKQ175" s="1"/>
      <c r="AKR175" s="1"/>
      <c r="AKS175" s="1"/>
      <c r="AKT175" s="1"/>
      <c r="AKU175" s="1"/>
      <c r="AKV175" s="1"/>
      <c r="AKW175" s="1"/>
      <c r="AKX175" s="1"/>
      <c r="AKY175" s="1"/>
      <c r="AKZ175" s="1"/>
      <c r="ALA175" s="1"/>
      <c r="ALB175" s="1"/>
      <c r="ALC175" s="1"/>
      <c r="ALD175" s="1"/>
      <c r="ALE175" s="1"/>
      <c r="ALF175" s="1"/>
      <c r="ALG175" s="1"/>
      <c r="ALH175" s="1"/>
      <c r="ALI175" s="1"/>
      <c r="ALJ175" s="1"/>
      <c r="ALK175" s="1"/>
      <c r="ALL175" s="1"/>
      <c r="ALM175" s="1"/>
      <c r="ALN175" s="1"/>
      <c r="ALO175" s="1"/>
      <c r="ALP175" s="1"/>
      <c r="ALQ175" s="1"/>
      <c r="ALR175" s="1"/>
      <c r="ALS175" s="1"/>
      <c r="ALT175" s="1"/>
      <c r="ALU175" s="1"/>
      <c r="ALV175" s="1"/>
      <c r="ALW175" s="1"/>
      <c r="ALX175" s="1"/>
      <c r="ALY175" s="1"/>
      <c r="ALZ175" s="1"/>
      <c r="AMA175" s="1"/>
      <c r="AMB175" s="1"/>
      <c r="AMC175" s="1"/>
      <c r="AMD175" s="1"/>
      <c r="AME175" s="1"/>
      <c r="AMF175" s="1"/>
      <c r="AMG175" s="1"/>
      <c r="AMH175" s="1"/>
      <c r="AMI175" s="1"/>
      <c r="AMJ175" s="1"/>
    </row>
    <row r="176" spans="1:1025" customHeight="1" ht="12.8">
      <c r="A176" s="1"/>
      <c r="B176" s="9"/>
      <c r="C176" s="30" t="s">
        <v>140</v>
      </c>
      <c r="D176" s="30"/>
      <c r="E176" s="30"/>
      <c r="F176" s="12" t="s">
        <v>3</v>
      </c>
      <c r="G176" s="7">
        <v>127</v>
      </c>
      <c r="H176" s="7">
        <v>133</v>
      </c>
      <c r="I176" s="7">
        <v>122</v>
      </c>
      <c r="J176" s="7">
        <v>135</v>
      </c>
      <c r="K176" s="1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F176" s="1"/>
      <c r="QG176" s="1"/>
      <c r="QH176" s="1"/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1"/>
      <c r="RE176" s="1"/>
      <c r="RF176" s="1"/>
      <c r="RG176" s="1"/>
      <c r="RH176" s="1"/>
      <c r="RI176" s="1"/>
      <c r="RJ176" s="1"/>
      <c r="RK176" s="1"/>
      <c r="RL176" s="1"/>
      <c r="RM176" s="1"/>
      <c r="RN176" s="1"/>
      <c r="RO176" s="1"/>
      <c r="RP176" s="1"/>
      <c r="RQ176" s="1"/>
      <c r="RR176" s="1"/>
      <c r="RS176" s="1"/>
      <c r="RT176" s="1"/>
      <c r="RU176" s="1"/>
      <c r="RV176" s="1"/>
      <c r="RW176" s="1"/>
      <c r="RX176" s="1"/>
      <c r="RY176" s="1"/>
      <c r="RZ176" s="1"/>
      <c r="SA176" s="1"/>
      <c r="SB176" s="1"/>
      <c r="SC176" s="1"/>
      <c r="SD176" s="1"/>
      <c r="SE176" s="1"/>
      <c r="SF176" s="1"/>
      <c r="SG176" s="1"/>
      <c r="SH176" s="1"/>
      <c r="SI176" s="1"/>
      <c r="SJ176" s="1"/>
      <c r="SK176" s="1"/>
      <c r="SL176" s="1"/>
      <c r="SM176" s="1"/>
      <c r="SN176" s="1"/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/>
      <c r="TD176" s="1"/>
      <c r="TE176" s="1"/>
      <c r="TF176" s="1"/>
      <c r="TG176" s="1"/>
      <c r="TH176" s="1"/>
      <c r="TI176" s="1"/>
      <c r="TJ176" s="1"/>
      <c r="TK176" s="1"/>
      <c r="TL176" s="1"/>
      <c r="TM176" s="1"/>
      <c r="TN176" s="1"/>
      <c r="TO176" s="1"/>
      <c r="TP176" s="1"/>
      <c r="TQ176" s="1"/>
      <c r="TR176" s="1"/>
      <c r="TS176" s="1"/>
      <c r="TT176" s="1"/>
      <c r="TU176" s="1"/>
      <c r="TV176" s="1"/>
      <c r="TW176" s="1"/>
      <c r="TX176" s="1"/>
      <c r="TY176" s="1"/>
      <c r="TZ176" s="1"/>
      <c r="UA176" s="1"/>
      <c r="UB176" s="1"/>
      <c r="UC176" s="1"/>
      <c r="UD176" s="1"/>
      <c r="UE176" s="1"/>
      <c r="UF176" s="1"/>
      <c r="UG176" s="1"/>
      <c r="UH176" s="1"/>
      <c r="UI176" s="1"/>
      <c r="UJ176" s="1"/>
      <c r="UK176" s="1"/>
      <c r="UL176" s="1"/>
      <c r="UM176" s="1"/>
      <c r="UN176" s="1"/>
      <c r="UO176" s="1"/>
      <c r="UP176" s="1"/>
      <c r="UQ176" s="1"/>
      <c r="UR176" s="1"/>
      <c r="US176" s="1"/>
      <c r="UT176" s="1"/>
      <c r="UU176" s="1"/>
      <c r="UV176" s="1"/>
      <c r="UW176" s="1"/>
      <c r="UX176" s="1"/>
      <c r="UY176" s="1"/>
      <c r="UZ176" s="1"/>
      <c r="VA176" s="1"/>
      <c r="VB176" s="1"/>
      <c r="VC176" s="1"/>
      <c r="VD176" s="1"/>
      <c r="VE176" s="1"/>
      <c r="VF176" s="1"/>
      <c r="VG176" s="1"/>
      <c r="VH176" s="1"/>
      <c r="VI176" s="1"/>
      <c r="VJ176" s="1"/>
      <c r="VK176" s="1"/>
      <c r="VL176" s="1"/>
      <c r="VM176" s="1"/>
      <c r="VN176" s="1"/>
      <c r="VO176" s="1"/>
      <c r="VP176" s="1"/>
      <c r="VQ176" s="1"/>
      <c r="VR176" s="1"/>
      <c r="VS176" s="1"/>
      <c r="VT176" s="1"/>
      <c r="VU176" s="1"/>
      <c r="VV176" s="1"/>
      <c r="VW176" s="1"/>
      <c r="VX176" s="1"/>
      <c r="VY176" s="1"/>
      <c r="VZ176" s="1"/>
      <c r="WA176" s="1"/>
      <c r="WB176" s="1"/>
      <c r="WC176" s="1"/>
      <c r="WD176" s="1"/>
      <c r="WE176" s="1"/>
      <c r="WF176" s="1"/>
      <c r="WG176" s="1"/>
      <c r="WH176" s="1"/>
      <c r="WI176" s="1"/>
      <c r="WJ176" s="1"/>
      <c r="WK176" s="1"/>
      <c r="WL176" s="1"/>
      <c r="WM176" s="1"/>
      <c r="WN176" s="1"/>
      <c r="WO176" s="1"/>
      <c r="WP176" s="1"/>
      <c r="WQ176" s="1"/>
      <c r="WR176" s="1"/>
      <c r="WS176" s="1"/>
      <c r="WT176" s="1"/>
      <c r="WU176" s="1"/>
      <c r="WV176" s="1"/>
      <c r="WW176" s="1"/>
      <c r="WX176" s="1"/>
      <c r="WY176" s="1"/>
      <c r="WZ176" s="1"/>
      <c r="XA176" s="1"/>
      <c r="XB176" s="1"/>
      <c r="XC176" s="1"/>
      <c r="XD176" s="1"/>
      <c r="XE176" s="1"/>
      <c r="XF176" s="1"/>
      <c r="XG176" s="1"/>
      <c r="XH176" s="1"/>
      <c r="XI176" s="1"/>
      <c r="XJ176" s="1"/>
      <c r="XK176" s="1"/>
      <c r="XL176" s="1"/>
      <c r="XM176" s="1"/>
      <c r="XN176" s="1"/>
      <c r="XO176" s="1"/>
      <c r="XP176" s="1"/>
      <c r="XQ176" s="1"/>
      <c r="XR176" s="1"/>
      <c r="XS176" s="1"/>
      <c r="XT176" s="1"/>
      <c r="XU176" s="1"/>
      <c r="XV176" s="1"/>
      <c r="XW176" s="1"/>
      <c r="XX176" s="1"/>
      <c r="XY176" s="1"/>
      <c r="XZ176" s="1"/>
      <c r="YA176" s="1"/>
      <c r="YB176" s="1"/>
      <c r="YC176" s="1"/>
      <c r="YD176" s="1"/>
      <c r="YE176" s="1"/>
      <c r="YF176" s="1"/>
      <c r="YG176" s="1"/>
      <c r="YH176" s="1"/>
      <c r="YI176" s="1"/>
      <c r="YJ176" s="1"/>
      <c r="YK176" s="1"/>
      <c r="YL176" s="1"/>
      <c r="YM176" s="1"/>
      <c r="YN176" s="1"/>
      <c r="YO176" s="1"/>
      <c r="YP176" s="1"/>
      <c r="YQ176" s="1"/>
      <c r="YR176" s="1"/>
      <c r="YS176" s="1"/>
      <c r="YT176" s="1"/>
      <c r="YU176" s="1"/>
      <c r="YV176" s="1"/>
      <c r="YW176" s="1"/>
      <c r="YX176" s="1"/>
      <c r="YY176" s="1"/>
      <c r="YZ176" s="1"/>
      <c r="ZA176" s="1"/>
      <c r="ZB176" s="1"/>
      <c r="ZC176" s="1"/>
      <c r="ZD176" s="1"/>
      <c r="ZE176" s="1"/>
      <c r="ZF176" s="1"/>
      <c r="ZG176" s="1"/>
      <c r="ZH176" s="1"/>
      <c r="ZI176" s="1"/>
      <c r="ZJ176" s="1"/>
      <c r="ZK176" s="1"/>
      <c r="ZL176" s="1"/>
      <c r="ZM176" s="1"/>
      <c r="ZN176" s="1"/>
      <c r="ZO176" s="1"/>
      <c r="ZP176" s="1"/>
      <c r="ZQ176" s="1"/>
      <c r="ZR176" s="1"/>
      <c r="ZS176" s="1"/>
      <c r="ZT176" s="1"/>
      <c r="ZU176" s="1"/>
      <c r="ZV176" s="1"/>
      <c r="ZW176" s="1"/>
      <c r="ZX176" s="1"/>
      <c r="ZY176" s="1"/>
      <c r="ZZ176" s="1"/>
      <c r="AAA176" s="1"/>
      <c r="AAB176" s="1"/>
      <c r="AAC176" s="1"/>
      <c r="AAD176" s="1"/>
      <c r="AAE176" s="1"/>
      <c r="AAF176" s="1"/>
      <c r="AAG176" s="1"/>
      <c r="AAH176" s="1"/>
      <c r="AAI176" s="1"/>
      <c r="AAJ176" s="1"/>
      <c r="AAK176" s="1"/>
      <c r="AAL176" s="1"/>
      <c r="AAM176" s="1"/>
      <c r="AAN176" s="1"/>
      <c r="AAO176" s="1"/>
      <c r="AAP176" s="1"/>
      <c r="AAQ176" s="1"/>
      <c r="AAR176" s="1"/>
      <c r="AAS176" s="1"/>
      <c r="AAT176" s="1"/>
      <c r="AAU176" s="1"/>
      <c r="AAV176" s="1"/>
      <c r="AAW176" s="1"/>
      <c r="AAX176" s="1"/>
      <c r="AAY176" s="1"/>
      <c r="AAZ176" s="1"/>
      <c r="ABA176" s="1"/>
      <c r="ABB176" s="1"/>
      <c r="ABC176" s="1"/>
      <c r="ABD176" s="1"/>
      <c r="ABE176" s="1"/>
      <c r="ABF176" s="1"/>
      <c r="ABG176" s="1"/>
      <c r="ABH176" s="1"/>
      <c r="ABI176" s="1"/>
      <c r="ABJ176" s="1"/>
      <c r="ABK176" s="1"/>
      <c r="ABL176" s="1"/>
      <c r="ABM176" s="1"/>
      <c r="ABN176" s="1"/>
      <c r="ABO176" s="1"/>
      <c r="ABP176" s="1"/>
      <c r="ABQ176" s="1"/>
      <c r="ABR176" s="1"/>
      <c r="ABS176" s="1"/>
      <c r="ABT176" s="1"/>
      <c r="ABU176" s="1"/>
      <c r="ABV176" s="1"/>
      <c r="ABW176" s="1"/>
      <c r="ABX176" s="1"/>
      <c r="ABY176" s="1"/>
      <c r="ABZ176" s="1"/>
      <c r="ACA176" s="1"/>
      <c r="ACB176" s="1"/>
      <c r="ACC176" s="1"/>
      <c r="ACD176" s="1"/>
      <c r="ACE176" s="1"/>
      <c r="ACF176" s="1"/>
      <c r="ACG176" s="1"/>
      <c r="ACH176" s="1"/>
      <c r="ACI176" s="1"/>
      <c r="ACJ176" s="1"/>
      <c r="ACK176" s="1"/>
      <c r="ACL176" s="1"/>
      <c r="ACM176" s="1"/>
      <c r="ACN176" s="1"/>
      <c r="ACO176" s="1"/>
      <c r="ACP176" s="1"/>
      <c r="ACQ176" s="1"/>
      <c r="ACR176" s="1"/>
      <c r="ACS176" s="1"/>
      <c r="ACT176" s="1"/>
      <c r="ACU176" s="1"/>
      <c r="ACV176" s="1"/>
      <c r="ACW176" s="1"/>
      <c r="ACX176" s="1"/>
      <c r="ACY176" s="1"/>
      <c r="ACZ176" s="1"/>
      <c r="ADA176" s="1"/>
      <c r="ADB176" s="1"/>
      <c r="ADC176" s="1"/>
      <c r="ADD176" s="1"/>
      <c r="ADE176" s="1"/>
      <c r="ADF176" s="1"/>
      <c r="ADG176" s="1"/>
      <c r="ADH176" s="1"/>
      <c r="ADI176" s="1"/>
      <c r="ADJ176" s="1"/>
      <c r="ADK176" s="1"/>
      <c r="ADL176" s="1"/>
      <c r="ADM176" s="1"/>
      <c r="ADN176" s="1"/>
      <c r="ADO176" s="1"/>
      <c r="ADP176" s="1"/>
      <c r="ADQ176" s="1"/>
      <c r="ADR176" s="1"/>
      <c r="ADS176" s="1"/>
      <c r="ADT176" s="1"/>
      <c r="ADU176" s="1"/>
      <c r="ADV176" s="1"/>
      <c r="ADW176" s="1"/>
      <c r="ADX176" s="1"/>
      <c r="ADY176" s="1"/>
      <c r="ADZ176" s="1"/>
      <c r="AEA176" s="1"/>
      <c r="AEB176" s="1"/>
      <c r="AEC176" s="1"/>
      <c r="AED176" s="1"/>
      <c r="AEE176" s="1"/>
      <c r="AEF176" s="1"/>
      <c r="AEG176" s="1"/>
      <c r="AEH176" s="1"/>
      <c r="AEI176" s="1"/>
      <c r="AEJ176" s="1"/>
      <c r="AEK176" s="1"/>
      <c r="AEL176" s="1"/>
      <c r="AEM176" s="1"/>
      <c r="AEN176" s="1"/>
      <c r="AEO176" s="1"/>
      <c r="AEP176" s="1"/>
      <c r="AEQ176" s="1"/>
      <c r="AER176" s="1"/>
      <c r="AES176" s="1"/>
      <c r="AET176" s="1"/>
      <c r="AEU176" s="1"/>
      <c r="AEV176" s="1"/>
      <c r="AEW176" s="1"/>
      <c r="AEX176" s="1"/>
      <c r="AEY176" s="1"/>
      <c r="AEZ176" s="1"/>
      <c r="AFA176" s="1"/>
      <c r="AFB176" s="1"/>
      <c r="AFC176" s="1"/>
      <c r="AFD176" s="1"/>
      <c r="AFE176" s="1"/>
      <c r="AFF176" s="1"/>
      <c r="AFG176" s="1"/>
      <c r="AFH176" s="1"/>
      <c r="AFI176" s="1"/>
      <c r="AFJ176" s="1"/>
      <c r="AFK176" s="1"/>
      <c r="AFL176" s="1"/>
      <c r="AFM176" s="1"/>
      <c r="AFN176" s="1"/>
      <c r="AFO176" s="1"/>
      <c r="AFP176" s="1"/>
      <c r="AFQ176" s="1"/>
      <c r="AFR176" s="1"/>
      <c r="AFS176" s="1"/>
      <c r="AFT176" s="1"/>
      <c r="AFU176" s="1"/>
      <c r="AFV176" s="1"/>
      <c r="AFW176" s="1"/>
      <c r="AFX176" s="1"/>
      <c r="AFY176" s="1"/>
      <c r="AFZ176" s="1"/>
      <c r="AGA176" s="1"/>
      <c r="AGB176" s="1"/>
      <c r="AGC176" s="1"/>
      <c r="AGD176" s="1"/>
      <c r="AGE176" s="1"/>
      <c r="AGF176" s="1"/>
      <c r="AGG176" s="1"/>
      <c r="AGH176" s="1"/>
      <c r="AGI176" s="1"/>
      <c r="AGJ176" s="1"/>
      <c r="AGK176" s="1"/>
      <c r="AGL176" s="1"/>
      <c r="AGM176" s="1"/>
      <c r="AGN176" s="1"/>
      <c r="AGO176" s="1"/>
      <c r="AGP176" s="1"/>
      <c r="AGQ176" s="1"/>
      <c r="AGR176" s="1"/>
      <c r="AGS176" s="1"/>
      <c r="AGT176" s="1"/>
      <c r="AGU176" s="1"/>
      <c r="AGV176" s="1"/>
      <c r="AGW176" s="1"/>
      <c r="AGX176" s="1"/>
      <c r="AGY176" s="1"/>
      <c r="AGZ176" s="1"/>
      <c r="AHA176" s="1"/>
      <c r="AHB176" s="1"/>
      <c r="AHC176" s="1"/>
      <c r="AHD176" s="1"/>
      <c r="AHE176" s="1"/>
      <c r="AHF176" s="1"/>
      <c r="AHG176" s="1"/>
      <c r="AHH176" s="1"/>
      <c r="AHI176" s="1"/>
      <c r="AHJ176" s="1"/>
      <c r="AHK176" s="1"/>
      <c r="AHL176" s="1"/>
      <c r="AHM176" s="1"/>
      <c r="AHN176" s="1"/>
      <c r="AHO176" s="1"/>
      <c r="AHP176" s="1"/>
      <c r="AHQ176" s="1"/>
      <c r="AHR176" s="1"/>
      <c r="AHS176" s="1"/>
      <c r="AHT176" s="1"/>
      <c r="AHU176" s="1"/>
      <c r="AHV176" s="1"/>
      <c r="AHW176" s="1"/>
      <c r="AHX176" s="1"/>
      <c r="AHY176" s="1"/>
      <c r="AHZ176" s="1"/>
      <c r="AIA176" s="1"/>
      <c r="AIB176" s="1"/>
      <c r="AIC176" s="1"/>
      <c r="AID176" s="1"/>
      <c r="AIE176" s="1"/>
      <c r="AIF176" s="1"/>
      <c r="AIG176" s="1"/>
      <c r="AIH176" s="1"/>
      <c r="AII176" s="1"/>
      <c r="AIJ176" s="1"/>
      <c r="AIK176" s="1"/>
      <c r="AIL176" s="1"/>
      <c r="AIM176" s="1"/>
      <c r="AIN176" s="1"/>
      <c r="AIO176" s="1"/>
      <c r="AIP176" s="1"/>
      <c r="AIQ176" s="1"/>
      <c r="AIR176" s="1"/>
      <c r="AIS176" s="1"/>
      <c r="AIT176" s="1"/>
      <c r="AIU176" s="1"/>
      <c r="AIV176" s="1"/>
      <c r="AIW176" s="1"/>
      <c r="AIX176" s="1"/>
      <c r="AIY176" s="1"/>
      <c r="AIZ176" s="1"/>
      <c r="AJA176" s="1"/>
      <c r="AJB176" s="1"/>
      <c r="AJC176" s="1"/>
      <c r="AJD176" s="1"/>
      <c r="AJE176" s="1"/>
      <c r="AJF176" s="1"/>
      <c r="AJG176" s="1"/>
      <c r="AJH176" s="1"/>
      <c r="AJI176" s="1"/>
      <c r="AJJ176" s="1"/>
      <c r="AJK176" s="1"/>
      <c r="AJL176" s="1"/>
      <c r="AJM176" s="1"/>
      <c r="AJN176" s="1"/>
      <c r="AJO176" s="1"/>
      <c r="AJP176" s="1"/>
      <c r="AJQ176" s="1"/>
      <c r="AJR176" s="1"/>
      <c r="AJS176" s="1"/>
      <c r="AJT176" s="1"/>
      <c r="AJU176" s="1"/>
      <c r="AJV176" s="1"/>
      <c r="AJW176" s="1"/>
      <c r="AJX176" s="1"/>
      <c r="AJY176" s="1"/>
      <c r="AJZ176" s="1"/>
      <c r="AKA176" s="1"/>
      <c r="AKB176" s="1"/>
      <c r="AKC176" s="1"/>
      <c r="AKD176" s="1"/>
      <c r="AKE176" s="1"/>
      <c r="AKF176" s="1"/>
      <c r="AKG176" s="1"/>
      <c r="AKH176" s="1"/>
      <c r="AKI176" s="1"/>
      <c r="AKJ176" s="1"/>
      <c r="AKK176" s="1"/>
      <c r="AKL176" s="1"/>
      <c r="AKM176" s="1"/>
      <c r="AKN176" s="1"/>
      <c r="AKO176" s="1"/>
      <c r="AKP176" s="1"/>
      <c r="AKQ176" s="1"/>
      <c r="AKR176" s="1"/>
      <c r="AKS176" s="1"/>
      <c r="AKT176" s="1"/>
      <c r="AKU176" s="1"/>
      <c r="AKV176" s="1"/>
      <c r="AKW176" s="1"/>
      <c r="AKX176" s="1"/>
      <c r="AKY176" s="1"/>
      <c r="AKZ176" s="1"/>
      <c r="ALA176" s="1"/>
      <c r="ALB176" s="1"/>
      <c r="ALC176" s="1"/>
      <c r="ALD176" s="1"/>
      <c r="ALE176" s="1"/>
      <c r="ALF176" s="1"/>
      <c r="ALG176" s="1"/>
      <c r="ALH176" s="1"/>
      <c r="ALI176" s="1"/>
      <c r="ALJ176" s="1"/>
      <c r="ALK176" s="1"/>
      <c r="ALL176" s="1"/>
      <c r="ALM176" s="1"/>
      <c r="ALN176" s="1"/>
      <c r="ALO176" s="1"/>
      <c r="ALP176" s="1"/>
      <c r="ALQ176" s="1"/>
      <c r="ALR176" s="1"/>
      <c r="ALS176" s="1"/>
      <c r="ALT176" s="1"/>
      <c r="ALU176" s="1"/>
      <c r="ALV176" s="1"/>
      <c r="ALW176" s="1"/>
      <c r="ALX176" s="1"/>
      <c r="ALY176" s="1"/>
      <c r="ALZ176" s="1"/>
      <c r="AMA176" s="1"/>
      <c r="AMB176" s="1"/>
      <c r="AMC176" s="1"/>
      <c r="AMD176" s="1"/>
      <c r="AME176" s="1"/>
      <c r="AMF176" s="1"/>
      <c r="AMG176" s="1"/>
      <c r="AMH176" s="1"/>
      <c r="AMI176" s="1"/>
      <c r="AMJ176" s="1"/>
    </row>
    <row r="177" spans="1:1025" customHeight="1" ht="12.8">
      <c r="A177" s="1"/>
      <c r="B177" s="9"/>
      <c r="C177" s="30" t="s">
        <v>141</v>
      </c>
      <c r="D177" s="30"/>
      <c r="E177" s="30"/>
      <c r="F177" s="12" t="s">
        <v>3</v>
      </c>
      <c r="G177" s="7">
        <v>128</v>
      </c>
      <c r="H177" s="7">
        <v>134</v>
      </c>
      <c r="I177" s="7">
        <v>123</v>
      </c>
      <c r="J177" s="7">
        <v>136</v>
      </c>
      <c r="K177" s="1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E177" s="1"/>
      <c r="QF177" s="1"/>
      <c r="QG177" s="1"/>
      <c r="QH177" s="1"/>
      <c r="QI177" s="1"/>
      <c r="QJ177" s="1"/>
      <c r="QK177" s="1"/>
      <c r="QL177" s="1"/>
      <c r="QM177" s="1"/>
      <c r="QN177" s="1"/>
      <c r="QO177" s="1"/>
      <c r="QP177" s="1"/>
      <c r="QQ177" s="1"/>
      <c r="QR177" s="1"/>
      <c r="QS177" s="1"/>
      <c r="QT177" s="1"/>
      <c r="QU177" s="1"/>
      <c r="QV177" s="1"/>
      <c r="QW177" s="1"/>
      <c r="QX177" s="1"/>
      <c r="QY177" s="1"/>
      <c r="QZ177" s="1"/>
      <c r="RA177" s="1"/>
      <c r="RB177" s="1"/>
      <c r="RC177" s="1"/>
      <c r="RD177" s="1"/>
      <c r="RE177" s="1"/>
      <c r="RF177" s="1"/>
      <c r="RG177" s="1"/>
      <c r="RH177" s="1"/>
      <c r="RI177" s="1"/>
      <c r="RJ177" s="1"/>
      <c r="RK177" s="1"/>
      <c r="RL177" s="1"/>
      <c r="RM177" s="1"/>
      <c r="RN177" s="1"/>
      <c r="RO177" s="1"/>
      <c r="RP177" s="1"/>
      <c r="RQ177" s="1"/>
      <c r="RR177" s="1"/>
      <c r="RS177" s="1"/>
      <c r="RT177" s="1"/>
      <c r="RU177" s="1"/>
      <c r="RV177" s="1"/>
      <c r="RW177" s="1"/>
      <c r="RX177" s="1"/>
      <c r="RY177" s="1"/>
      <c r="RZ177" s="1"/>
      <c r="SA177" s="1"/>
      <c r="SB177" s="1"/>
      <c r="SC177" s="1"/>
      <c r="SD177" s="1"/>
      <c r="SE177" s="1"/>
      <c r="SF177" s="1"/>
      <c r="SG177" s="1"/>
      <c r="SH177" s="1"/>
      <c r="SI177" s="1"/>
      <c r="SJ177" s="1"/>
      <c r="SK177" s="1"/>
      <c r="SL177" s="1"/>
      <c r="SM177" s="1"/>
      <c r="SN177" s="1"/>
      <c r="SO177" s="1"/>
      <c r="SP177" s="1"/>
      <c r="SQ177" s="1"/>
      <c r="SR177" s="1"/>
      <c r="SS177" s="1"/>
      <c r="ST177" s="1"/>
      <c r="SU177" s="1"/>
      <c r="SV177" s="1"/>
      <c r="SW177" s="1"/>
      <c r="SX177" s="1"/>
      <c r="SY177" s="1"/>
      <c r="SZ177" s="1"/>
      <c r="TA177" s="1"/>
      <c r="TB177" s="1"/>
      <c r="TC177" s="1"/>
      <c r="TD177" s="1"/>
      <c r="TE177" s="1"/>
      <c r="TF177" s="1"/>
      <c r="TG177" s="1"/>
      <c r="TH177" s="1"/>
      <c r="TI177" s="1"/>
      <c r="TJ177" s="1"/>
      <c r="TK177" s="1"/>
      <c r="TL177" s="1"/>
      <c r="TM177" s="1"/>
      <c r="TN177" s="1"/>
      <c r="TO177" s="1"/>
      <c r="TP177" s="1"/>
      <c r="TQ177" s="1"/>
      <c r="TR177" s="1"/>
      <c r="TS177" s="1"/>
      <c r="TT177" s="1"/>
      <c r="TU177" s="1"/>
      <c r="TV177" s="1"/>
      <c r="TW177" s="1"/>
      <c r="TX177" s="1"/>
      <c r="TY177" s="1"/>
      <c r="TZ177" s="1"/>
      <c r="UA177" s="1"/>
      <c r="UB177" s="1"/>
      <c r="UC177" s="1"/>
      <c r="UD177" s="1"/>
      <c r="UE177" s="1"/>
      <c r="UF177" s="1"/>
      <c r="UG177" s="1"/>
      <c r="UH177" s="1"/>
      <c r="UI177" s="1"/>
      <c r="UJ177" s="1"/>
      <c r="UK177" s="1"/>
      <c r="UL177" s="1"/>
      <c r="UM177" s="1"/>
      <c r="UN177" s="1"/>
      <c r="UO177" s="1"/>
      <c r="UP177" s="1"/>
      <c r="UQ177" s="1"/>
      <c r="UR177" s="1"/>
      <c r="US177" s="1"/>
      <c r="UT177" s="1"/>
      <c r="UU177" s="1"/>
      <c r="UV177" s="1"/>
      <c r="UW177" s="1"/>
      <c r="UX177" s="1"/>
      <c r="UY177" s="1"/>
      <c r="UZ177" s="1"/>
      <c r="VA177" s="1"/>
      <c r="VB177" s="1"/>
      <c r="VC177" s="1"/>
      <c r="VD177" s="1"/>
      <c r="VE177" s="1"/>
      <c r="VF177" s="1"/>
      <c r="VG177" s="1"/>
      <c r="VH177" s="1"/>
      <c r="VI177" s="1"/>
      <c r="VJ177" s="1"/>
      <c r="VK177" s="1"/>
      <c r="VL177" s="1"/>
      <c r="VM177" s="1"/>
      <c r="VN177" s="1"/>
      <c r="VO177" s="1"/>
      <c r="VP177" s="1"/>
      <c r="VQ177" s="1"/>
      <c r="VR177" s="1"/>
      <c r="VS177" s="1"/>
      <c r="VT177" s="1"/>
      <c r="VU177" s="1"/>
      <c r="VV177" s="1"/>
      <c r="VW177" s="1"/>
      <c r="VX177" s="1"/>
      <c r="VY177" s="1"/>
      <c r="VZ177" s="1"/>
      <c r="WA177" s="1"/>
      <c r="WB177" s="1"/>
      <c r="WC177" s="1"/>
      <c r="WD177" s="1"/>
      <c r="WE177" s="1"/>
      <c r="WF177" s="1"/>
      <c r="WG177" s="1"/>
      <c r="WH177" s="1"/>
      <c r="WI177" s="1"/>
      <c r="WJ177" s="1"/>
      <c r="WK177" s="1"/>
      <c r="WL177" s="1"/>
      <c r="WM177" s="1"/>
      <c r="WN177" s="1"/>
      <c r="WO177" s="1"/>
      <c r="WP177" s="1"/>
      <c r="WQ177" s="1"/>
      <c r="WR177" s="1"/>
      <c r="WS177" s="1"/>
      <c r="WT177" s="1"/>
      <c r="WU177" s="1"/>
      <c r="WV177" s="1"/>
      <c r="WW177" s="1"/>
      <c r="WX177" s="1"/>
      <c r="WY177" s="1"/>
      <c r="WZ177" s="1"/>
      <c r="XA177" s="1"/>
      <c r="XB177" s="1"/>
      <c r="XC177" s="1"/>
      <c r="XD177" s="1"/>
      <c r="XE177" s="1"/>
      <c r="XF177" s="1"/>
      <c r="XG177" s="1"/>
      <c r="XH177" s="1"/>
      <c r="XI177" s="1"/>
      <c r="XJ177" s="1"/>
      <c r="XK177" s="1"/>
      <c r="XL177" s="1"/>
      <c r="XM177" s="1"/>
      <c r="XN177" s="1"/>
      <c r="XO177" s="1"/>
      <c r="XP177" s="1"/>
      <c r="XQ177" s="1"/>
      <c r="XR177" s="1"/>
      <c r="XS177" s="1"/>
      <c r="XT177" s="1"/>
      <c r="XU177" s="1"/>
      <c r="XV177" s="1"/>
      <c r="XW177" s="1"/>
      <c r="XX177" s="1"/>
      <c r="XY177" s="1"/>
      <c r="XZ177" s="1"/>
      <c r="YA177" s="1"/>
      <c r="YB177" s="1"/>
      <c r="YC177" s="1"/>
      <c r="YD177" s="1"/>
      <c r="YE177" s="1"/>
      <c r="YF177" s="1"/>
      <c r="YG177" s="1"/>
      <c r="YH177" s="1"/>
      <c r="YI177" s="1"/>
      <c r="YJ177" s="1"/>
      <c r="YK177" s="1"/>
      <c r="YL177" s="1"/>
      <c r="YM177" s="1"/>
      <c r="YN177" s="1"/>
      <c r="YO177" s="1"/>
      <c r="YP177" s="1"/>
      <c r="YQ177" s="1"/>
      <c r="YR177" s="1"/>
      <c r="YS177" s="1"/>
      <c r="YT177" s="1"/>
      <c r="YU177" s="1"/>
      <c r="YV177" s="1"/>
      <c r="YW177" s="1"/>
      <c r="YX177" s="1"/>
      <c r="YY177" s="1"/>
      <c r="YZ177" s="1"/>
      <c r="ZA177" s="1"/>
      <c r="ZB177" s="1"/>
      <c r="ZC177" s="1"/>
      <c r="ZD177" s="1"/>
      <c r="ZE177" s="1"/>
      <c r="ZF177" s="1"/>
      <c r="ZG177" s="1"/>
      <c r="ZH177" s="1"/>
      <c r="ZI177" s="1"/>
      <c r="ZJ177" s="1"/>
      <c r="ZK177" s="1"/>
      <c r="ZL177" s="1"/>
      <c r="ZM177" s="1"/>
      <c r="ZN177" s="1"/>
      <c r="ZO177" s="1"/>
      <c r="ZP177" s="1"/>
      <c r="ZQ177" s="1"/>
      <c r="ZR177" s="1"/>
      <c r="ZS177" s="1"/>
      <c r="ZT177" s="1"/>
      <c r="ZU177" s="1"/>
      <c r="ZV177" s="1"/>
      <c r="ZW177" s="1"/>
      <c r="ZX177" s="1"/>
      <c r="ZY177" s="1"/>
      <c r="ZZ177" s="1"/>
      <c r="AAA177" s="1"/>
      <c r="AAB177" s="1"/>
      <c r="AAC177" s="1"/>
      <c r="AAD177" s="1"/>
      <c r="AAE177" s="1"/>
      <c r="AAF177" s="1"/>
      <c r="AAG177" s="1"/>
      <c r="AAH177" s="1"/>
      <c r="AAI177" s="1"/>
      <c r="AAJ177" s="1"/>
      <c r="AAK177" s="1"/>
      <c r="AAL177" s="1"/>
      <c r="AAM177" s="1"/>
      <c r="AAN177" s="1"/>
      <c r="AAO177" s="1"/>
      <c r="AAP177" s="1"/>
      <c r="AAQ177" s="1"/>
      <c r="AAR177" s="1"/>
      <c r="AAS177" s="1"/>
      <c r="AAT177" s="1"/>
      <c r="AAU177" s="1"/>
      <c r="AAV177" s="1"/>
      <c r="AAW177" s="1"/>
      <c r="AAX177" s="1"/>
      <c r="AAY177" s="1"/>
      <c r="AAZ177" s="1"/>
      <c r="ABA177" s="1"/>
      <c r="ABB177" s="1"/>
      <c r="ABC177" s="1"/>
      <c r="ABD177" s="1"/>
      <c r="ABE177" s="1"/>
      <c r="ABF177" s="1"/>
      <c r="ABG177" s="1"/>
      <c r="ABH177" s="1"/>
      <c r="ABI177" s="1"/>
      <c r="ABJ177" s="1"/>
      <c r="ABK177" s="1"/>
      <c r="ABL177" s="1"/>
      <c r="ABM177" s="1"/>
      <c r="ABN177" s="1"/>
      <c r="ABO177" s="1"/>
      <c r="ABP177" s="1"/>
      <c r="ABQ177" s="1"/>
      <c r="ABR177" s="1"/>
      <c r="ABS177" s="1"/>
      <c r="ABT177" s="1"/>
      <c r="ABU177" s="1"/>
      <c r="ABV177" s="1"/>
      <c r="ABW177" s="1"/>
      <c r="ABX177" s="1"/>
      <c r="ABY177" s="1"/>
      <c r="ABZ177" s="1"/>
      <c r="ACA177" s="1"/>
      <c r="ACB177" s="1"/>
      <c r="ACC177" s="1"/>
      <c r="ACD177" s="1"/>
      <c r="ACE177" s="1"/>
      <c r="ACF177" s="1"/>
      <c r="ACG177" s="1"/>
      <c r="ACH177" s="1"/>
      <c r="ACI177" s="1"/>
      <c r="ACJ177" s="1"/>
      <c r="ACK177" s="1"/>
      <c r="ACL177" s="1"/>
      <c r="ACM177" s="1"/>
      <c r="ACN177" s="1"/>
      <c r="ACO177" s="1"/>
      <c r="ACP177" s="1"/>
      <c r="ACQ177" s="1"/>
      <c r="ACR177" s="1"/>
      <c r="ACS177" s="1"/>
      <c r="ACT177" s="1"/>
      <c r="ACU177" s="1"/>
      <c r="ACV177" s="1"/>
      <c r="ACW177" s="1"/>
      <c r="ACX177" s="1"/>
      <c r="ACY177" s="1"/>
      <c r="ACZ177" s="1"/>
      <c r="ADA177" s="1"/>
      <c r="ADB177" s="1"/>
      <c r="ADC177" s="1"/>
      <c r="ADD177" s="1"/>
      <c r="ADE177" s="1"/>
      <c r="ADF177" s="1"/>
      <c r="ADG177" s="1"/>
      <c r="ADH177" s="1"/>
      <c r="ADI177" s="1"/>
      <c r="ADJ177" s="1"/>
      <c r="ADK177" s="1"/>
      <c r="ADL177" s="1"/>
      <c r="ADM177" s="1"/>
      <c r="ADN177" s="1"/>
      <c r="ADO177" s="1"/>
      <c r="ADP177" s="1"/>
      <c r="ADQ177" s="1"/>
      <c r="ADR177" s="1"/>
      <c r="ADS177" s="1"/>
      <c r="ADT177" s="1"/>
      <c r="ADU177" s="1"/>
      <c r="ADV177" s="1"/>
      <c r="ADW177" s="1"/>
      <c r="ADX177" s="1"/>
      <c r="ADY177" s="1"/>
      <c r="ADZ177" s="1"/>
      <c r="AEA177" s="1"/>
      <c r="AEB177" s="1"/>
      <c r="AEC177" s="1"/>
      <c r="AED177" s="1"/>
      <c r="AEE177" s="1"/>
      <c r="AEF177" s="1"/>
      <c r="AEG177" s="1"/>
      <c r="AEH177" s="1"/>
      <c r="AEI177" s="1"/>
      <c r="AEJ177" s="1"/>
      <c r="AEK177" s="1"/>
      <c r="AEL177" s="1"/>
      <c r="AEM177" s="1"/>
      <c r="AEN177" s="1"/>
      <c r="AEO177" s="1"/>
      <c r="AEP177" s="1"/>
      <c r="AEQ177" s="1"/>
      <c r="AER177" s="1"/>
      <c r="AES177" s="1"/>
      <c r="AET177" s="1"/>
      <c r="AEU177" s="1"/>
      <c r="AEV177" s="1"/>
      <c r="AEW177" s="1"/>
      <c r="AEX177" s="1"/>
      <c r="AEY177" s="1"/>
      <c r="AEZ177" s="1"/>
      <c r="AFA177" s="1"/>
      <c r="AFB177" s="1"/>
      <c r="AFC177" s="1"/>
      <c r="AFD177" s="1"/>
      <c r="AFE177" s="1"/>
      <c r="AFF177" s="1"/>
      <c r="AFG177" s="1"/>
      <c r="AFH177" s="1"/>
      <c r="AFI177" s="1"/>
      <c r="AFJ177" s="1"/>
      <c r="AFK177" s="1"/>
      <c r="AFL177" s="1"/>
      <c r="AFM177" s="1"/>
      <c r="AFN177" s="1"/>
      <c r="AFO177" s="1"/>
      <c r="AFP177" s="1"/>
      <c r="AFQ177" s="1"/>
      <c r="AFR177" s="1"/>
      <c r="AFS177" s="1"/>
      <c r="AFT177" s="1"/>
      <c r="AFU177" s="1"/>
      <c r="AFV177" s="1"/>
      <c r="AFW177" s="1"/>
      <c r="AFX177" s="1"/>
      <c r="AFY177" s="1"/>
      <c r="AFZ177" s="1"/>
      <c r="AGA177" s="1"/>
      <c r="AGB177" s="1"/>
      <c r="AGC177" s="1"/>
      <c r="AGD177" s="1"/>
      <c r="AGE177" s="1"/>
      <c r="AGF177" s="1"/>
      <c r="AGG177" s="1"/>
      <c r="AGH177" s="1"/>
      <c r="AGI177" s="1"/>
      <c r="AGJ177" s="1"/>
      <c r="AGK177" s="1"/>
      <c r="AGL177" s="1"/>
      <c r="AGM177" s="1"/>
      <c r="AGN177" s="1"/>
      <c r="AGO177" s="1"/>
      <c r="AGP177" s="1"/>
      <c r="AGQ177" s="1"/>
      <c r="AGR177" s="1"/>
      <c r="AGS177" s="1"/>
      <c r="AGT177" s="1"/>
      <c r="AGU177" s="1"/>
      <c r="AGV177" s="1"/>
      <c r="AGW177" s="1"/>
      <c r="AGX177" s="1"/>
      <c r="AGY177" s="1"/>
      <c r="AGZ177" s="1"/>
      <c r="AHA177" s="1"/>
      <c r="AHB177" s="1"/>
      <c r="AHC177" s="1"/>
      <c r="AHD177" s="1"/>
      <c r="AHE177" s="1"/>
      <c r="AHF177" s="1"/>
      <c r="AHG177" s="1"/>
      <c r="AHH177" s="1"/>
      <c r="AHI177" s="1"/>
      <c r="AHJ177" s="1"/>
      <c r="AHK177" s="1"/>
      <c r="AHL177" s="1"/>
      <c r="AHM177" s="1"/>
      <c r="AHN177" s="1"/>
      <c r="AHO177" s="1"/>
      <c r="AHP177" s="1"/>
      <c r="AHQ177" s="1"/>
      <c r="AHR177" s="1"/>
      <c r="AHS177" s="1"/>
      <c r="AHT177" s="1"/>
      <c r="AHU177" s="1"/>
      <c r="AHV177" s="1"/>
      <c r="AHW177" s="1"/>
      <c r="AHX177" s="1"/>
      <c r="AHY177" s="1"/>
      <c r="AHZ177" s="1"/>
      <c r="AIA177" s="1"/>
      <c r="AIB177" s="1"/>
      <c r="AIC177" s="1"/>
      <c r="AID177" s="1"/>
      <c r="AIE177" s="1"/>
      <c r="AIF177" s="1"/>
      <c r="AIG177" s="1"/>
      <c r="AIH177" s="1"/>
      <c r="AII177" s="1"/>
      <c r="AIJ177" s="1"/>
      <c r="AIK177" s="1"/>
      <c r="AIL177" s="1"/>
      <c r="AIM177" s="1"/>
      <c r="AIN177" s="1"/>
      <c r="AIO177" s="1"/>
      <c r="AIP177" s="1"/>
      <c r="AIQ177" s="1"/>
      <c r="AIR177" s="1"/>
      <c r="AIS177" s="1"/>
      <c r="AIT177" s="1"/>
      <c r="AIU177" s="1"/>
      <c r="AIV177" s="1"/>
      <c r="AIW177" s="1"/>
      <c r="AIX177" s="1"/>
      <c r="AIY177" s="1"/>
      <c r="AIZ177" s="1"/>
      <c r="AJA177" s="1"/>
      <c r="AJB177" s="1"/>
      <c r="AJC177" s="1"/>
      <c r="AJD177" s="1"/>
      <c r="AJE177" s="1"/>
      <c r="AJF177" s="1"/>
      <c r="AJG177" s="1"/>
      <c r="AJH177" s="1"/>
      <c r="AJI177" s="1"/>
      <c r="AJJ177" s="1"/>
      <c r="AJK177" s="1"/>
      <c r="AJL177" s="1"/>
      <c r="AJM177" s="1"/>
      <c r="AJN177" s="1"/>
      <c r="AJO177" s="1"/>
      <c r="AJP177" s="1"/>
      <c r="AJQ177" s="1"/>
      <c r="AJR177" s="1"/>
      <c r="AJS177" s="1"/>
      <c r="AJT177" s="1"/>
      <c r="AJU177" s="1"/>
      <c r="AJV177" s="1"/>
      <c r="AJW177" s="1"/>
      <c r="AJX177" s="1"/>
      <c r="AJY177" s="1"/>
      <c r="AJZ177" s="1"/>
      <c r="AKA177" s="1"/>
      <c r="AKB177" s="1"/>
      <c r="AKC177" s="1"/>
      <c r="AKD177" s="1"/>
      <c r="AKE177" s="1"/>
      <c r="AKF177" s="1"/>
      <c r="AKG177" s="1"/>
      <c r="AKH177" s="1"/>
      <c r="AKI177" s="1"/>
      <c r="AKJ177" s="1"/>
      <c r="AKK177" s="1"/>
      <c r="AKL177" s="1"/>
      <c r="AKM177" s="1"/>
      <c r="AKN177" s="1"/>
      <c r="AKO177" s="1"/>
      <c r="AKP177" s="1"/>
      <c r="AKQ177" s="1"/>
      <c r="AKR177" s="1"/>
      <c r="AKS177" s="1"/>
      <c r="AKT177" s="1"/>
      <c r="AKU177" s="1"/>
      <c r="AKV177" s="1"/>
      <c r="AKW177" s="1"/>
      <c r="AKX177" s="1"/>
      <c r="AKY177" s="1"/>
      <c r="AKZ177" s="1"/>
      <c r="ALA177" s="1"/>
      <c r="ALB177" s="1"/>
      <c r="ALC177" s="1"/>
      <c r="ALD177" s="1"/>
      <c r="ALE177" s="1"/>
      <c r="ALF177" s="1"/>
      <c r="ALG177" s="1"/>
      <c r="ALH177" s="1"/>
      <c r="ALI177" s="1"/>
      <c r="ALJ177" s="1"/>
      <c r="ALK177" s="1"/>
      <c r="ALL177" s="1"/>
      <c r="ALM177" s="1"/>
      <c r="ALN177" s="1"/>
      <c r="ALO177" s="1"/>
      <c r="ALP177" s="1"/>
      <c r="ALQ177" s="1"/>
      <c r="ALR177" s="1"/>
      <c r="ALS177" s="1"/>
      <c r="ALT177" s="1"/>
      <c r="ALU177" s="1"/>
      <c r="ALV177" s="1"/>
      <c r="ALW177" s="1"/>
      <c r="ALX177" s="1"/>
      <c r="ALY177" s="1"/>
      <c r="ALZ177" s="1"/>
      <c r="AMA177" s="1"/>
      <c r="AMB177" s="1"/>
      <c r="AMC177" s="1"/>
      <c r="AMD177" s="1"/>
      <c r="AME177" s="1"/>
      <c r="AMF177" s="1"/>
      <c r="AMG177" s="1"/>
      <c r="AMH177" s="1"/>
      <c r="AMI177" s="1"/>
      <c r="AMJ177" s="1"/>
    </row>
    <row r="178" spans="1:1025" customHeight="1" ht="12.8">
      <c r="A178" s="1"/>
      <c r="B178" s="9"/>
      <c r="C178" s="30" t="s">
        <v>142</v>
      </c>
      <c r="D178" s="30"/>
      <c r="E178" s="30"/>
      <c r="F178" s="12" t="s">
        <v>3</v>
      </c>
      <c r="G178" s="7">
        <v>129</v>
      </c>
      <c r="H178" s="7">
        <v>135</v>
      </c>
      <c r="I178" s="7">
        <v>124</v>
      </c>
      <c r="J178" s="7">
        <v>137</v>
      </c>
      <c r="K178" s="1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E178" s="1"/>
      <c r="QF178" s="1"/>
      <c r="QG178" s="1"/>
      <c r="QH178" s="1"/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  <c r="QV178" s="1"/>
      <c r="QW178" s="1"/>
      <c r="QX178" s="1"/>
      <c r="QY178" s="1"/>
      <c r="QZ178" s="1"/>
      <c r="RA178" s="1"/>
      <c r="RB178" s="1"/>
      <c r="RC178" s="1"/>
      <c r="RD178" s="1"/>
      <c r="RE178" s="1"/>
      <c r="RF178" s="1"/>
      <c r="RG178" s="1"/>
      <c r="RH178" s="1"/>
      <c r="RI178" s="1"/>
      <c r="RJ178" s="1"/>
      <c r="RK178" s="1"/>
      <c r="RL178" s="1"/>
      <c r="RM178" s="1"/>
      <c r="RN178" s="1"/>
      <c r="RO178" s="1"/>
      <c r="RP178" s="1"/>
      <c r="RQ178" s="1"/>
      <c r="RR178" s="1"/>
      <c r="RS178" s="1"/>
      <c r="RT178" s="1"/>
      <c r="RU178" s="1"/>
      <c r="RV178" s="1"/>
      <c r="RW178" s="1"/>
      <c r="RX178" s="1"/>
      <c r="RY178" s="1"/>
      <c r="RZ178" s="1"/>
      <c r="SA178" s="1"/>
      <c r="SB178" s="1"/>
      <c r="SC178" s="1"/>
      <c r="SD178" s="1"/>
      <c r="SE178" s="1"/>
      <c r="SF178" s="1"/>
      <c r="SG178" s="1"/>
      <c r="SH178" s="1"/>
      <c r="SI178" s="1"/>
      <c r="SJ178" s="1"/>
      <c r="SK178" s="1"/>
      <c r="SL178" s="1"/>
      <c r="SM178" s="1"/>
      <c r="SN178" s="1"/>
      <c r="SO178" s="1"/>
      <c r="SP178" s="1"/>
      <c r="SQ178" s="1"/>
      <c r="SR178" s="1"/>
      <c r="SS178" s="1"/>
      <c r="ST178" s="1"/>
      <c r="SU178" s="1"/>
      <c r="SV178" s="1"/>
      <c r="SW178" s="1"/>
      <c r="SX178" s="1"/>
      <c r="SY178" s="1"/>
      <c r="SZ178" s="1"/>
      <c r="TA178" s="1"/>
      <c r="TB178" s="1"/>
      <c r="TC178" s="1"/>
      <c r="TD178" s="1"/>
      <c r="TE178" s="1"/>
      <c r="TF178" s="1"/>
      <c r="TG178" s="1"/>
      <c r="TH178" s="1"/>
      <c r="TI178" s="1"/>
      <c r="TJ178" s="1"/>
      <c r="TK178" s="1"/>
      <c r="TL178" s="1"/>
      <c r="TM178" s="1"/>
      <c r="TN178" s="1"/>
      <c r="TO178" s="1"/>
      <c r="TP178" s="1"/>
      <c r="TQ178" s="1"/>
      <c r="TR178" s="1"/>
      <c r="TS178" s="1"/>
      <c r="TT178" s="1"/>
      <c r="TU178" s="1"/>
      <c r="TV178" s="1"/>
      <c r="TW178" s="1"/>
      <c r="TX178" s="1"/>
      <c r="TY178" s="1"/>
      <c r="TZ178" s="1"/>
      <c r="UA178" s="1"/>
      <c r="UB178" s="1"/>
      <c r="UC178" s="1"/>
      <c r="UD178" s="1"/>
      <c r="UE178" s="1"/>
      <c r="UF178" s="1"/>
      <c r="UG178" s="1"/>
      <c r="UH178" s="1"/>
      <c r="UI178" s="1"/>
      <c r="UJ178" s="1"/>
      <c r="UK178" s="1"/>
      <c r="UL178" s="1"/>
      <c r="UM178" s="1"/>
      <c r="UN178" s="1"/>
      <c r="UO178" s="1"/>
      <c r="UP178" s="1"/>
      <c r="UQ178" s="1"/>
      <c r="UR178" s="1"/>
      <c r="US178" s="1"/>
      <c r="UT178" s="1"/>
      <c r="UU178" s="1"/>
      <c r="UV178" s="1"/>
      <c r="UW178" s="1"/>
      <c r="UX178" s="1"/>
      <c r="UY178" s="1"/>
      <c r="UZ178" s="1"/>
      <c r="VA178" s="1"/>
      <c r="VB178" s="1"/>
      <c r="VC178" s="1"/>
      <c r="VD178" s="1"/>
      <c r="VE178" s="1"/>
      <c r="VF178" s="1"/>
      <c r="VG178" s="1"/>
      <c r="VH178" s="1"/>
      <c r="VI178" s="1"/>
      <c r="VJ178" s="1"/>
      <c r="VK178" s="1"/>
      <c r="VL178" s="1"/>
      <c r="VM178" s="1"/>
      <c r="VN178" s="1"/>
      <c r="VO178" s="1"/>
      <c r="VP178" s="1"/>
      <c r="VQ178" s="1"/>
      <c r="VR178" s="1"/>
      <c r="VS178" s="1"/>
      <c r="VT178" s="1"/>
      <c r="VU178" s="1"/>
      <c r="VV178" s="1"/>
      <c r="VW178" s="1"/>
      <c r="VX178" s="1"/>
      <c r="VY178" s="1"/>
      <c r="VZ178" s="1"/>
      <c r="WA178" s="1"/>
      <c r="WB178" s="1"/>
      <c r="WC178" s="1"/>
      <c r="WD178" s="1"/>
      <c r="WE178" s="1"/>
      <c r="WF178" s="1"/>
      <c r="WG178" s="1"/>
      <c r="WH178" s="1"/>
      <c r="WI178" s="1"/>
      <c r="WJ178" s="1"/>
      <c r="WK178" s="1"/>
      <c r="WL178" s="1"/>
      <c r="WM178" s="1"/>
      <c r="WN178" s="1"/>
      <c r="WO178" s="1"/>
      <c r="WP178" s="1"/>
      <c r="WQ178" s="1"/>
      <c r="WR178" s="1"/>
      <c r="WS178" s="1"/>
      <c r="WT178" s="1"/>
      <c r="WU178" s="1"/>
      <c r="WV178" s="1"/>
      <c r="WW178" s="1"/>
      <c r="WX178" s="1"/>
      <c r="WY178" s="1"/>
      <c r="WZ178" s="1"/>
      <c r="XA178" s="1"/>
      <c r="XB178" s="1"/>
      <c r="XC178" s="1"/>
      <c r="XD178" s="1"/>
      <c r="XE178" s="1"/>
      <c r="XF178" s="1"/>
      <c r="XG178" s="1"/>
      <c r="XH178" s="1"/>
      <c r="XI178" s="1"/>
      <c r="XJ178" s="1"/>
      <c r="XK178" s="1"/>
      <c r="XL178" s="1"/>
      <c r="XM178" s="1"/>
      <c r="XN178" s="1"/>
      <c r="XO178" s="1"/>
      <c r="XP178" s="1"/>
      <c r="XQ178" s="1"/>
      <c r="XR178" s="1"/>
      <c r="XS178" s="1"/>
      <c r="XT178" s="1"/>
      <c r="XU178" s="1"/>
      <c r="XV178" s="1"/>
      <c r="XW178" s="1"/>
      <c r="XX178" s="1"/>
      <c r="XY178" s="1"/>
      <c r="XZ178" s="1"/>
      <c r="YA178" s="1"/>
      <c r="YB178" s="1"/>
      <c r="YC178" s="1"/>
      <c r="YD178" s="1"/>
      <c r="YE178" s="1"/>
      <c r="YF178" s="1"/>
      <c r="YG178" s="1"/>
      <c r="YH178" s="1"/>
      <c r="YI178" s="1"/>
      <c r="YJ178" s="1"/>
      <c r="YK178" s="1"/>
      <c r="YL178" s="1"/>
      <c r="YM178" s="1"/>
      <c r="YN178" s="1"/>
      <c r="YO178" s="1"/>
      <c r="YP178" s="1"/>
      <c r="YQ178" s="1"/>
      <c r="YR178" s="1"/>
      <c r="YS178" s="1"/>
      <c r="YT178" s="1"/>
      <c r="YU178" s="1"/>
      <c r="YV178" s="1"/>
      <c r="YW178" s="1"/>
      <c r="YX178" s="1"/>
      <c r="YY178" s="1"/>
      <c r="YZ178" s="1"/>
      <c r="ZA178" s="1"/>
      <c r="ZB178" s="1"/>
      <c r="ZC178" s="1"/>
      <c r="ZD178" s="1"/>
      <c r="ZE178" s="1"/>
      <c r="ZF178" s="1"/>
      <c r="ZG178" s="1"/>
      <c r="ZH178" s="1"/>
      <c r="ZI178" s="1"/>
      <c r="ZJ178" s="1"/>
      <c r="ZK178" s="1"/>
      <c r="ZL178" s="1"/>
      <c r="ZM178" s="1"/>
      <c r="ZN178" s="1"/>
      <c r="ZO178" s="1"/>
      <c r="ZP178" s="1"/>
      <c r="ZQ178" s="1"/>
      <c r="ZR178" s="1"/>
      <c r="ZS178" s="1"/>
      <c r="ZT178" s="1"/>
      <c r="ZU178" s="1"/>
      <c r="ZV178" s="1"/>
      <c r="ZW178" s="1"/>
      <c r="ZX178" s="1"/>
      <c r="ZY178" s="1"/>
      <c r="ZZ178" s="1"/>
      <c r="AAA178" s="1"/>
      <c r="AAB178" s="1"/>
      <c r="AAC178" s="1"/>
      <c r="AAD178" s="1"/>
      <c r="AAE178" s="1"/>
      <c r="AAF178" s="1"/>
      <c r="AAG178" s="1"/>
      <c r="AAH178" s="1"/>
      <c r="AAI178" s="1"/>
      <c r="AAJ178" s="1"/>
      <c r="AAK178" s="1"/>
      <c r="AAL178" s="1"/>
      <c r="AAM178" s="1"/>
      <c r="AAN178" s="1"/>
      <c r="AAO178" s="1"/>
      <c r="AAP178" s="1"/>
      <c r="AAQ178" s="1"/>
      <c r="AAR178" s="1"/>
      <c r="AAS178" s="1"/>
      <c r="AAT178" s="1"/>
      <c r="AAU178" s="1"/>
      <c r="AAV178" s="1"/>
      <c r="AAW178" s="1"/>
      <c r="AAX178" s="1"/>
      <c r="AAY178" s="1"/>
      <c r="AAZ178" s="1"/>
      <c r="ABA178" s="1"/>
      <c r="ABB178" s="1"/>
      <c r="ABC178" s="1"/>
      <c r="ABD178" s="1"/>
      <c r="ABE178" s="1"/>
      <c r="ABF178" s="1"/>
      <c r="ABG178" s="1"/>
      <c r="ABH178" s="1"/>
      <c r="ABI178" s="1"/>
      <c r="ABJ178" s="1"/>
      <c r="ABK178" s="1"/>
      <c r="ABL178" s="1"/>
      <c r="ABM178" s="1"/>
      <c r="ABN178" s="1"/>
      <c r="ABO178" s="1"/>
      <c r="ABP178" s="1"/>
      <c r="ABQ178" s="1"/>
      <c r="ABR178" s="1"/>
      <c r="ABS178" s="1"/>
      <c r="ABT178" s="1"/>
      <c r="ABU178" s="1"/>
      <c r="ABV178" s="1"/>
      <c r="ABW178" s="1"/>
      <c r="ABX178" s="1"/>
      <c r="ABY178" s="1"/>
      <c r="ABZ178" s="1"/>
      <c r="ACA178" s="1"/>
      <c r="ACB178" s="1"/>
      <c r="ACC178" s="1"/>
      <c r="ACD178" s="1"/>
      <c r="ACE178" s="1"/>
      <c r="ACF178" s="1"/>
      <c r="ACG178" s="1"/>
      <c r="ACH178" s="1"/>
      <c r="ACI178" s="1"/>
      <c r="ACJ178" s="1"/>
      <c r="ACK178" s="1"/>
      <c r="ACL178" s="1"/>
      <c r="ACM178" s="1"/>
      <c r="ACN178" s="1"/>
      <c r="ACO178" s="1"/>
      <c r="ACP178" s="1"/>
      <c r="ACQ178" s="1"/>
      <c r="ACR178" s="1"/>
      <c r="ACS178" s="1"/>
      <c r="ACT178" s="1"/>
      <c r="ACU178" s="1"/>
      <c r="ACV178" s="1"/>
      <c r="ACW178" s="1"/>
      <c r="ACX178" s="1"/>
      <c r="ACY178" s="1"/>
      <c r="ACZ178" s="1"/>
      <c r="ADA178" s="1"/>
      <c r="ADB178" s="1"/>
      <c r="ADC178" s="1"/>
      <c r="ADD178" s="1"/>
      <c r="ADE178" s="1"/>
      <c r="ADF178" s="1"/>
      <c r="ADG178" s="1"/>
      <c r="ADH178" s="1"/>
      <c r="ADI178" s="1"/>
      <c r="ADJ178" s="1"/>
      <c r="ADK178" s="1"/>
      <c r="ADL178" s="1"/>
      <c r="ADM178" s="1"/>
      <c r="ADN178" s="1"/>
      <c r="ADO178" s="1"/>
      <c r="ADP178" s="1"/>
      <c r="ADQ178" s="1"/>
      <c r="ADR178" s="1"/>
      <c r="ADS178" s="1"/>
      <c r="ADT178" s="1"/>
      <c r="ADU178" s="1"/>
      <c r="ADV178" s="1"/>
      <c r="ADW178" s="1"/>
      <c r="ADX178" s="1"/>
      <c r="ADY178" s="1"/>
      <c r="ADZ178" s="1"/>
      <c r="AEA178" s="1"/>
      <c r="AEB178" s="1"/>
      <c r="AEC178" s="1"/>
      <c r="AED178" s="1"/>
      <c r="AEE178" s="1"/>
      <c r="AEF178" s="1"/>
      <c r="AEG178" s="1"/>
      <c r="AEH178" s="1"/>
      <c r="AEI178" s="1"/>
      <c r="AEJ178" s="1"/>
      <c r="AEK178" s="1"/>
      <c r="AEL178" s="1"/>
      <c r="AEM178" s="1"/>
      <c r="AEN178" s="1"/>
      <c r="AEO178" s="1"/>
      <c r="AEP178" s="1"/>
      <c r="AEQ178" s="1"/>
      <c r="AER178" s="1"/>
      <c r="AES178" s="1"/>
      <c r="AET178" s="1"/>
      <c r="AEU178" s="1"/>
      <c r="AEV178" s="1"/>
      <c r="AEW178" s="1"/>
      <c r="AEX178" s="1"/>
      <c r="AEY178" s="1"/>
      <c r="AEZ178" s="1"/>
      <c r="AFA178" s="1"/>
      <c r="AFB178" s="1"/>
      <c r="AFC178" s="1"/>
      <c r="AFD178" s="1"/>
      <c r="AFE178" s="1"/>
      <c r="AFF178" s="1"/>
      <c r="AFG178" s="1"/>
      <c r="AFH178" s="1"/>
      <c r="AFI178" s="1"/>
      <c r="AFJ178" s="1"/>
      <c r="AFK178" s="1"/>
      <c r="AFL178" s="1"/>
      <c r="AFM178" s="1"/>
      <c r="AFN178" s="1"/>
      <c r="AFO178" s="1"/>
      <c r="AFP178" s="1"/>
      <c r="AFQ178" s="1"/>
      <c r="AFR178" s="1"/>
      <c r="AFS178" s="1"/>
      <c r="AFT178" s="1"/>
      <c r="AFU178" s="1"/>
      <c r="AFV178" s="1"/>
      <c r="AFW178" s="1"/>
      <c r="AFX178" s="1"/>
      <c r="AFY178" s="1"/>
      <c r="AFZ178" s="1"/>
      <c r="AGA178" s="1"/>
      <c r="AGB178" s="1"/>
      <c r="AGC178" s="1"/>
      <c r="AGD178" s="1"/>
      <c r="AGE178" s="1"/>
      <c r="AGF178" s="1"/>
      <c r="AGG178" s="1"/>
      <c r="AGH178" s="1"/>
      <c r="AGI178" s="1"/>
      <c r="AGJ178" s="1"/>
      <c r="AGK178" s="1"/>
      <c r="AGL178" s="1"/>
      <c r="AGM178" s="1"/>
      <c r="AGN178" s="1"/>
      <c r="AGO178" s="1"/>
      <c r="AGP178" s="1"/>
      <c r="AGQ178" s="1"/>
      <c r="AGR178" s="1"/>
      <c r="AGS178" s="1"/>
      <c r="AGT178" s="1"/>
      <c r="AGU178" s="1"/>
      <c r="AGV178" s="1"/>
      <c r="AGW178" s="1"/>
      <c r="AGX178" s="1"/>
      <c r="AGY178" s="1"/>
      <c r="AGZ178" s="1"/>
      <c r="AHA178" s="1"/>
      <c r="AHB178" s="1"/>
      <c r="AHC178" s="1"/>
      <c r="AHD178" s="1"/>
      <c r="AHE178" s="1"/>
      <c r="AHF178" s="1"/>
      <c r="AHG178" s="1"/>
      <c r="AHH178" s="1"/>
      <c r="AHI178" s="1"/>
      <c r="AHJ178" s="1"/>
      <c r="AHK178" s="1"/>
      <c r="AHL178" s="1"/>
      <c r="AHM178" s="1"/>
      <c r="AHN178" s="1"/>
      <c r="AHO178" s="1"/>
      <c r="AHP178" s="1"/>
      <c r="AHQ178" s="1"/>
      <c r="AHR178" s="1"/>
      <c r="AHS178" s="1"/>
      <c r="AHT178" s="1"/>
      <c r="AHU178" s="1"/>
      <c r="AHV178" s="1"/>
      <c r="AHW178" s="1"/>
      <c r="AHX178" s="1"/>
      <c r="AHY178" s="1"/>
      <c r="AHZ178" s="1"/>
      <c r="AIA178" s="1"/>
      <c r="AIB178" s="1"/>
      <c r="AIC178" s="1"/>
      <c r="AID178" s="1"/>
      <c r="AIE178" s="1"/>
      <c r="AIF178" s="1"/>
      <c r="AIG178" s="1"/>
      <c r="AIH178" s="1"/>
      <c r="AII178" s="1"/>
      <c r="AIJ178" s="1"/>
      <c r="AIK178" s="1"/>
      <c r="AIL178" s="1"/>
      <c r="AIM178" s="1"/>
      <c r="AIN178" s="1"/>
      <c r="AIO178" s="1"/>
      <c r="AIP178" s="1"/>
      <c r="AIQ178" s="1"/>
      <c r="AIR178" s="1"/>
      <c r="AIS178" s="1"/>
      <c r="AIT178" s="1"/>
      <c r="AIU178" s="1"/>
      <c r="AIV178" s="1"/>
      <c r="AIW178" s="1"/>
      <c r="AIX178" s="1"/>
      <c r="AIY178" s="1"/>
      <c r="AIZ178" s="1"/>
      <c r="AJA178" s="1"/>
      <c r="AJB178" s="1"/>
      <c r="AJC178" s="1"/>
      <c r="AJD178" s="1"/>
      <c r="AJE178" s="1"/>
      <c r="AJF178" s="1"/>
      <c r="AJG178" s="1"/>
      <c r="AJH178" s="1"/>
      <c r="AJI178" s="1"/>
      <c r="AJJ178" s="1"/>
      <c r="AJK178" s="1"/>
      <c r="AJL178" s="1"/>
      <c r="AJM178" s="1"/>
      <c r="AJN178" s="1"/>
      <c r="AJO178" s="1"/>
      <c r="AJP178" s="1"/>
      <c r="AJQ178" s="1"/>
      <c r="AJR178" s="1"/>
      <c r="AJS178" s="1"/>
      <c r="AJT178" s="1"/>
      <c r="AJU178" s="1"/>
      <c r="AJV178" s="1"/>
      <c r="AJW178" s="1"/>
      <c r="AJX178" s="1"/>
      <c r="AJY178" s="1"/>
      <c r="AJZ178" s="1"/>
      <c r="AKA178" s="1"/>
      <c r="AKB178" s="1"/>
      <c r="AKC178" s="1"/>
      <c r="AKD178" s="1"/>
      <c r="AKE178" s="1"/>
      <c r="AKF178" s="1"/>
      <c r="AKG178" s="1"/>
      <c r="AKH178" s="1"/>
      <c r="AKI178" s="1"/>
      <c r="AKJ178" s="1"/>
      <c r="AKK178" s="1"/>
      <c r="AKL178" s="1"/>
      <c r="AKM178" s="1"/>
      <c r="AKN178" s="1"/>
      <c r="AKO178" s="1"/>
      <c r="AKP178" s="1"/>
      <c r="AKQ178" s="1"/>
      <c r="AKR178" s="1"/>
      <c r="AKS178" s="1"/>
      <c r="AKT178" s="1"/>
      <c r="AKU178" s="1"/>
      <c r="AKV178" s="1"/>
      <c r="AKW178" s="1"/>
      <c r="AKX178" s="1"/>
      <c r="AKY178" s="1"/>
      <c r="AKZ178" s="1"/>
      <c r="ALA178" s="1"/>
      <c r="ALB178" s="1"/>
      <c r="ALC178" s="1"/>
      <c r="ALD178" s="1"/>
      <c r="ALE178" s="1"/>
      <c r="ALF178" s="1"/>
      <c r="ALG178" s="1"/>
      <c r="ALH178" s="1"/>
      <c r="ALI178" s="1"/>
      <c r="ALJ178" s="1"/>
      <c r="ALK178" s="1"/>
      <c r="ALL178" s="1"/>
      <c r="ALM178" s="1"/>
      <c r="ALN178" s="1"/>
      <c r="ALO178" s="1"/>
      <c r="ALP178" s="1"/>
      <c r="ALQ178" s="1"/>
      <c r="ALR178" s="1"/>
      <c r="ALS178" s="1"/>
      <c r="ALT178" s="1"/>
      <c r="ALU178" s="1"/>
      <c r="ALV178" s="1"/>
      <c r="ALW178" s="1"/>
      <c r="ALX178" s="1"/>
      <c r="ALY178" s="1"/>
      <c r="ALZ178" s="1"/>
      <c r="AMA178" s="1"/>
      <c r="AMB178" s="1"/>
      <c r="AMC178" s="1"/>
      <c r="AMD178" s="1"/>
      <c r="AME178" s="1"/>
      <c r="AMF178" s="1"/>
      <c r="AMG178" s="1"/>
      <c r="AMH178" s="1"/>
      <c r="AMI178" s="1"/>
      <c r="AMJ178" s="1"/>
    </row>
    <row r="179" spans="1:1025" customHeight="1" ht="12.8">
      <c r="A179" s="1"/>
      <c r="B179" s="9"/>
      <c r="C179" s="30" t="s">
        <v>143</v>
      </c>
      <c r="D179" s="30"/>
      <c r="E179" s="30"/>
      <c r="F179" s="12" t="s">
        <v>3</v>
      </c>
      <c r="G179" s="7">
        <v>130</v>
      </c>
      <c r="H179" s="7">
        <v>136</v>
      </c>
      <c r="I179" s="7">
        <v>125</v>
      </c>
      <c r="J179" s="7">
        <v>138</v>
      </c>
      <c r="K179" s="1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E179" s="1"/>
      <c r="QF179" s="1"/>
      <c r="QG179" s="1"/>
      <c r="QH179" s="1"/>
      <c r="QI179" s="1"/>
      <c r="QJ179" s="1"/>
      <c r="QK179" s="1"/>
      <c r="QL179" s="1"/>
      <c r="QM179" s="1"/>
      <c r="QN179" s="1"/>
      <c r="QO179" s="1"/>
      <c r="QP179" s="1"/>
      <c r="QQ179" s="1"/>
      <c r="QR179" s="1"/>
      <c r="QS179" s="1"/>
      <c r="QT179" s="1"/>
      <c r="QU179" s="1"/>
      <c r="QV179" s="1"/>
      <c r="QW179" s="1"/>
      <c r="QX179" s="1"/>
      <c r="QY179" s="1"/>
      <c r="QZ179" s="1"/>
      <c r="RA179" s="1"/>
      <c r="RB179" s="1"/>
      <c r="RC179" s="1"/>
      <c r="RD179" s="1"/>
      <c r="RE179" s="1"/>
      <c r="RF179" s="1"/>
      <c r="RG179" s="1"/>
      <c r="RH179" s="1"/>
      <c r="RI179" s="1"/>
      <c r="RJ179" s="1"/>
      <c r="RK179" s="1"/>
      <c r="RL179" s="1"/>
      <c r="RM179" s="1"/>
      <c r="RN179" s="1"/>
      <c r="RO179" s="1"/>
      <c r="RP179" s="1"/>
      <c r="RQ179" s="1"/>
      <c r="RR179" s="1"/>
      <c r="RS179" s="1"/>
      <c r="RT179" s="1"/>
      <c r="RU179" s="1"/>
      <c r="RV179" s="1"/>
      <c r="RW179" s="1"/>
      <c r="RX179" s="1"/>
      <c r="RY179" s="1"/>
      <c r="RZ179" s="1"/>
      <c r="SA179" s="1"/>
      <c r="SB179" s="1"/>
      <c r="SC179" s="1"/>
      <c r="SD179" s="1"/>
      <c r="SE179" s="1"/>
      <c r="SF179" s="1"/>
      <c r="SG179" s="1"/>
      <c r="SH179" s="1"/>
      <c r="SI179" s="1"/>
      <c r="SJ179" s="1"/>
      <c r="SK179" s="1"/>
      <c r="SL179" s="1"/>
      <c r="SM179" s="1"/>
      <c r="SN179" s="1"/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1"/>
      <c r="TA179" s="1"/>
      <c r="TB179" s="1"/>
      <c r="TC179" s="1"/>
      <c r="TD179" s="1"/>
      <c r="TE179" s="1"/>
      <c r="TF179" s="1"/>
      <c r="TG179" s="1"/>
      <c r="TH179" s="1"/>
      <c r="TI179" s="1"/>
      <c r="TJ179" s="1"/>
      <c r="TK179" s="1"/>
      <c r="TL179" s="1"/>
      <c r="TM179" s="1"/>
      <c r="TN179" s="1"/>
      <c r="TO179" s="1"/>
      <c r="TP179" s="1"/>
      <c r="TQ179" s="1"/>
      <c r="TR179" s="1"/>
      <c r="TS179" s="1"/>
      <c r="TT179" s="1"/>
      <c r="TU179" s="1"/>
      <c r="TV179" s="1"/>
      <c r="TW179" s="1"/>
      <c r="TX179" s="1"/>
      <c r="TY179" s="1"/>
      <c r="TZ179" s="1"/>
      <c r="UA179" s="1"/>
      <c r="UB179" s="1"/>
      <c r="UC179" s="1"/>
      <c r="UD179" s="1"/>
      <c r="UE179" s="1"/>
      <c r="UF179" s="1"/>
      <c r="UG179" s="1"/>
      <c r="UH179" s="1"/>
      <c r="UI179" s="1"/>
      <c r="UJ179" s="1"/>
      <c r="UK179" s="1"/>
      <c r="UL179" s="1"/>
      <c r="UM179" s="1"/>
      <c r="UN179" s="1"/>
      <c r="UO179" s="1"/>
      <c r="UP179" s="1"/>
      <c r="UQ179" s="1"/>
      <c r="UR179" s="1"/>
      <c r="US179" s="1"/>
      <c r="UT179" s="1"/>
      <c r="UU179" s="1"/>
      <c r="UV179" s="1"/>
      <c r="UW179" s="1"/>
      <c r="UX179" s="1"/>
      <c r="UY179" s="1"/>
      <c r="UZ179" s="1"/>
      <c r="VA179" s="1"/>
      <c r="VB179" s="1"/>
      <c r="VC179" s="1"/>
      <c r="VD179" s="1"/>
      <c r="VE179" s="1"/>
      <c r="VF179" s="1"/>
      <c r="VG179" s="1"/>
      <c r="VH179" s="1"/>
      <c r="VI179" s="1"/>
      <c r="VJ179" s="1"/>
      <c r="VK179" s="1"/>
      <c r="VL179" s="1"/>
      <c r="VM179" s="1"/>
      <c r="VN179" s="1"/>
      <c r="VO179" s="1"/>
      <c r="VP179" s="1"/>
      <c r="VQ179" s="1"/>
      <c r="VR179" s="1"/>
      <c r="VS179" s="1"/>
      <c r="VT179" s="1"/>
      <c r="VU179" s="1"/>
      <c r="VV179" s="1"/>
      <c r="VW179" s="1"/>
      <c r="VX179" s="1"/>
      <c r="VY179" s="1"/>
      <c r="VZ179" s="1"/>
      <c r="WA179" s="1"/>
      <c r="WB179" s="1"/>
      <c r="WC179" s="1"/>
      <c r="WD179" s="1"/>
      <c r="WE179" s="1"/>
      <c r="WF179" s="1"/>
      <c r="WG179" s="1"/>
      <c r="WH179" s="1"/>
      <c r="WI179" s="1"/>
      <c r="WJ179" s="1"/>
      <c r="WK179" s="1"/>
      <c r="WL179" s="1"/>
      <c r="WM179" s="1"/>
      <c r="WN179" s="1"/>
      <c r="WO179" s="1"/>
      <c r="WP179" s="1"/>
      <c r="WQ179" s="1"/>
      <c r="WR179" s="1"/>
      <c r="WS179" s="1"/>
      <c r="WT179" s="1"/>
      <c r="WU179" s="1"/>
      <c r="WV179" s="1"/>
      <c r="WW179" s="1"/>
      <c r="WX179" s="1"/>
      <c r="WY179" s="1"/>
      <c r="WZ179" s="1"/>
      <c r="XA179" s="1"/>
      <c r="XB179" s="1"/>
      <c r="XC179" s="1"/>
      <c r="XD179" s="1"/>
      <c r="XE179" s="1"/>
      <c r="XF179" s="1"/>
      <c r="XG179" s="1"/>
      <c r="XH179" s="1"/>
      <c r="XI179" s="1"/>
      <c r="XJ179" s="1"/>
      <c r="XK179" s="1"/>
      <c r="XL179" s="1"/>
      <c r="XM179" s="1"/>
      <c r="XN179" s="1"/>
      <c r="XO179" s="1"/>
      <c r="XP179" s="1"/>
      <c r="XQ179" s="1"/>
      <c r="XR179" s="1"/>
      <c r="XS179" s="1"/>
      <c r="XT179" s="1"/>
      <c r="XU179" s="1"/>
      <c r="XV179" s="1"/>
      <c r="XW179" s="1"/>
      <c r="XX179" s="1"/>
      <c r="XY179" s="1"/>
      <c r="XZ179" s="1"/>
      <c r="YA179" s="1"/>
      <c r="YB179" s="1"/>
      <c r="YC179" s="1"/>
      <c r="YD179" s="1"/>
      <c r="YE179" s="1"/>
      <c r="YF179" s="1"/>
      <c r="YG179" s="1"/>
      <c r="YH179" s="1"/>
      <c r="YI179" s="1"/>
      <c r="YJ179" s="1"/>
      <c r="YK179" s="1"/>
      <c r="YL179" s="1"/>
      <c r="YM179" s="1"/>
      <c r="YN179" s="1"/>
      <c r="YO179" s="1"/>
      <c r="YP179" s="1"/>
      <c r="YQ179" s="1"/>
      <c r="YR179" s="1"/>
      <c r="YS179" s="1"/>
      <c r="YT179" s="1"/>
      <c r="YU179" s="1"/>
      <c r="YV179" s="1"/>
      <c r="YW179" s="1"/>
      <c r="YX179" s="1"/>
      <c r="YY179" s="1"/>
      <c r="YZ179" s="1"/>
      <c r="ZA179" s="1"/>
      <c r="ZB179" s="1"/>
      <c r="ZC179" s="1"/>
      <c r="ZD179" s="1"/>
      <c r="ZE179" s="1"/>
      <c r="ZF179" s="1"/>
      <c r="ZG179" s="1"/>
      <c r="ZH179" s="1"/>
      <c r="ZI179" s="1"/>
      <c r="ZJ179" s="1"/>
      <c r="ZK179" s="1"/>
      <c r="ZL179" s="1"/>
      <c r="ZM179" s="1"/>
      <c r="ZN179" s="1"/>
      <c r="ZO179" s="1"/>
      <c r="ZP179" s="1"/>
      <c r="ZQ179" s="1"/>
      <c r="ZR179" s="1"/>
      <c r="ZS179" s="1"/>
      <c r="ZT179" s="1"/>
      <c r="ZU179" s="1"/>
      <c r="ZV179" s="1"/>
      <c r="ZW179" s="1"/>
      <c r="ZX179" s="1"/>
      <c r="ZY179" s="1"/>
      <c r="ZZ179" s="1"/>
      <c r="AAA179" s="1"/>
      <c r="AAB179" s="1"/>
      <c r="AAC179" s="1"/>
      <c r="AAD179" s="1"/>
      <c r="AAE179" s="1"/>
      <c r="AAF179" s="1"/>
      <c r="AAG179" s="1"/>
      <c r="AAH179" s="1"/>
      <c r="AAI179" s="1"/>
      <c r="AAJ179" s="1"/>
      <c r="AAK179" s="1"/>
      <c r="AAL179" s="1"/>
      <c r="AAM179" s="1"/>
      <c r="AAN179" s="1"/>
      <c r="AAO179" s="1"/>
      <c r="AAP179" s="1"/>
      <c r="AAQ179" s="1"/>
      <c r="AAR179" s="1"/>
      <c r="AAS179" s="1"/>
      <c r="AAT179" s="1"/>
      <c r="AAU179" s="1"/>
      <c r="AAV179" s="1"/>
      <c r="AAW179" s="1"/>
      <c r="AAX179" s="1"/>
      <c r="AAY179" s="1"/>
      <c r="AAZ179" s="1"/>
      <c r="ABA179" s="1"/>
      <c r="ABB179" s="1"/>
      <c r="ABC179" s="1"/>
      <c r="ABD179" s="1"/>
      <c r="ABE179" s="1"/>
      <c r="ABF179" s="1"/>
      <c r="ABG179" s="1"/>
      <c r="ABH179" s="1"/>
      <c r="ABI179" s="1"/>
      <c r="ABJ179" s="1"/>
      <c r="ABK179" s="1"/>
      <c r="ABL179" s="1"/>
      <c r="ABM179" s="1"/>
      <c r="ABN179" s="1"/>
      <c r="ABO179" s="1"/>
      <c r="ABP179" s="1"/>
      <c r="ABQ179" s="1"/>
      <c r="ABR179" s="1"/>
      <c r="ABS179" s="1"/>
      <c r="ABT179" s="1"/>
      <c r="ABU179" s="1"/>
      <c r="ABV179" s="1"/>
      <c r="ABW179" s="1"/>
      <c r="ABX179" s="1"/>
      <c r="ABY179" s="1"/>
      <c r="ABZ179" s="1"/>
      <c r="ACA179" s="1"/>
      <c r="ACB179" s="1"/>
      <c r="ACC179" s="1"/>
      <c r="ACD179" s="1"/>
      <c r="ACE179" s="1"/>
      <c r="ACF179" s="1"/>
      <c r="ACG179" s="1"/>
      <c r="ACH179" s="1"/>
      <c r="ACI179" s="1"/>
      <c r="ACJ179" s="1"/>
      <c r="ACK179" s="1"/>
      <c r="ACL179" s="1"/>
      <c r="ACM179" s="1"/>
      <c r="ACN179" s="1"/>
      <c r="ACO179" s="1"/>
      <c r="ACP179" s="1"/>
      <c r="ACQ179" s="1"/>
      <c r="ACR179" s="1"/>
      <c r="ACS179" s="1"/>
      <c r="ACT179" s="1"/>
      <c r="ACU179" s="1"/>
      <c r="ACV179" s="1"/>
      <c r="ACW179" s="1"/>
      <c r="ACX179" s="1"/>
      <c r="ACY179" s="1"/>
      <c r="ACZ179" s="1"/>
      <c r="ADA179" s="1"/>
      <c r="ADB179" s="1"/>
      <c r="ADC179" s="1"/>
      <c r="ADD179" s="1"/>
      <c r="ADE179" s="1"/>
      <c r="ADF179" s="1"/>
      <c r="ADG179" s="1"/>
      <c r="ADH179" s="1"/>
      <c r="ADI179" s="1"/>
      <c r="ADJ179" s="1"/>
      <c r="ADK179" s="1"/>
      <c r="ADL179" s="1"/>
      <c r="ADM179" s="1"/>
      <c r="ADN179" s="1"/>
      <c r="ADO179" s="1"/>
      <c r="ADP179" s="1"/>
      <c r="ADQ179" s="1"/>
      <c r="ADR179" s="1"/>
      <c r="ADS179" s="1"/>
      <c r="ADT179" s="1"/>
      <c r="ADU179" s="1"/>
      <c r="ADV179" s="1"/>
      <c r="ADW179" s="1"/>
      <c r="ADX179" s="1"/>
      <c r="ADY179" s="1"/>
      <c r="ADZ179" s="1"/>
      <c r="AEA179" s="1"/>
      <c r="AEB179" s="1"/>
      <c r="AEC179" s="1"/>
      <c r="AED179" s="1"/>
      <c r="AEE179" s="1"/>
      <c r="AEF179" s="1"/>
      <c r="AEG179" s="1"/>
      <c r="AEH179" s="1"/>
      <c r="AEI179" s="1"/>
      <c r="AEJ179" s="1"/>
      <c r="AEK179" s="1"/>
      <c r="AEL179" s="1"/>
      <c r="AEM179" s="1"/>
      <c r="AEN179" s="1"/>
      <c r="AEO179" s="1"/>
      <c r="AEP179" s="1"/>
      <c r="AEQ179" s="1"/>
      <c r="AER179" s="1"/>
      <c r="AES179" s="1"/>
      <c r="AET179" s="1"/>
      <c r="AEU179" s="1"/>
      <c r="AEV179" s="1"/>
      <c r="AEW179" s="1"/>
      <c r="AEX179" s="1"/>
      <c r="AEY179" s="1"/>
      <c r="AEZ179" s="1"/>
      <c r="AFA179" s="1"/>
      <c r="AFB179" s="1"/>
      <c r="AFC179" s="1"/>
      <c r="AFD179" s="1"/>
      <c r="AFE179" s="1"/>
      <c r="AFF179" s="1"/>
      <c r="AFG179" s="1"/>
      <c r="AFH179" s="1"/>
      <c r="AFI179" s="1"/>
      <c r="AFJ179" s="1"/>
      <c r="AFK179" s="1"/>
      <c r="AFL179" s="1"/>
      <c r="AFM179" s="1"/>
      <c r="AFN179" s="1"/>
      <c r="AFO179" s="1"/>
      <c r="AFP179" s="1"/>
      <c r="AFQ179" s="1"/>
      <c r="AFR179" s="1"/>
      <c r="AFS179" s="1"/>
      <c r="AFT179" s="1"/>
      <c r="AFU179" s="1"/>
      <c r="AFV179" s="1"/>
      <c r="AFW179" s="1"/>
      <c r="AFX179" s="1"/>
      <c r="AFY179" s="1"/>
      <c r="AFZ179" s="1"/>
      <c r="AGA179" s="1"/>
      <c r="AGB179" s="1"/>
      <c r="AGC179" s="1"/>
      <c r="AGD179" s="1"/>
      <c r="AGE179" s="1"/>
      <c r="AGF179" s="1"/>
      <c r="AGG179" s="1"/>
      <c r="AGH179" s="1"/>
      <c r="AGI179" s="1"/>
      <c r="AGJ179" s="1"/>
      <c r="AGK179" s="1"/>
      <c r="AGL179" s="1"/>
      <c r="AGM179" s="1"/>
      <c r="AGN179" s="1"/>
      <c r="AGO179" s="1"/>
      <c r="AGP179" s="1"/>
      <c r="AGQ179" s="1"/>
      <c r="AGR179" s="1"/>
      <c r="AGS179" s="1"/>
      <c r="AGT179" s="1"/>
      <c r="AGU179" s="1"/>
      <c r="AGV179" s="1"/>
      <c r="AGW179" s="1"/>
      <c r="AGX179" s="1"/>
      <c r="AGY179" s="1"/>
      <c r="AGZ179" s="1"/>
      <c r="AHA179" s="1"/>
      <c r="AHB179" s="1"/>
      <c r="AHC179" s="1"/>
      <c r="AHD179" s="1"/>
      <c r="AHE179" s="1"/>
      <c r="AHF179" s="1"/>
      <c r="AHG179" s="1"/>
      <c r="AHH179" s="1"/>
      <c r="AHI179" s="1"/>
      <c r="AHJ179" s="1"/>
      <c r="AHK179" s="1"/>
      <c r="AHL179" s="1"/>
      <c r="AHM179" s="1"/>
      <c r="AHN179" s="1"/>
      <c r="AHO179" s="1"/>
      <c r="AHP179" s="1"/>
      <c r="AHQ179" s="1"/>
      <c r="AHR179" s="1"/>
      <c r="AHS179" s="1"/>
      <c r="AHT179" s="1"/>
      <c r="AHU179" s="1"/>
      <c r="AHV179" s="1"/>
      <c r="AHW179" s="1"/>
      <c r="AHX179" s="1"/>
      <c r="AHY179" s="1"/>
      <c r="AHZ179" s="1"/>
      <c r="AIA179" s="1"/>
      <c r="AIB179" s="1"/>
      <c r="AIC179" s="1"/>
      <c r="AID179" s="1"/>
      <c r="AIE179" s="1"/>
      <c r="AIF179" s="1"/>
      <c r="AIG179" s="1"/>
      <c r="AIH179" s="1"/>
      <c r="AII179" s="1"/>
      <c r="AIJ179" s="1"/>
      <c r="AIK179" s="1"/>
      <c r="AIL179" s="1"/>
      <c r="AIM179" s="1"/>
      <c r="AIN179" s="1"/>
      <c r="AIO179" s="1"/>
      <c r="AIP179" s="1"/>
      <c r="AIQ179" s="1"/>
      <c r="AIR179" s="1"/>
      <c r="AIS179" s="1"/>
      <c r="AIT179" s="1"/>
      <c r="AIU179" s="1"/>
      <c r="AIV179" s="1"/>
      <c r="AIW179" s="1"/>
      <c r="AIX179" s="1"/>
      <c r="AIY179" s="1"/>
      <c r="AIZ179" s="1"/>
      <c r="AJA179" s="1"/>
      <c r="AJB179" s="1"/>
      <c r="AJC179" s="1"/>
      <c r="AJD179" s="1"/>
      <c r="AJE179" s="1"/>
      <c r="AJF179" s="1"/>
      <c r="AJG179" s="1"/>
      <c r="AJH179" s="1"/>
      <c r="AJI179" s="1"/>
      <c r="AJJ179" s="1"/>
      <c r="AJK179" s="1"/>
      <c r="AJL179" s="1"/>
      <c r="AJM179" s="1"/>
      <c r="AJN179" s="1"/>
      <c r="AJO179" s="1"/>
      <c r="AJP179" s="1"/>
      <c r="AJQ179" s="1"/>
      <c r="AJR179" s="1"/>
      <c r="AJS179" s="1"/>
      <c r="AJT179" s="1"/>
      <c r="AJU179" s="1"/>
      <c r="AJV179" s="1"/>
      <c r="AJW179" s="1"/>
      <c r="AJX179" s="1"/>
      <c r="AJY179" s="1"/>
      <c r="AJZ179" s="1"/>
      <c r="AKA179" s="1"/>
      <c r="AKB179" s="1"/>
      <c r="AKC179" s="1"/>
      <c r="AKD179" s="1"/>
      <c r="AKE179" s="1"/>
      <c r="AKF179" s="1"/>
      <c r="AKG179" s="1"/>
      <c r="AKH179" s="1"/>
      <c r="AKI179" s="1"/>
      <c r="AKJ179" s="1"/>
      <c r="AKK179" s="1"/>
      <c r="AKL179" s="1"/>
      <c r="AKM179" s="1"/>
      <c r="AKN179" s="1"/>
      <c r="AKO179" s="1"/>
      <c r="AKP179" s="1"/>
      <c r="AKQ179" s="1"/>
      <c r="AKR179" s="1"/>
      <c r="AKS179" s="1"/>
      <c r="AKT179" s="1"/>
      <c r="AKU179" s="1"/>
      <c r="AKV179" s="1"/>
      <c r="AKW179" s="1"/>
      <c r="AKX179" s="1"/>
      <c r="AKY179" s="1"/>
      <c r="AKZ179" s="1"/>
      <c r="ALA179" s="1"/>
      <c r="ALB179" s="1"/>
      <c r="ALC179" s="1"/>
      <c r="ALD179" s="1"/>
      <c r="ALE179" s="1"/>
      <c r="ALF179" s="1"/>
      <c r="ALG179" s="1"/>
      <c r="ALH179" s="1"/>
      <c r="ALI179" s="1"/>
      <c r="ALJ179" s="1"/>
      <c r="ALK179" s="1"/>
      <c r="ALL179" s="1"/>
      <c r="ALM179" s="1"/>
      <c r="ALN179" s="1"/>
      <c r="ALO179" s="1"/>
      <c r="ALP179" s="1"/>
      <c r="ALQ179" s="1"/>
      <c r="ALR179" s="1"/>
      <c r="ALS179" s="1"/>
      <c r="ALT179" s="1"/>
      <c r="ALU179" s="1"/>
      <c r="ALV179" s="1"/>
      <c r="ALW179" s="1"/>
      <c r="ALX179" s="1"/>
      <c r="ALY179" s="1"/>
      <c r="ALZ179" s="1"/>
      <c r="AMA179" s="1"/>
      <c r="AMB179" s="1"/>
      <c r="AMC179" s="1"/>
      <c r="AMD179" s="1"/>
      <c r="AME179" s="1"/>
      <c r="AMF179" s="1"/>
      <c r="AMG179" s="1"/>
      <c r="AMH179" s="1"/>
      <c r="AMI179" s="1"/>
      <c r="AMJ179" s="1"/>
    </row>
    <row r="180" spans="1:1025" customHeight="1" ht="12.8">
      <c r="A180" s="1"/>
      <c r="B180" s="9"/>
      <c r="C180" s="30" t="s">
        <v>144</v>
      </c>
      <c r="D180" s="30"/>
      <c r="E180" s="30"/>
      <c r="F180" s="12" t="s">
        <v>3</v>
      </c>
      <c r="G180" s="7">
        <v>131</v>
      </c>
      <c r="H180" s="7">
        <v>137</v>
      </c>
      <c r="I180" s="7">
        <v>126</v>
      </c>
      <c r="J180" s="7">
        <v>139</v>
      </c>
      <c r="K180" s="1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F180" s="1"/>
      <c r="QG180" s="1"/>
      <c r="QH180" s="1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/>
      <c r="RB180" s="1"/>
      <c r="RC180" s="1"/>
      <c r="RD180" s="1"/>
      <c r="RE180" s="1"/>
      <c r="RF180" s="1"/>
      <c r="RG180" s="1"/>
      <c r="RH180" s="1"/>
      <c r="RI180" s="1"/>
      <c r="RJ180" s="1"/>
      <c r="RK180" s="1"/>
      <c r="RL180" s="1"/>
      <c r="RM180" s="1"/>
      <c r="RN180" s="1"/>
      <c r="RO180" s="1"/>
      <c r="RP180" s="1"/>
      <c r="RQ180" s="1"/>
      <c r="RR180" s="1"/>
      <c r="RS180" s="1"/>
      <c r="RT180" s="1"/>
      <c r="RU180" s="1"/>
      <c r="RV180" s="1"/>
      <c r="RW180" s="1"/>
      <c r="RX180" s="1"/>
      <c r="RY180" s="1"/>
      <c r="RZ180" s="1"/>
      <c r="SA180" s="1"/>
      <c r="SB180" s="1"/>
      <c r="SC180" s="1"/>
      <c r="SD180" s="1"/>
      <c r="SE180" s="1"/>
      <c r="SF180" s="1"/>
      <c r="SG180" s="1"/>
      <c r="SH180" s="1"/>
      <c r="SI180" s="1"/>
      <c r="SJ180" s="1"/>
      <c r="SK180" s="1"/>
      <c r="SL180" s="1"/>
      <c r="SM180" s="1"/>
      <c r="SN180" s="1"/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1"/>
      <c r="TA180" s="1"/>
      <c r="TB180" s="1"/>
      <c r="TC180" s="1"/>
      <c r="TD180" s="1"/>
      <c r="TE180" s="1"/>
      <c r="TF180" s="1"/>
      <c r="TG180" s="1"/>
      <c r="TH180" s="1"/>
      <c r="TI180" s="1"/>
      <c r="TJ180" s="1"/>
      <c r="TK180" s="1"/>
      <c r="TL180" s="1"/>
      <c r="TM180" s="1"/>
      <c r="TN180" s="1"/>
      <c r="TO180" s="1"/>
      <c r="TP180" s="1"/>
      <c r="TQ180" s="1"/>
      <c r="TR180" s="1"/>
      <c r="TS180" s="1"/>
      <c r="TT180" s="1"/>
      <c r="TU180" s="1"/>
      <c r="TV180" s="1"/>
      <c r="TW180" s="1"/>
      <c r="TX180" s="1"/>
      <c r="TY180" s="1"/>
      <c r="TZ180" s="1"/>
      <c r="UA180" s="1"/>
      <c r="UB180" s="1"/>
      <c r="UC180" s="1"/>
      <c r="UD180" s="1"/>
      <c r="UE180" s="1"/>
      <c r="UF180" s="1"/>
      <c r="UG180" s="1"/>
      <c r="UH180" s="1"/>
      <c r="UI180" s="1"/>
      <c r="UJ180" s="1"/>
      <c r="UK180" s="1"/>
      <c r="UL180" s="1"/>
      <c r="UM180" s="1"/>
      <c r="UN180" s="1"/>
      <c r="UO180" s="1"/>
      <c r="UP180" s="1"/>
      <c r="UQ180" s="1"/>
      <c r="UR180" s="1"/>
      <c r="US180" s="1"/>
      <c r="UT180" s="1"/>
      <c r="UU180" s="1"/>
      <c r="UV180" s="1"/>
      <c r="UW180" s="1"/>
      <c r="UX180" s="1"/>
      <c r="UY180" s="1"/>
      <c r="UZ180" s="1"/>
      <c r="VA180" s="1"/>
      <c r="VB180" s="1"/>
      <c r="VC180" s="1"/>
      <c r="VD180" s="1"/>
      <c r="VE180" s="1"/>
      <c r="VF180" s="1"/>
      <c r="VG180" s="1"/>
      <c r="VH180" s="1"/>
      <c r="VI180" s="1"/>
      <c r="VJ180" s="1"/>
      <c r="VK180" s="1"/>
      <c r="VL180" s="1"/>
      <c r="VM180" s="1"/>
      <c r="VN180" s="1"/>
      <c r="VO180" s="1"/>
      <c r="VP180" s="1"/>
      <c r="VQ180" s="1"/>
      <c r="VR180" s="1"/>
      <c r="VS180" s="1"/>
      <c r="VT180" s="1"/>
      <c r="VU180" s="1"/>
      <c r="VV180" s="1"/>
      <c r="VW180" s="1"/>
      <c r="VX180" s="1"/>
      <c r="VY180" s="1"/>
      <c r="VZ180" s="1"/>
      <c r="WA180" s="1"/>
      <c r="WB180" s="1"/>
      <c r="WC180" s="1"/>
      <c r="WD180" s="1"/>
      <c r="WE180" s="1"/>
      <c r="WF180" s="1"/>
      <c r="WG180" s="1"/>
      <c r="WH180" s="1"/>
      <c r="WI180" s="1"/>
      <c r="WJ180" s="1"/>
      <c r="WK180" s="1"/>
      <c r="WL180" s="1"/>
      <c r="WM180" s="1"/>
      <c r="WN180" s="1"/>
      <c r="WO180" s="1"/>
      <c r="WP180" s="1"/>
      <c r="WQ180" s="1"/>
      <c r="WR180" s="1"/>
      <c r="WS180" s="1"/>
      <c r="WT180" s="1"/>
      <c r="WU180" s="1"/>
      <c r="WV180" s="1"/>
      <c r="WW180" s="1"/>
      <c r="WX180" s="1"/>
      <c r="WY180" s="1"/>
      <c r="WZ180" s="1"/>
      <c r="XA180" s="1"/>
      <c r="XB180" s="1"/>
      <c r="XC180" s="1"/>
      <c r="XD180" s="1"/>
      <c r="XE180" s="1"/>
      <c r="XF180" s="1"/>
      <c r="XG180" s="1"/>
      <c r="XH180" s="1"/>
      <c r="XI180" s="1"/>
      <c r="XJ180" s="1"/>
      <c r="XK180" s="1"/>
      <c r="XL180" s="1"/>
      <c r="XM180" s="1"/>
      <c r="XN180" s="1"/>
      <c r="XO180" s="1"/>
      <c r="XP180" s="1"/>
      <c r="XQ180" s="1"/>
      <c r="XR180" s="1"/>
      <c r="XS180" s="1"/>
      <c r="XT180" s="1"/>
      <c r="XU180" s="1"/>
      <c r="XV180" s="1"/>
      <c r="XW180" s="1"/>
      <c r="XX180" s="1"/>
      <c r="XY180" s="1"/>
      <c r="XZ180" s="1"/>
      <c r="YA180" s="1"/>
      <c r="YB180" s="1"/>
      <c r="YC180" s="1"/>
      <c r="YD180" s="1"/>
      <c r="YE180" s="1"/>
      <c r="YF180" s="1"/>
      <c r="YG180" s="1"/>
      <c r="YH180" s="1"/>
      <c r="YI180" s="1"/>
      <c r="YJ180" s="1"/>
      <c r="YK180" s="1"/>
      <c r="YL180" s="1"/>
      <c r="YM180" s="1"/>
      <c r="YN180" s="1"/>
      <c r="YO180" s="1"/>
      <c r="YP180" s="1"/>
      <c r="YQ180" s="1"/>
      <c r="YR180" s="1"/>
      <c r="YS180" s="1"/>
      <c r="YT180" s="1"/>
      <c r="YU180" s="1"/>
      <c r="YV180" s="1"/>
      <c r="YW180" s="1"/>
      <c r="YX180" s="1"/>
      <c r="YY180" s="1"/>
      <c r="YZ180" s="1"/>
      <c r="ZA180" s="1"/>
      <c r="ZB180" s="1"/>
      <c r="ZC180" s="1"/>
      <c r="ZD180" s="1"/>
      <c r="ZE180" s="1"/>
      <c r="ZF180" s="1"/>
      <c r="ZG180" s="1"/>
      <c r="ZH180" s="1"/>
      <c r="ZI180" s="1"/>
      <c r="ZJ180" s="1"/>
      <c r="ZK180" s="1"/>
      <c r="ZL180" s="1"/>
      <c r="ZM180" s="1"/>
      <c r="ZN180" s="1"/>
      <c r="ZO180" s="1"/>
      <c r="ZP180" s="1"/>
      <c r="ZQ180" s="1"/>
      <c r="ZR180" s="1"/>
      <c r="ZS180" s="1"/>
      <c r="ZT180" s="1"/>
      <c r="ZU180" s="1"/>
      <c r="ZV180" s="1"/>
      <c r="ZW180" s="1"/>
      <c r="ZX180" s="1"/>
      <c r="ZY180" s="1"/>
      <c r="ZZ180" s="1"/>
      <c r="AAA180" s="1"/>
      <c r="AAB180" s="1"/>
      <c r="AAC180" s="1"/>
      <c r="AAD180" s="1"/>
      <c r="AAE180" s="1"/>
      <c r="AAF180" s="1"/>
      <c r="AAG180" s="1"/>
      <c r="AAH180" s="1"/>
      <c r="AAI180" s="1"/>
      <c r="AAJ180" s="1"/>
      <c r="AAK180" s="1"/>
      <c r="AAL180" s="1"/>
      <c r="AAM180" s="1"/>
      <c r="AAN180" s="1"/>
      <c r="AAO180" s="1"/>
      <c r="AAP180" s="1"/>
      <c r="AAQ180" s="1"/>
      <c r="AAR180" s="1"/>
      <c r="AAS180" s="1"/>
      <c r="AAT180" s="1"/>
      <c r="AAU180" s="1"/>
      <c r="AAV180" s="1"/>
      <c r="AAW180" s="1"/>
      <c r="AAX180" s="1"/>
      <c r="AAY180" s="1"/>
      <c r="AAZ180" s="1"/>
      <c r="ABA180" s="1"/>
      <c r="ABB180" s="1"/>
      <c r="ABC180" s="1"/>
      <c r="ABD180" s="1"/>
      <c r="ABE180" s="1"/>
      <c r="ABF180" s="1"/>
      <c r="ABG180" s="1"/>
      <c r="ABH180" s="1"/>
      <c r="ABI180" s="1"/>
      <c r="ABJ180" s="1"/>
      <c r="ABK180" s="1"/>
      <c r="ABL180" s="1"/>
      <c r="ABM180" s="1"/>
      <c r="ABN180" s="1"/>
      <c r="ABO180" s="1"/>
      <c r="ABP180" s="1"/>
      <c r="ABQ180" s="1"/>
      <c r="ABR180" s="1"/>
      <c r="ABS180" s="1"/>
      <c r="ABT180" s="1"/>
      <c r="ABU180" s="1"/>
      <c r="ABV180" s="1"/>
      <c r="ABW180" s="1"/>
      <c r="ABX180" s="1"/>
      <c r="ABY180" s="1"/>
      <c r="ABZ180" s="1"/>
      <c r="ACA180" s="1"/>
      <c r="ACB180" s="1"/>
      <c r="ACC180" s="1"/>
      <c r="ACD180" s="1"/>
      <c r="ACE180" s="1"/>
      <c r="ACF180" s="1"/>
      <c r="ACG180" s="1"/>
      <c r="ACH180" s="1"/>
      <c r="ACI180" s="1"/>
      <c r="ACJ180" s="1"/>
      <c r="ACK180" s="1"/>
      <c r="ACL180" s="1"/>
      <c r="ACM180" s="1"/>
      <c r="ACN180" s="1"/>
      <c r="ACO180" s="1"/>
      <c r="ACP180" s="1"/>
      <c r="ACQ180" s="1"/>
      <c r="ACR180" s="1"/>
      <c r="ACS180" s="1"/>
      <c r="ACT180" s="1"/>
      <c r="ACU180" s="1"/>
      <c r="ACV180" s="1"/>
      <c r="ACW180" s="1"/>
      <c r="ACX180" s="1"/>
      <c r="ACY180" s="1"/>
      <c r="ACZ180" s="1"/>
      <c r="ADA180" s="1"/>
      <c r="ADB180" s="1"/>
      <c r="ADC180" s="1"/>
      <c r="ADD180" s="1"/>
      <c r="ADE180" s="1"/>
      <c r="ADF180" s="1"/>
      <c r="ADG180" s="1"/>
      <c r="ADH180" s="1"/>
      <c r="ADI180" s="1"/>
      <c r="ADJ180" s="1"/>
      <c r="ADK180" s="1"/>
      <c r="ADL180" s="1"/>
      <c r="ADM180" s="1"/>
      <c r="ADN180" s="1"/>
      <c r="ADO180" s="1"/>
      <c r="ADP180" s="1"/>
      <c r="ADQ180" s="1"/>
      <c r="ADR180" s="1"/>
      <c r="ADS180" s="1"/>
      <c r="ADT180" s="1"/>
      <c r="ADU180" s="1"/>
      <c r="ADV180" s="1"/>
      <c r="ADW180" s="1"/>
      <c r="ADX180" s="1"/>
      <c r="ADY180" s="1"/>
      <c r="ADZ180" s="1"/>
      <c r="AEA180" s="1"/>
      <c r="AEB180" s="1"/>
      <c r="AEC180" s="1"/>
      <c r="AED180" s="1"/>
      <c r="AEE180" s="1"/>
      <c r="AEF180" s="1"/>
      <c r="AEG180" s="1"/>
      <c r="AEH180" s="1"/>
      <c r="AEI180" s="1"/>
      <c r="AEJ180" s="1"/>
      <c r="AEK180" s="1"/>
      <c r="AEL180" s="1"/>
      <c r="AEM180" s="1"/>
      <c r="AEN180" s="1"/>
      <c r="AEO180" s="1"/>
      <c r="AEP180" s="1"/>
      <c r="AEQ180" s="1"/>
      <c r="AER180" s="1"/>
      <c r="AES180" s="1"/>
      <c r="AET180" s="1"/>
      <c r="AEU180" s="1"/>
      <c r="AEV180" s="1"/>
      <c r="AEW180" s="1"/>
      <c r="AEX180" s="1"/>
      <c r="AEY180" s="1"/>
      <c r="AEZ180" s="1"/>
      <c r="AFA180" s="1"/>
      <c r="AFB180" s="1"/>
      <c r="AFC180" s="1"/>
      <c r="AFD180" s="1"/>
      <c r="AFE180" s="1"/>
      <c r="AFF180" s="1"/>
      <c r="AFG180" s="1"/>
      <c r="AFH180" s="1"/>
      <c r="AFI180" s="1"/>
      <c r="AFJ180" s="1"/>
      <c r="AFK180" s="1"/>
      <c r="AFL180" s="1"/>
      <c r="AFM180" s="1"/>
      <c r="AFN180" s="1"/>
      <c r="AFO180" s="1"/>
      <c r="AFP180" s="1"/>
      <c r="AFQ180" s="1"/>
      <c r="AFR180" s="1"/>
      <c r="AFS180" s="1"/>
      <c r="AFT180" s="1"/>
      <c r="AFU180" s="1"/>
      <c r="AFV180" s="1"/>
      <c r="AFW180" s="1"/>
      <c r="AFX180" s="1"/>
      <c r="AFY180" s="1"/>
      <c r="AFZ180" s="1"/>
      <c r="AGA180" s="1"/>
      <c r="AGB180" s="1"/>
      <c r="AGC180" s="1"/>
      <c r="AGD180" s="1"/>
      <c r="AGE180" s="1"/>
      <c r="AGF180" s="1"/>
      <c r="AGG180" s="1"/>
      <c r="AGH180" s="1"/>
      <c r="AGI180" s="1"/>
      <c r="AGJ180" s="1"/>
      <c r="AGK180" s="1"/>
      <c r="AGL180" s="1"/>
      <c r="AGM180" s="1"/>
      <c r="AGN180" s="1"/>
      <c r="AGO180" s="1"/>
      <c r="AGP180" s="1"/>
      <c r="AGQ180" s="1"/>
      <c r="AGR180" s="1"/>
      <c r="AGS180" s="1"/>
      <c r="AGT180" s="1"/>
      <c r="AGU180" s="1"/>
      <c r="AGV180" s="1"/>
      <c r="AGW180" s="1"/>
      <c r="AGX180" s="1"/>
      <c r="AGY180" s="1"/>
      <c r="AGZ180" s="1"/>
      <c r="AHA180" s="1"/>
      <c r="AHB180" s="1"/>
      <c r="AHC180" s="1"/>
      <c r="AHD180" s="1"/>
      <c r="AHE180" s="1"/>
      <c r="AHF180" s="1"/>
      <c r="AHG180" s="1"/>
      <c r="AHH180" s="1"/>
      <c r="AHI180" s="1"/>
      <c r="AHJ180" s="1"/>
      <c r="AHK180" s="1"/>
      <c r="AHL180" s="1"/>
      <c r="AHM180" s="1"/>
      <c r="AHN180" s="1"/>
      <c r="AHO180" s="1"/>
      <c r="AHP180" s="1"/>
      <c r="AHQ180" s="1"/>
      <c r="AHR180" s="1"/>
      <c r="AHS180" s="1"/>
      <c r="AHT180" s="1"/>
      <c r="AHU180" s="1"/>
      <c r="AHV180" s="1"/>
      <c r="AHW180" s="1"/>
      <c r="AHX180" s="1"/>
      <c r="AHY180" s="1"/>
      <c r="AHZ180" s="1"/>
      <c r="AIA180" s="1"/>
      <c r="AIB180" s="1"/>
      <c r="AIC180" s="1"/>
      <c r="AID180" s="1"/>
      <c r="AIE180" s="1"/>
      <c r="AIF180" s="1"/>
      <c r="AIG180" s="1"/>
      <c r="AIH180" s="1"/>
      <c r="AII180" s="1"/>
      <c r="AIJ180" s="1"/>
      <c r="AIK180" s="1"/>
      <c r="AIL180" s="1"/>
      <c r="AIM180" s="1"/>
      <c r="AIN180" s="1"/>
      <c r="AIO180" s="1"/>
      <c r="AIP180" s="1"/>
      <c r="AIQ180" s="1"/>
      <c r="AIR180" s="1"/>
      <c r="AIS180" s="1"/>
      <c r="AIT180" s="1"/>
      <c r="AIU180" s="1"/>
      <c r="AIV180" s="1"/>
      <c r="AIW180" s="1"/>
      <c r="AIX180" s="1"/>
      <c r="AIY180" s="1"/>
      <c r="AIZ180" s="1"/>
      <c r="AJA180" s="1"/>
      <c r="AJB180" s="1"/>
      <c r="AJC180" s="1"/>
      <c r="AJD180" s="1"/>
      <c r="AJE180" s="1"/>
      <c r="AJF180" s="1"/>
      <c r="AJG180" s="1"/>
      <c r="AJH180" s="1"/>
      <c r="AJI180" s="1"/>
      <c r="AJJ180" s="1"/>
      <c r="AJK180" s="1"/>
      <c r="AJL180" s="1"/>
      <c r="AJM180" s="1"/>
      <c r="AJN180" s="1"/>
      <c r="AJO180" s="1"/>
      <c r="AJP180" s="1"/>
      <c r="AJQ180" s="1"/>
      <c r="AJR180" s="1"/>
      <c r="AJS180" s="1"/>
      <c r="AJT180" s="1"/>
      <c r="AJU180" s="1"/>
      <c r="AJV180" s="1"/>
      <c r="AJW180" s="1"/>
      <c r="AJX180" s="1"/>
      <c r="AJY180" s="1"/>
      <c r="AJZ180" s="1"/>
      <c r="AKA180" s="1"/>
      <c r="AKB180" s="1"/>
      <c r="AKC180" s="1"/>
      <c r="AKD180" s="1"/>
      <c r="AKE180" s="1"/>
      <c r="AKF180" s="1"/>
      <c r="AKG180" s="1"/>
      <c r="AKH180" s="1"/>
      <c r="AKI180" s="1"/>
      <c r="AKJ180" s="1"/>
      <c r="AKK180" s="1"/>
      <c r="AKL180" s="1"/>
      <c r="AKM180" s="1"/>
      <c r="AKN180" s="1"/>
      <c r="AKO180" s="1"/>
      <c r="AKP180" s="1"/>
      <c r="AKQ180" s="1"/>
      <c r="AKR180" s="1"/>
      <c r="AKS180" s="1"/>
      <c r="AKT180" s="1"/>
      <c r="AKU180" s="1"/>
      <c r="AKV180" s="1"/>
      <c r="AKW180" s="1"/>
      <c r="AKX180" s="1"/>
      <c r="AKY180" s="1"/>
      <c r="AKZ180" s="1"/>
      <c r="ALA180" s="1"/>
      <c r="ALB180" s="1"/>
      <c r="ALC180" s="1"/>
      <c r="ALD180" s="1"/>
      <c r="ALE180" s="1"/>
      <c r="ALF180" s="1"/>
      <c r="ALG180" s="1"/>
      <c r="ALH180" s="1"/>
      <c r="ALI180" s="1"/>
      <c r="ALJ180" s="1"/>
      <c r="ALK180" s="1"/>
      <c r="ALL180" s="1"/>
      <c r="ALM180" s="1"/>
      <c r="ALN180" s="1"/>
      <c r="ALO180" s="1"/>
      <c r="ALP180" s="1"/>
      <c r="ALQ180" s="1"/>
      <c r="ALR180" s="1"/>
      <c r="ALS180" s="1"/>
      <c r="ALT180" s="1"/>
      <c r="ALU180" s="1"/>
      <c r="ALV180" s="1"/>
      <c r="ALW180" s="1"/>
      <c r="ALX180" s="1"/>
      <c r="ALY180" s="1"/>
      <c r="ALZ180" s="1"/>
      <c r="AMA180" s="1"/>
      <c r="AMB180" s="1"/>
      <c r="AMC180" s="1"/>
      <c r="AMD180" s="1"/>
      <c r="AME180" s="1"/>
      <c r="AMF180" s="1"/>
      <c r="AMG180" s="1"/>
      <c r="AMH180" s="1"/>
      <c r="AMI180" s="1"/>
      <c r="AMJ180" s="1"/>
    </row>
    <row r="181" spans="1:1025" customHeight="1" ht="12.75">
      <c r="A181" s="1"/>
      <c r="B181" s="14" t="s">
        <v>145</v>
      </c>
      <c r="C181" s="30" t="s">
        <v>146</v>
      </c>
      <c r="D181" s="30"/>
      <c r="E181" s="30"/>
      <c r="F181" s="12" t="s">
        <v>3</v>
      </c>
      <c r="G181" s="7">
        <v>132</v>
      </c>
      <c r="H181" s="7">
        <v>138</v>
      </c>
      <c r="I181" s="7">
        <v>127</v>
      </c>
      <c r="J181" s="7">
        <v>140</v>
      </c>
      <c r="K181" s="1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1"/>
      <c r="QN181" s="1"/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1"/>
      <c r="RC181" s="1"/>
      <c r="RD181" s="1"/>
      <c r="RE181" s="1"/>
      <c r="RF181" s="1"/>
      <c r="RG181" s="1"/>
      <c r="RH181" s="1"/>
      <c r="RI181" s="1"/>
      <c r="RJ181" s="1"/>
      <c r="RK181" s="1"/>
      <c r="RL181" s="1"/>
      <c r="RM181" s="1"/>
      <c r="RN181" s="1"/>
      <c r="RO181" s="1"/>
      <c r="RP181" s="1"/>
      <c r="RQ181" s="1"/>
      <c r="RR181" s="1"/>
      <c r="RS181" s="1"/>
      <c r="RT181" s="1"/>
      <c r="RU181" s="1"/>
      <c r="RV181" s="1"/>
      <c r="RW181" s="1"/>
      <c r="RX181" s="1"/>
      <c r="RY181" s="1"/>
      <c r="RZ181" s="1"/>
      <c r="SA181" s="1"/>
      <c r="SB181" s="1"/>
      <c r="SC181" s="1"/>
      <c r="SD181" s="1"/>
      <c r="SE181" s="1"/>
      <c r="SF181" s="1"/>
      <c r="SG181" s="1"/>
      <c r="SH181" s="1"/>
      <c r="SI181" s="1"/>
      <c r="SJ181" s="1"/>
      <c r="SK181" s="1"/>
      <c r="SL181" s="1"/>
      <c r="SM181" s="1"/>
      <c r="SN181" s="1"/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1"/>
      <c r="TE181" s="1"/>
      <c r="TF181" s="1"/>
      <c r="TG181" s="1"/>
      <c r="TH181" s="1"/>
      <c r="TI181" s="1"/>
      <c r="TJ181" s="1"/>
      <c r="TK181" s="1"/>
      <c r="TL181" s="1"/>
      <c r="TM181" s="1"/>
      <c r="TN181" s="1"/>
      <c r="TO181" s="1"/>
      <c r="TP181" s="1"/>
      <c r="TQ181" s="1"/>
      <c r="TR181" s="1"/>
      <c r="TS181" s="1"/>
      <c r="TT181" s="1"/>
      <c r="TU181" s="1"/>
      <c r="TV181" s="1"/>
      <c r="TW181" s="1"/>
      <c r="TX181" s="1"/>
      <c r="TY181" s="1"/>
      <c r="TZ181" s="1"/>
      <c r="UA181" s="1"/>
      <c r="UB181" s="1"/>
      <c r="UC181" s="1"/>
      <c r="UD181" s="1"/>
      <c r="UE181" s="1"/>
      <c r="UF181" s="1"/>
      <c r="UG181" s="1"/>
      <c r="UH181" s="1"/>
      <c r="UI181" s="1"/>
      <c r="UJ181" s="1"/>
      <c r="UK181" s="1"/>
      <c r="UL181" s="1"/>
      <c r="UM181" s="1"/>
      <c r="UN181" s="1"/>
      <c r="UO181" s="1"/>
      <c r="UP181" s="1"/>
      <c r="UQ181" s="1"/>
      <c r="UR181" s="1"/>
      <c r="US181" s="1"/>
      <c r="UT181" s="1"/>
      <c r="UU181" s="1"/>
      <c r="UV181" s="1"/>
      <c r="UW181" s="1"/>
      <c r="UX181" s="1"/>
      <c r="UY181" s="1"/>
      <c r="UZ181" s="1"/>
      <c r="VA181" s="1"/>
      <c r="VB181" s="1"/>
      <c r="VC181" s="1"/>
      <c r="VD181" s="1"/>
      <c r="VE181" s="1"/>
      <c r="VF181" s="1"/>
      <c r="VG181" s="1"/>
      <c r="VH181" s="1"/>
      <c r="VI181" s="1"/>
      <c r="VJ181" s="1"/>
      <c r="VK181" s="1"/>
      <c r="VL181" s="1"/>
      <c r="VM181" s="1"/>
      <c r="VN181" s="1"/>
      <c r="VO181" s="1"/>
      <c r="VP181" s="1"/>
      <c r="VQ181" s="1"/>
      <c r="VR181" s="1"/>
      <c r="VS181" s="1"/>
      <c r="VT181" s="1"/>
      <c r="VU181" s="1"/>
      <c r="VV181" s="1"/>
      <c r="VW181" s="1"/>
      <c r="VX181" s="1"/>
      <c r="VY181" s="1"/>
      <c r="VZ181" s="1"/>
      <c r="WA181" s="1"/>
      <c r="WB181" s="1"/>
      <c r="WC181" s="1"/>
      <c r="WD181" s="1"/>
      <c r="WE181" s="1"/>
      <c r="WF181" s="1"/>
      <c r="WG181" s="1"/>
      <c r="WH181" s="1"/>
      <c r="WI181" s="1"/>
      <c r="WJ181" s="1"/>
      <c r="WK181" s="1"/>
      <c r="WL181" s="1"/>
      <c r="WM181" s="1"/>
      <c r="WN181" s="1"/>
      <c r="WO181" s="1"/>
      <c r="WP181" s="1"/>
      <c r="WQ181" s="1"/>
      <c r="WR181" s="1"/>
      <c r="WS181" s="1"/>
      <c r="WT181" s="1"/>
      <c r="WU181" s="1"/>
      <c r="WV181" s="1"/>
      <c r="WW181" s="1"/>
      <c r="WX181" s="1"/>
      <c r="WY181" s="1"/>
      <c r="WZ181" s="1"/>
      <c r="XA181" s="1"/>
      <c r="XB181" s="1"/>
      <c r="XC181" s="1"/>
      <c r="XD181" s="1"/>
      <c r="XE181" s="1"/>
      <c r="XF181" s="1"/>
      <c r="XG181" s="1"/>
      <c r="XH181" s="1"/>
      <c r="XI181" s="1"/>
      <c r="XJ181" s="1"/>
      <c r="XK181" s="1"/>
      <c r="XL181" s="1"/>
      <c r="XM181" s="1"/>
      <c r="XN181" s="1"/>
      <c r="XO181" s="1"/>
      <c r="XP181" s="1"/>
      <c r="XQ181" s="1"/>
      <c r="XR181" s="1"/>
      <c r="XS181" s="1"/>
      <c r="XT181" s="1"/>
      <c r="XU181" s="1"/>
      <c r="XV181" s="1"/>
      <c r="XW181" s="1"/>
      <c r="XX181" s="1"/>
      <c r="XY181" s="1"/>
      <c r="XZ181" s="1"/>
      <c r="YA181" s="1"/>
      <c r="YB181" s="1"/>
      <c r="YC181" s="1"/>
      <c r="YD181" s="1"/>
      <c r="YE181" s="1"/>
      <c r="YF181" s="1"/>
      <c r="YG181" s="1"/>
      <c r="YH181" s="1"/>
      <c r="YI181" s="1"/>
      <c r="YJ181" s="1"/>
      <c r="YK181" s="1"/>
      <c r="YL181" s="1"/>
      <c r="YM181" s="1"/>
      <c r="YN181" s="1"/>
      <c r="YO181" s="1"/>
      <c r="YP181" s="1"/>
      <c r="YQ181" s="1"/>
      <c r="YR181" s="1"/>
      <c r="YS181" s="1"/>
      <c r="YT181" s="1"/>
      <c r="YU181" s="1"/>
      <c r="YV181" s="1"/>
      <c r="YW181" s="1"/>
      <c r="YX181" s="1"/>
      <c r="YY181" s="1"/>
      <c r="YZ181" s="1"/>
      <c r="ZA181" s="1"/>
      <c r="ZB181" s="1"/>
      <c r="ZC181" s="1"/>
      <c r="ZD181" s="1"/>
      <c r="ZE181" s="1"/>
      <c r="ZF181" s="1"/>
      <c r="ZG181" s="1"/>
      <c r="ZH181" s="1"/>
      <c r="ZI181" s="1"/>
      <c r="ZJ181" s="1"/>
      <c r="ZK181" s="1"/>
      <c r="ZL181" s="1"/>
      <c r="ZM181" s="1"/>
      <c r="ZN181" s="1"/>
      <c r="ZO181" s="1"/>
      <c r="ZP181" s="1"/>
      <c r="ZQ181" s="1"/>
      <c r="ZR181" s="1"/>
      <c r="ZS181" s="1"/>
      <c r="ZT181" s="1"/>
      <c r="ZU181" s="1"/>
      <c r="ZV181" s="1"/>
      <c r="ZW181" s="1"/>
      <c r="ZX181" s="1"/>
      <c r="ZY181" s="1"/>
      <c r="ZZ181" s="1"/>
      <c r="AAA181" s="1"/>
      <c r="AAB181" s="1"/>
      <c r="AAC181" s="1"/>
      <c r="AAD181" s="1"/>
      <c r="AAE181" s="1"/>
      <c r="AAF181" s="1"/>
      <c r="AAG181" s="1"/>
      <c r="AAH181" s="1"/>
      <c r="AAI181" s="1"/>
      <c r="AAJ181" s="1"/>
      <c r="AAK181" s="1"/>
      <c r="AAL181" s="1"/>
      <c r="AAM181" s="1"/>
      <c r="AAN181" s="1"/>
      <c r="AAO181" s="1"/>
      <c r="AAP181" s="1"/>
      <c r="AAQ181" s="1"/>
      <c r="AAR181" s="1"/>
      <c r="AAS181" s="1"/>
      <c r="AAT181" s="1"/>
      <c r="AAU181" s="1"/>
      <c r="AAV181" s="1"/>
      <c r="AAW181" s="1"/>
      <c r="AAX181" s="1"/>
      <c r="AAY181" s="1"/>
      <c r="AAZ181" s="1"/>
      <c r="ABA181" s="1"/>
      <c r="ABB181" s="1"/>
      <c r="ABC181" s="1"/>
      <c r="ABD181" s="1"/>
      <c r="ABE181" s="1"/>
      <c r="ABF181" s="1"/>
      <c r="ABG181" s="1"/>
      <c r="ABH181" s="1"/>
      <c r="ABI181" s="1"/>
      <c r="ABJ181" s="1"/>
      <c r="ABK181" s="1"/>
      <c r="ABL181" s="1"/>
      <c r="ABM181" s="1"/>
      <c r="ABN181" s="1"/>
      <c r="ABO181" s="1"/>
      <c r="ABP181" s="1"/>
      <c r="ABQ181" s="1"/>
      <c r="ABR181" s="1"/>
      <c r="ABS181" s="1"/>
      <c r="ABT181" s="1"/>
      <c r="ABU181" s="1"/>
      <c r="ABV181" s="1"/>
      <c r="ABW181" s="1"/>
      <c r="ABX181" s="1"/>
      <c r="ABY181" s="1"/>
      <c r="ABZ181" s="1"/>
      <c r="ACA181" s="1"/>
      <c r="ACB181" s="1"/>
      <c r="ACC181" s="1"/>
      <c r="ACD181" s="1"/>
      <c r="ACE181" s="1"/>
      <c r="ACF181" s="1"/>
      <c r="ACG181" s="1"/>
      <c r="ACH181" s="1"/>
      <c r="ACI181" s="1"/>
      <c r="ACJ181" s="1"/>
      <c r="ACK181" s="1"/>
      <c r="ACL181" s="1"/>
      <c r="ACM181" s="1"/>
      <c r="ACN181" s="1"/>
      <c r="ACO181" s="1"/>
      <c r="ACP181" s="1"/>
      <c r="ACQ181" s="1"/>
      <c r="ACR181" s="1"/>
      <c r="ACS181" s="1"/>
      <c r="ACT181" s="1"/>
      <c r="ACU181" s="1"/>
      <c r="ACV181" s="1"/>
      <c r="ACW181" s="1"/>
      <c r="ACX181" s="1"/>
      <c r="ACY181" s="1"/>
      <c r="ACZ181" s="1"/>
      <c r="ADA181" s="1"/>
      <c r="ADB181" s="1"/>
      <c r="ADC181" s="1"/>
      <c r="ADD181" s="1"/>
      <c r="ADE181" s="1"/>
      <c r="ADF181" s="1"/>
      <c r="ADG181" s="1"/>
      <c r="ADH181" s="1"/>
      <c r="ADI181" s="1"/>
      <c r="ADJ181" s="1"/>
      <c r="ADK181" s="1"/>
      <c r="ADL181" s="1"/>
      <c r="ADM181" s="1"/>
      <c r="ADN181" s="1"/>
      <c r="ADO181" s="1"/>
      <c r="ADP181" s="1"/>
      <c r="ADQ181" s="1"/>
      <c r="ADR181" s="1"/>
      <c r="ADS181" s="1"/>
      <c r="ADT181" s="1"/>
      <c r="ADU181" s="1"/>
      <c r="ADV181" s="1"/>
      <c r="ADW181" s="1"/>
      <c r="ADX181" s="1"/>
      <c r="ADY181" s="1"/>
      <c r="ADZ181" s="1"/>
      <c r="AEA181" s="1"/>
      <c r="AEB181" s="1"/>
      <c r="AEC181" s="1"/>
      <c r="AED181" s="1"/>
      <c r="AEE181" s="1"/>
      <c r="AEF181" s="1"/>
      <c r="AEG181" s="1"/>
      <c r="AEH181" s="1"/>
      <c r="AEI181" s="1"/>
      <c r="AEJ181" s="1"/>
      <c r="AEK181" s="1"/>
      <c r="AEL181" s="1"/>
      <c r="AEM181" s="1"/>
      <c r="AEN181" s="1"/>
      <c r="AEO181" s="1"/>
      <c r="AEP181" s="1"/>
      <c r="AEQ181" s="1"/>
      <c r="AER181" s="1"/>
      <c r="AES181" s="1"/>
      <c r="AET181" s="1"/>
      <c r="AEU181" s="1"/>
      <c r="AEV181" s="1"/>
      <c r="AEW181" s="1"/>
      <c r="AEX181" s="1"/>
      <c r="AEY181" s="1"/>
      <c r="AEZ181" s="1"/>
      <c r="AFA181" s="1"/>
      <c r="AFB181" s="1"/>
      <c r="AFC181" s="1"/>
      <c r="AFD181" s="1"/>
      <c r="AFE181" s="1"/>
      <c r="AFF181" s="1"/>
      <c r="AFG181" s="1"/>
      <c r="AFH181" s="1"/>
      <c r="AFI181" s="1"/>
      <c r="AFJ181" s="1"/>
      <c r="AFK181" s="1"/>
      <c r="AFL181" s="1"/>
      <c r="AFM181" s="1"/>
      <c r="AFN181" s="1"/>
      <c r="AFO181" s="1"/>
      <c r="AFP181" s="1"/>
      <c r="AFQ181" s="1"/>
      <c r="AFR181" s="1"/>
      <c r="AFS181" s="1"/>
      <c r="AFT181" s="1"/>
      <c r="AFU181" s="1"/>
      <c r="AFV181" s="1"/>
      <c r="AFW181" s="1"/>
      <c r="AFX181" s="1"/>
      <c r="AFY181" s="1"/>
      <c r="AFZ181" s="1"/>
      <c r="AGA181" s="1"/>
      <c r="AGB181" s="1"/>
      <c r="AGC181" s="1"/>
      <c r="AGD181" s="1"/>
      <c r="AGE181" s="1"/>
      <c r="AGF181" s="1"/>
      <c r="AGG181" s="1"/>
      <c r="AGH181" s="1"/>
      <c r="AGI181" s="1"/>
      <c r="AGJ181" s="1"/>
      <c r="AGK181" s="1"/>
      <c r="AGL181" s="1"/>
      <c r="AGM181" s="1"/>
      <c r="AGN181" s="1"/>
      <c r="AGO181" s="1"/>
      <c r="AGP181" s="1"/>
      <c r="AGQ181" s="1"/>
      <c r="AGR181" s="1"/>
      <c r="AGS181" s="1"/>
      <c r="AGT181" s="1"/>
      <c r="AGU181" s="1"/>
      <c r="AGV181" s="1"/>
      <c r="AGW181" s="1"/>
      <c r="AGX181" s="1"/>
      <c r="AGY181" s="1"/>
      <c r="AGZ181" s="1"/>
      <c r="AHA181" s="1"/>
      <c r="AHB181" s="1"/>
      <c r="AHC181" s="1"/>
      <c r="AHD181" s="1"/>
      <c r="AHE181" s="1"/>
      <c r="AHF181" s="1"/>
      <c r="AHG181" s="1"/>
      <c r="AHH181" s="1"/>
      <c r="AHI181" s="1"/>
      <c r="AHJ181" s="1"/>
      <c r="AHK181" s="1"/>
      <c r="AHL181" s="1"/>
      <c r="AHM181" s="1"/>
      <c r="AHN181" s="1"/>
      <c r="AHO181" s="1"/>
      <c r="AHP181" s="1"/>
      <c r="AHQ181" s="1"/>
      <c r="AHR181" s="1"/>
      <c r="AHS181" s="1"/>
      <c r="AHT181" s="1"/>
      <c r="AHU181" s="1"/>
      <c r="AHV181" s="1"/>
      <c r="AHW181" s="1"/>
      <c r="AHX181" s="1"/>
      <c r="AHY181" s="1"/>
      <c r="AHZ181" s="1"/>
      <c r="AIA181" s="1"/>
      <c r="AIB181" s="1"/>
      <c r="AIC181" s="1"/>
      <c r="AID181" s="1"/>
      <c r="AIE181" s="1"/>
      <c r="AIF181" s="1"/>
      <c r="AIG181" s="1"/>
      <c r="AIH181" s="1"/>
      <c r="AII181" s="1"/>
      <c r="AIJ181" s="1"/>
      <c r="AIK181" s="1"/>
      <c r="AIL181" s="1"/>
      <c r="AIM181" s="1"/>
      <c r="AIN181" s="1"/>
      <c r="AIO181" s="1"/>
      <c r="AIP181" s="1"/>
      <c r="AIQ181" s="1"/>
      <c r="AIR181" s="1"/>
      <c r="AIS181" s="1"/>
      <c r="AIT181" s="1"/>
      <c r="AIU181" s="1"/>
      <c r="AIV181" s="1"/>
      <c r="AIW181" s="1"/>
      <c r="AIX181" s="1"/>
      <c r="AIY181" s="1"/>
      <c r="AIZ181" s="1"/>
      <c r="AJA181" s="1"/>
      <c r="AJB181" s="1"/>
      <c r="AJC181" s="1"/>
      <c r="AJD181" s="1"/>
      <c r="AJE181" s="1"/>
      <c r="AJF181" s="1"/>
      <c r="AJG181" s="1"/>
      <c r="AJH181" s="1"/>
      <c r="AJI181" s="1"/>
      <c r="AJJ181" s="1"/>
      <c r="AJK181" s="1"/>
      <c r="AJL181" s="1"/>
      <c r="AJM181" s="1"/>
      <c r="AJN181" s="1"/>
      <c r="AJO181" s="1"/>
      <c r="AJP181" s="1"/>
      <c r="AJQ181" s="1"/>
      <c r="AJR181" s="1"/>
      <c r="AJS181" s="1"/>
      <c r="AJT181" s="1"/>
      <c r="AJU181" s="1"/>
      <c r="AJV181" s="1"/>
      <c r="AJW181" s="1"/>
      <c r="AJX181" s="1"/>
      <c r="AJY181" s="1"/>
      <c r="AJZ181" s="1"/>
      <c r="AKA181" s="1"/>
      <c r="AKB181" s="1"/>
      <c r="AKC181" s="1"/>
      <c r="AKD181" s="1"/>
      <c r="AKE181" s="1"/>
      <c r="AKF181" s="1"/>
      <c r="AKG181" s="1"/>
      <c r="AKH181" s="1"/>
      <c r="AKI181" s="1"/>
      <c r="AKJ181" s="1"/>
      <c r="AKK181" s="1"/>
      <c r="AKL181" s="1"/>
      <c r="AKM181" s="1"/>
      <c r="AKN181" s="1"/>
      <c r="AKO181" s="1"/>
      <c r="AKP181" s="1"/>
      <c r="AKQ181" s="1"/>
      <c r="AKR181" s="1"/>
      <c r="AKS181" s="1"/>
      <c r="AKT181" s="1"/>
      <c r="AKU181" s="1"/>
      <c r="AKV181" s="1"/>
      <c r="AKW181" s="1"/>
      <c r="AKX181" s="1"/>
      <c r="AKY181" s="1"/>
      <c r="AKZ181" s="1"/>
      <c r="ALA181" s="1"/>
      <c r="ALB181" s="1"/>
      <c r="ALC181" s="1"/>
      <c r="ALD181" s="1"/>
      <c r="ALE181" s="1"/>
      <c r="ALF181" s="1"/>
      <c r="ALG181" s="1"/>
      <c r="ALH181" s="1"/>
      <c r="ALI181" s="1"/>
      <c r="ALJ181" s="1"/>
      <c r="ALK181" s="1"/>
      <c r="ALL181" s="1"/>
      <c r="ALM181" s="1"/>
      <c r="ALN181" s="1"/>
      <c r="ALO181" s="1"/>
      <c r="ALP181" s="1"/>
      <c r="ALQ181" s="1"/>
      <c r="ALR181" s="1"/>
      <c r="ALS181" s="1"/>
      <c r="ALT181" s="1"/>
      <c r="ALU181" s="1"/>
      <c r="ALV181" s="1"/>
      <c r="ALW181" s="1"/>
      <c r="ALX181" s="1"/>
      <c r="ALY181" s="1"/>
      <c r="ALZ181" s="1"/>
      <c r="AMA181" s="1"/>
      <c r="AMB181" s="1"/>
      <c r="AMC181" s="1"/>
      <c r="AMD181" s="1"/>
      <c r="AME181" s="1"/>
      <c r="AMF181" s="1"/>
      <c r="AMG181" s="1"/>
      <c r="AMH181" s="1"/>
      <c r="AMI181" s="1"/>
      <c r="AMJ181" s="1"/>
    </row>
    <row r="182" spans="1:1025" customHeight="1" ht="12.8">
      <c r="A182" s="1"/>
      <c r="B182" s="14"/>
      <c r="C182" s="30" t="s">
        <v>147</v>
      </c>
      <c r="D182" s="30"/>
      <c r="E182" s="30"/>
      <c r="F182" s="12" t="s">
        <v>3</v>
      </c>
      <c r="G182" s="7">
        <v>133</v>
      </c>
      <c r="H182" s="7">
        <v>139</v>
      </c>
      <c r="I182" s="7">
        <v>128</v>
      </c>
      <c r="J182" s="7">
        <v>141</v>
      </c>
      <c r="K182" s="1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E182" s="1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1"/>
      <c r="QU182" s="1"/>
      <c r="QV182" s="1"/>
      <c r="QW182" s="1"/>
      <c r="QX182" s="1"/>
      <c r="QY182" s="1"/>
      <c r="QZ182" s="1"/>
      <c r="RA182" s="1"/>
      <c r="RB182" s="1"/>
      <c r="RC182" s="1"/>
      <c r="RD182" s="1"/>
      <c r="RE182" s="1"/>
      <c r="RF182" s="1"/>
      <c r="RG182" s="1"/>
      <c r="RH182" s="1"/>
      <c r="RI182" s="1"/>
      <c r="RJ182" s="1"/>
      <c r="RK182" s="1"/>
      <c r="RL182" s="1"/>
      <c r="RM182" s="1"/>
      <c r="RN182" s="1"/>
      <c r="RO182" s="1"/>
      <c r="RP182" s="1"/>
      <c r="RQ182" s="1"/>
      <c r="RR182" s="1"/>
      <c r="RS182" s="1"/>
      <c r="RT182" s="1"/>
      <c r="RU182" s="1"/>
      <c r="RV182" s="1"/>
      <c r="RW182" s="1"/>
      <c r="RX182" s="1"/>
      <c r="RY182" s="1"/>
      <c r="RZ182" s="1"/>
      <c r="SA182" s="1"/>
      <c r="SB182" s="1"/>
      <c r="SC182" s="1"/>
      <c r="SD182" s="1"/>
      <c r="SE182" s="1"/>
      <c r="SF182" s="1"/>
      <c r="SG182" s="1"/>
      <c r="SH182" s="1"/>
      <c r="SI182" s="1"/>
      <c r="SJ182" s="1"/>
      <c r="SK182" s="1"/>
      <c r="SL182" s="1"/>
      <c r="SM182" s="1"/>
      <c r="SN182" s="1"/>
      <c r="SO182" s="1"/>
      <c r="SP182" s="1"/>
      <c r="SQ182" s="1"/>
      <c r="SR182" s="1"/>
      <c r="SS182" s="1"/>
      <c r="ST182" s="1"/>
      <c r="SU182" s="1"/>
      <c r="SV182" s="1"/>
      <c r="SW182" s="1"/>
      <c r="SX182" s="1"/>
      <c r="SY182" s="1"/>
      <c r="SZ182" s="1"/>
      <c r="TA182" s="1"/>
      <c r="TB182" s="1"/>
      <c r="TC182" s="1"/>
      <c r="TD182" s="1"/>
      <c r="TE182" s="1"/>
      <c r="TF182" s="1"/>
      <c r="TG182" s="1"/>
      <c r="TH182" s="1"/>
      <c r="TI182" s="1"/>
      <c r="TJ182" s="1"/>
      <c r="TK182" s="1"/>
      <c r="TL182" s="1"/>
      <c r="TM182" s="1"/>
      <c r="TN182" s="1"/>
      <c r="TO182" s="1"/>
      <c r="TP182" s="1"/>
      <c r="TQ182" s="1"/>
      <c r="TR182" s="1"/>
      <c r="TS182" s="1"/>
      <c r="TT182" s="1"/>
      <c r="TU182" s="1"/>
      <c r="TV182" s="1"/>
      <c r="TW182" s="1"/>
      <c r="TX182" s="1"/>
      <c r="TY182" s="1"/>
      <c r="TZ182" s="1"/>
      <c r="UA182" s="1"/>
      <c r="UB182" s="1"/>
      <c r="UC182" s="1"/>
      <c r="UD182" s="1"/>
      <c r="UE182" s="1"/>
      <c r="UF182" s="1"/>
      <c r="UG182" s="1"/>
      <c r="UH182" s="1"/>
      <c r="UI182" s="1"/>
      <c r="UJ182" s="1"/>
      <c r="UK182" s="1"/>
      <c r="UL182" s="1"/>
      <c r="UM182" s="1"/>
      <c r="UN182" s="1"/>
      <c r="UO182" s="1"/>
      <c r="UP182" s="1"/>
      <c r="UQ182" s="1"/>
      <c r="UR182" s="1"/>
      <c r="US182" s="1"/>
      <c r="UT182" s="1"/>
      <c r="UU182" s="1"/>
      <c r="UV182" s="1"/>
      <c r="UW182" s="1"/>
      <c r="UX182" s="1"/>
      <c r="UY182" s="1"/>
      <c r="UZ182" s="1"/>
      <c r="VA182" s="1"/>
      <c r="VB182" s="1"/>
      <c r="VC182" s="1"/>
      <c r="VD182" s="1"/>
      <c r="VE182" s="1"/>
      <c r="VF182" s="1"/>
      <c r="VG182" s="1"/>
      <c r="VH182" s="1"/>
      <c r="VI182" s="1"/>
      <c r="VJ182" s="1"/>
      <c r="VK182" s="1"/>
      <c r="VL182" s="1"/>
      <c r="VM182" s="1"/>
      <c r="VN182" s="1"/>
      <c r="VO182" s="1"/>
      <c r="VP182" s="1"/>
      <c r="VQ182" s="1"/>
      <c r="VR182" s="1"/>
      <c r="VS182" s="1"/>
      <c r="VT182" s="1"/>
      <c r="VU182" s="1"/>
      <c r="VV182" s="1"/>
      <c r="VW182" s="1"/>
      <c r="VX182" s="1"/>
      <c r="VY182" s="1"/>
      <c r="VZ182" s="1"/>
      <c r="WA182" s="1"/>
      <c r="WB182" s="1"/>
      <c r="WC182" s="1"/>
      <c r="WD182" s="1"/>
      <c r="WE182" s="1"/>
      <c r="WF182" s="1"/>
      <c r="WG182" s="1"/>
      <c r="WH182" s="1"/>
      <c r="WI182" s="1"/>
      <c r="WJ182" s="1"/>
      <c r="WK182" s="1"/>
      <c r="WL182" s="1"/>
      <c r="WM182" s="1"/>
      <c r="WN182" s="1"/>
      <c r="WO182" s="1"/>
      <c r="WP182" s="1"/>
      <c r="WQ182" s="1"/>
      <c r="WR182" s="1"/>
      <c r="WS182" s="1"/>
      <c r="WT182" s="1"/>
      <c r="WU182" s="1"/>
      <c r="WV182" s="1"/>
      <c r="WW182" s="1"/>
      <c r="WX182" s="1"/>
      <c r="WY182" s="1"/>
      <c r="WZ182" s="1"/>
      <c r="XA182" s="1"/>
      <c r="XB182" s="1"/>
      <c r="XC182" s="1"/>
      <c r="XD182" s="1"/>
      <c r="XE182" s="1"/>
      <c r="XF182" s="1"/>
      <c r="XG182" s="1"/>
      <c r="XH182" s="1"/>
      <c r="XI182" s="1"/>
      <c r="XJ182" s="1"/>
      <c r="XK182" s="1"/>
      <c r="XL182" s="1"/>
      <c r="XM182" s="1"/>
      <c r="XN182" s="1"/>
      <c r="XO182" s="1"/>
      <c r="XP182" s="1"/>
      <c r="XQ182" s="1"/>
      <c r="XR182" s="1"/>
      <c r="XS182" s="1"/>
      <c r="XT182" s="1"/>
      <c r="XU182" s="1"/>
      <c r="XV182" s="1"/>
      <c r="XW182" s="1"/>
      <c r="XX182" s="1"/>
      <c r="XY182" s="1"/>
      <c r="XZ182" s="1"/>
      <c r="YA182" s="1"/>
      <c r="YB182" s="1"/>
      <c r="YC182" s="1"/>
      <c r="YD182" s="1"/>
      <c r="YE182" s="1"/>
      <c r="YF182" s="1"/>
      <c r="YG182" s="1"/>
      <c r="YH182" s="1"/>
      <c r="YI182" s="1"/>
      <c r="YJ182" s="1"/>
      <c r="YK182" s="1"/>
      <c r="YL182" s="1"/>
      <c r="YM182" s="1"/>
      <c r="YN182" s="1"/>
      <c r="YO182" s="1"/>
      <c r="YP182" s="1"/>
      <c r="YQ182" s="1"/>
      <c r="YR182" s="1"/>
      <c r="YS182" s="1"/>
      <c r="YT182" s="1"/>
      <c r="YU182" s="1"/>
      <c r="YV182" s="1"/>
      <c r="YW182" s="1"/>
      <c r="YX182" s="1"/>
      <c r="YY182" s="1"/>
      <c r="YZ182" s="1"/>
      <c r="ZA182" s="1"/>
      <c r="ZB182" s="1"/>
      <c r="ZC182" s="1"/>
      <c r="ZD182" s="1"/>
      <c r="ZE182" s="1"/>
      <c r="ZF182" s="1"/>
      <c r="ZG182" s="1"/>
      <c r="ZH182" s="1"/>
      <c r="ZI182" s="1"/>
      <c r="ZJ182" s="1"/>
      <c r="ZK182" s="1"/>
      <c r="ZL182" s="1"/>
      <c r="ZM182" s="1"/>
      <c r="ZN182" s="1"/>
      <c r="ZO182" s="1"/>
      <c r="ZP182" s="1"/>
      <c r="ZQ182" s="1"/>
      <c r="ZR182" s="1"/>
      <c r="ZS182" s="1"/>
      <c r="ZT182" s="1"/>
      <c r="ZU182" s="1"/>
      <c r="ZV182" s="1"/>
      <c r="ZW182" s="1"/>
      <c r="ZX182" s="1"/>
      <c r="ZY182" s="1"/>
      <c r="ZZ182" s="1"/>
      <c r="AAA182" s="1"/>
      <c r="AAB182" s="1"/>
      <c r="AAC182" s="1"/>
      <c r="AAD182" s="1"/>
      <c r="AAE182" s="1"/>
      <c r="AAF182" s="1"/>
      <c r="AAG182" s="1"/>
      <c r="AAH182" s="1"/>
      <c r="AAI182" s="1"/>
      <c r="AAJ182" s="1"/>
      <c r="AAK182" s="1"/>
      <c r="AAL182" s="1"/>
      <c r="AAM182" s="1"/>
      <c r="AAN182" s="1"/>
      <c r="AAO182" s="1"/>
      <c r="AAP182" s="1"/>
      <c r="AAQ182" s="1"/>
      <c r="AAR182" s="1"/>
      <c r="AAS182" s="1"/>
      <c r="AAT182" s="1"/>
      <c r="AAU182" s="1"/>
      <c r="AAV182" s="1"/>
      <c r="AAW182" s="1"/>
      <c r="AAX182" s="1"/>
      <c r="AAY182" s="1"/>
      <c r="AAZ182" s="1"/>
      <c r="ABA182" s="1"/>
      <c r="ABB182" s="1"/>
      <c r="ABC182" s="1"/>
      <c r="ABD182" s="1"/>
      <c r="ABE182" s="1"/>
      <c r="ABF182" s="1"/>
      <c r="ABG182" s="1"/>
      <c r="ABH182" s="1"/>
      <c r="ABI182" s="1"/>
      <c r="ABJ182" s="1"/>
      <c r="ABK182" s="1"/>
      <c r="ABL182" s="1"/>
      <c r="ABM182" s="1"/>
      <c r="ABN182" s="1"/>
      <c r="ABO182" s="1"/>
      <c r="ABP182" s="1"/>
      <c r="ABQ182" s="1"/>
      <c r="ABR182" s="1"/>
      <c r="ABS182" s="1"/>
      <c r="ABT182" s="1"/>
      <c r="ABU182" s="1"/>
      <c r="ABV182" s="1"/>
      <c r="ABW182" s="1"/>
      <c r="ABX182" s="1"/>
      <c r="ABY182" s="1"/>
      <c r="ABZ182" s="1"/>
      <c r="ACA182" s="1"/>
      <c r="ACB182" s="1"/>
      <c r="ACC182" s="1"/>
      <c r="ACD182" s="1"/>
      <c r="ACE182" s="1"/>
      <c r="ACF182" s="1"/>
      <c r="ACG182" s="1"/>
      <c r="ACH182" s="1"/>
      <c r="ACI182" s="1"/>
      <c r="ACJ182" s="1"/>
      <c r="ACK182" s="1"/>
      <c r="ACL182" s="1"/>
      <c r="ACM182" s="1"/>
      <c r="ACN182" s="1"/>
      <c r="ACO182" s="1"/>
      <c r="ACP182" s="1"/>
      <c r="ACQ182" s="1"/>
      <c r="ACR182" s="1"/>
      <c r="ACS182" s="1"/>
      <c r="ACT182" s="1"/>
      <c r="ACU182" s="1"/>
      <c r="ACV182" s="1"/>
      <c r="ACW182" s="1"/>
      <c r="ACX182" s="1"/>
      <c r="ACY182" s="1"/>
      <c r="ACZ182" s="1"/>
      <c r="ADA182" s="1"/>
      <c r="ADB182" s="1"/>
      <c r="ADC182" s="1"/>
      <c r="ADD182" s="1"/>
      <c r="ADE182" s="1"/>
      <c r="ADF182" s="1"/>
      <c r="ADG182" s="1"/>
      <c r="ADH182" s="1"/>
      <c r="ADI182" s="1"/>
      <c r="ADJ182" s="1"/>
      <c r="ADK182" s="1"/>
      <c r="ADL182" s="1"/>
      <c r="ADM182" s="1"/>
      <c r="ADN182" s="1"/>
      <c r="ADO182" s="1"/>
      <c r="ADP182" s="1"/>
      <c r="ADQ182" s="1"/>
      <c r="ADR182" s="1"/>
      <c r="ADS182" s="1"/>
      <c r="ADT182" s="1"/>
      <c r="ADU182" s="1"/>
      <c r="ADV182" s="1"/>
      <c r="ADW182" s="1"/>
      <c r="ADX182" s="1"/>
      <c r="ADY182" s="1"/>
      <c r="ADZ182" s="1"/>
      <c r="AEA182" s="1"/>
      <c r="AEB182" s="1"/>
      <c r="AEC182" s="1"/>
      <c r="AED182" s="1"/>
      <c r="AEE182" s="1"/>
      <c r="AEF182" s="1"/>
      <c r="AEG182" s="1"/>
      <c r="AEH182" s="1"/>
      <c r="AEI182" s="1"/>
      <c r="AEJ182" s="1"/>
      <c r="AEK182" s="1"/>
      <c r="AEL182" s="1"/>
      <c r="AEM182" s="1"/>
      <c r="AEN182" s="1"/>
      <c r="AEO182" s="1"/>
      <c r="AEP182" s="1"/>
      <c r="AEQ182" s="1"/>
      <c r="AER182" s="1"/>
      <c r="AES182" s="1"/>
      <c r="AET182" s="1"/>
      <c r="AEU182" s="1"/>
      <c r="AEV182" s="1"/>
      <c r="AEW182" s="1"/>
      <c r="AEX182" s="1"/>
      <c r="AEY182" s="1"/>
      <c r="AEZ182" s="1"/>
      <c r="AFA182" s="1"/>
      <c r="AFB182" s="1"/>
      <c r="AFC182" s="1"/>
      <c r="AFD182" s="1"/>
      <c r="AFE182" s="1"/>
      <c r="AFF182" s="1"/>
      <c r="AFG182" s="1"/>
      <c r="AFH182" s="1"/>
      <c r="AFI182" s="1"/>
      <c r="AFJ182" s="1"/>
      <c r="AFK182" s="1"/>
      <c r="AFL182" s="1"/>
      <c r="AFM182" s="1"/>
      <c r="AFN182" s="1"/>
      <c r="AFO182" s="1"/>
      <c r="AFP182" s="1"/>
      <c r="AFQ182" s="1"/>
      <c r="AFR182" s="1"/>
      <c r="AFS182" s="1"/>
      <c r="AFT182" s="1"/>
      <c r="AFU182" s="1"/>
      <c r="AFV182" s="1"/>
      <c r="AFW182" s="1"/>
      <c r="AFX182" s="1"/>
      <c r="AFY182" s="1"/>
      <c r="AFZ182" s="1"/>
      <c r="AGA182" s="1"/>
      <c r="AGB182" s="1"/>
      <c r="AGC182" s="1"/>
      <c r="AGD182" s="1"/>
      <c r="AGE182" s="1"/>
      <c r="AGF182" s="1"/>
      <c r="AGG182" s="1"/>
      <c r="AGH182" s="1"/>
      <c r="AGI182" s="1"/>
      <c r="AGJ182" s="1"/>
      <c r="AGK182" s="1"/>
      <c r="AGL182" s="1"/>
      <c r="AGM182" s="1"/>
      <c r="AGN182" s="1"/>
      <c r="AGO182" s="1"/>
      <c r="AGP182" s="1"/>
      <c r="AGQ182" s="1"/>
      <c r="AGR182" s="1"/>
      <c r="AGS182" s="1"/>
      <c r="AGT182" s="1"/>
      <c r="AGU182" s="1"/>
      <c r="AGV182" s="1"/>
      <c r="AGW182" s="1"/>
      <c r="AGX182" s="1"/>
      <c r="AGY182" s="1"/>
      <c r="AGZ182" s="1"/>
      <c r="AHA182" s="1"/>
      <c r="AHB182" s="1"/>
      <c r="AHC182" s="1"/>
      <c r="AHD182" s="1"/>
      <c r="AHE182" s="1"/>
      <c r="AHF182" s="1"/>
      <c r="AHG182" s="1"/>
      <c r="AHH182" s="1"/>
      <c r="AHI182" s="1"/>
      <c r="AHJ182" s="1"/>
      <c r="AHK182" s="1"/>
      <c r="AHL182" s="1"/>
      <c r="AHM182" s="1"/>
      <c r="AHN182" s="1"/>
      <c r="AHO182" s="1"/>
      <c r="AHP182" s="1"/>
      <c r="AHQ182" s="1"/>
      <c r="AHR182" s="1"/>
      <c r="AHS182" s="1"/>
      <c r="AHT182" s="1"/>
      <c r="AHU182" s="1"/>
      <c r="AHV182" s="1"/>
      <c r="AHW182" s="1"/>
      <c r="AHX182" s="1"/>
      <c r="AHY182" s="1"/>
      <c r="AHZ182" s="1"/>
      <c r="AIA182" s="1"/>
      <c r="AIB182" s="1"/>
      <c r="AIC182" s="1"/>
      <c r="AID182" s="1"/>
      <c r="AIE182" s="1"/>
      <c r="AIF182" s="1"/>
      <c r="AIG182" s="1"/>
      <c r="AIH182" s="1"/>
      <c r="AII182" s="1"/>
      <c r="AIJ182" s="1"/>
      <c r="AIK182" s="1"/>
      <c r="AIL182" s="1"/>
      <c r="AIM182" s="1"/>
      <c r="AIN182" s="1"/>
      <c r="AIO182" s="1"/>
      <c r="AIP182" s="1"/>
      <c r="AIQ182" s="1"/>
      <c r="AIR182" s="1"/>
      <c r="AIS182" s="1"/>
      <c r="AIT182" s="1"/>
      <c r="AIU182" s="1"/>
      <c r="AIV182" s="1"/>
      <c r="AIW182" s="1"/>
      <c r="AIX182" s="1"/>
      <c r="AIY182" s="1"/>
      <c r="AIZ182" s="1"/>
      <c r="AJA182" s="1"/>
      <c r="AJB182" s="1"/>
      <c r="AJC182" s="1"/>
      <c r="AJD182" s="1"/>
      <c r="AJE182" s="1"/>
      <c r="AJF182" s="1"/>
      <c r="AJG182" s="1"/>
      <c r="AJH182" s="1"/>
      <c r="AJI182" s="1"/>
      <c r="AJJ182" s="1"/>
      <c r="AJK182" s="1"/>
      <c r="AJL182" s="1"/>
      <c r="AJM182" s="1"/>
      <c r="AJN182" s="1"/>
      <c r="AJO182" s="1"/>
      <c r="AJP182" s="1"/>
      <c r="AJQ182" s="1"/>
      <c r="AJR182" s="1"/>
      <c r="AJS182" s="1"/>
      <c r="AJT182" s="1"/>
      <c r="AJU182" s="1"/>
      <c r="AJV182" s="1"/>
      <c r="AJW182" s="1"/>
      <c r="AJX182" s="1"/>
      <c r="AJY182" s="1"/>
      <c r="AJZ182" s="1"/>
      <c r="AKA182" s="1"/>
      <c r="AKB182" s="1"/>
      <c r="AKC182" s="1"/>
      <c r="AKD182" s="1"/>
      <c r="AKE182" s="1"/>
      <c r="AKF182" s="1"/>
      <c r="AKG182" s="1"/>
      <c r="AKH182" s="1"/>
      <c r="AKI182" s="1"/>
      <c r="AKJ182" s="1"/>
      <c r="AKK182" s="1"/>
      <c r="AKL182" s="1"/>
      <c r="AKM182" s="1"/>
      <c r="AKN182" s="1"/>
      <c r="AKO182" s="1"/>
      <c r="AKP182" s="1"/>
      <c r="AKQ182" s="1"/>
      <c r="AKR182" s="1"/>
      <c r="AKS182" s="1"/>
      <c r="AKT182" s="1"/>
      <c r="AKU182" s="1"/>
      <c r="AKV182" s="1"/>
      <c r="AKW182" s="1"/>
      <c r="AKX182" s="1"/>
      <c r="AKY182" s="1"/>
      <c r="AKZ182" s="1"/>
      <c r="ALA182" s="1"/>
      <c r="ALB182" s="1"/>
      <c r="ALC182" s="1"/>
      <c r="ALD182" s="1"/>
      <c r="ALE182" s="1"/>
      <c r="ALF182" s="1"/>
      <c r="ALG182" s="1"/>
      <c r="ALH182" s="1"/>
      <c r="ALI182" s="1"/>
      <c r="ALJ182" s="1"/>
      <c r="ALK182" s="1"/>
      <c r="ALL182" s="1"/>
      <c r="ALM182" s="1"/>
      <c r="ALN182" s="1"/>
      <c r="ALO182" s="1"/>
      <c r="ALP182" s="1"/>
      <c r="ALQ182" s="1"/>
      <c r="ALR182" s="1"/>
      <c r="ALS182" s="1"/>
      <c r="ALT182" s="1"/>
      <c r="ALU182" s="1"/>
      <c r="ALV182" s="1"/>
      <c r="ALW182" s="1"/>
      <c r="ALX182" s="1"/>
      <c r="ALY182" s="1"/>
      <c r="ALZ182" s="1"/>
      <c r="AMA182" s="1"/>
      <c r="AMB182" s="1"/>
      <c r="AMC182" s="1"/>
      <c r="AMD182" s="1"/>
      <c r="AME182" s="1"/>
      <c r="AMF182" s="1"/>
      <c r="AMG182" s="1"/>
      <c r="AMH182" s="1"/>
      <c r="AMI182" s="1"/>
      <c r="AMJ182" s="1"/>
    </row>
    <row r="183" spans="1:1025" customHeight="1" ht="12.8">
      <c r="A183" s="1"/>
      <c r="B183" s="14"/>
      <c r="C183" s="30" t="s">
        <v>31</v>
      </c>
      <c r="D183" s="30"/>
      <c r="E183" s="30"/>
      <c r="F183" s="12" t="s">
        <v>3</v>
      </c>
      <c r="G183" s="7">
        <v>134</v>
      </c>
      <c r="H183" s="7">
        <v>140</v>
      </c>
      <c r="I183" s="7">
        <v>129</v>
      </c>
      <c r="J183" s="7">
        <v>142</v>
      </c>
      <c r="K183" s="13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U183" s="1"/>
      <c r="OV183" s="1"/>
      <c r="OW183" s="1"/>
      <c r="OX183" s="1"/>
      <c r="OY183" s="1"/>
      <c r="OZ183" s="1"/>
      <c r="PA183" s="1"/>
      <c r="PB183" s="1"/>
      <c r="PC183" s="1"/>
      <c r="PD183" s="1"/>
      <c r="PE183" s="1"/>
      <c r="PF183" s="1"/>
      <c r="PG183" s="1"/>
      <c r="PH183" s="1"/>
      <c r="PI183" s="1"/>
      <c r="PJ183" s="1"/>
      <c r="PK183" s="1"/>
      <c r="PL183" s="1"/>
      <c r="PM183" s="1"/>
      <c r="PN183" s="1"/>
      <c r="PO183" s="1"/>
      <c r="PP183" s="1"/>
      <c r="PQ183" s="1"/>
      <c r="PR183" s="1"/>
      <c r="PS183" s="1"/>
      <c r="PT183" s="1"/>
      <c r="PU183" s="1"/>
      <c r="PV183" s="1"/>
      <c r="PW183" s="1"/>
      <c r="PX183" s="1"/>
      <c r="PY183" s="1"/>
      <c r="PZ183" s="1"/>
      <c r="QA183" s="1"/>
      <c r="QB183" s="1"/>
      <c r="QC183" s="1"/>
      <c r="QD183" s="1"/>
      <c r="QE183" s="1"/>
      <c r="QF183" s="1"/>
      <c r="QG183" s="1"/>
      <c r="QH183" s="1"/>
      <c r="QI183" s="1"/>
      <c r="QJ183" s="1"/>
      <c r="QK183" s="1"/>
      <c r="QL183" s="1"/>
      <c r="QM183" s="1"/>
      <c r="QN183" s="1"/>
      <c r="QO183" s="1"/>
      <c r="QP183" s="1"/>
      <c r="QQ183" s="1"/>
      <c r="QR183" s="1"/>
      <c r="QS183" s="1"/>
      <c r="QT183" s="1"/>
      <c r="QU183" s="1"/>
      <c r="QV183" s="1"/>
      <c r="QW183" s="1"/>
      <c r="QX183" s="1"/>
      <c r="QY183" s="1"/>
      <c r="QZ183" s="1"/>
      <c r="RA183" s="1"/>
      <c r="RB183" s="1"/>
      <c r="RC183" s="1"/>
      <c r="RD183" s="1"/>
      <c r="RE183" s="1"/>
      <c r="RF183" s="1"/>
      <c r="RG183" s="1"/>
      <c r="RH183" s="1"/>
      <c r="RI183" s="1"/>
      <c r="RJ183" s="1"/>
      <c r="RK183" s="1"/>
      <c r="RL183" s="1"/>
      <c r="RM183" s="1"/>
      <c r="RN183" s="1"/>
      <c r="RO183" s="1"/>
      <c r="RP183" s="1"/>
      <c r="RQ183" s="1"/>
      <c r="RR183" s="1"/>
      <c r="RS183" s="1"/>
      <c r="RT183" s="1"/>
      <c r="RU183" s="1"/>
      <c r="RV183" s="1"/>
      <c r="RW183" s="1"/>
      <c r="RX183" s="1"/>
      <c r="RY183" s="1"/>
      <c r="RZ183" s="1"/>
      <c r="SA183" s="1"/>
      <c r="SB183" s="1"/>
      <c r="SC183" s="1"/>
      <c r="SD183" s="1"/>
      <c r="SE183" s="1"/>
      <c r="SF183" s="1"/>
      <c r="SG183" s="1"/>
      <c r="SH183" s="1"/>
      <c r="SI183" s="1"/>
      <c r="SJ183" s="1"/>
      <c r="SK183" s="1"/>
      <c r="SL183" s="1"/>
      <c r="SM183" s="1"/>
      <c r="SN183" s="1"/>
      <c r="SO183" s="1"/>
      <c r="SP183" s="1"/>
      <c r="SQ183" s="1"/>
      <c r="SR183" s="1"/>
      <c r="SS183" s="1"/>
      <c r="ST183" s="1"/>
      <c r="SU183" s="1"/>
      <c r="SV183" s="1"/>
      <c r="SW183" s="1"/>
      <c r="SX183" s="1"/>
      <c r="SY183" s="1"/>
      <c r="SZ183" s="1"/>
      <c r="TA183" s="1"/>
      <c r="TB183" s="1"/>
      <c r="TC183" s="1"/>
      <c r="TD183" s="1"/>
      <c r="TE183" s="1"/>
      <c r="TF183" s="1"/>
      <c r="TG183" s="1"/>
      <c r="TH183" s="1"/>
      <c r="TI183" s="1"/>
      <c r="TJ183" s="1"/>
      <c r="TK183" s="1"/>
      <c r="TL183" s="1"/>
      <c r="TM183" s="1"/>
      <c r="TN183" s="1"/>
      <c r="TO183" s="1"/>
      <c r="TP183" s="1"/>
      <c r="TQ183" s="1"/>
      <c r="TR183" s="1"/>
      <c r="TS183" s="1"/>
      <c r="TT183" s="1"/>
      <c r="TU183" s="1"/>
      <c r="TV183" s="1"/>
      <c r="TW183" s="1"/>
      <c r="TX183" s="1"/>
      <c r="TY183" s="1"/>
      <c r="TZ183" s="1"/>
      <c r="UA183" s="1"/>
      <c r="UB183" s="1"/>
      <c r="UC183" s="1"/>
      <c r="UD183" s="1"/>
      <c r="UE183" s="1"/>
      <c r="UF183" s="1"/>
      <c r="UG183" s="1"/>
      <c r="UH183" s="1"/>
      <c r="UI183" s="1"/>
      <c r="UJ183" s="1"/>
      <c r="UK183" s="1"/>
      <c r="UL183" s="1"/>
      <c r="UM183" s="1"/>
      <c r="UN183" s="1"/>
      <c r="UO183" s="1"/>
      <c r="UP183" s="1"/>
      <c r="UQ183" s="1"/>
      <c r="UR183" s="1"/>
      <c r="US183" s="1"/>
      <c r="UT183" s="1"/>
      <c r="UU183" s="1"/>
      <c r="UV183" s="1"/>
      <c r="UW183" s="1"/>
      <c r="UX183" s="1"/>
      <c r="UY183" s="1"/>
      <c r="UZ183" s="1"/>
      <c r="VA183" s="1"/>
      <c r="VB183" s="1"/>
      <c r="VC183" s="1"/>
      <c r="VD183" s="1"/>
      <c r="VE183" s="1"/>
      <c r="VF183" s="1"/>
      <c r="VG183" s="1"/>
      <c r="VH183" s="1"/>
      <c r="VI183" s="1"/>
      <c r="VJ183" s="1"/>
      <c r="VK183" s="1"/>
      <c r="VL183" s="1"/>
      <c r="VM183" s="1"/>
      <c r="VN183" s="1"/>
      <c r="VO183" s="1"/>
      <c r="VP183" s="1"/>
      <c r="VQ183" s="1"/>
      <c r="VR183" s="1"/>
      <c r="VS183" s="1"/>
      <c r="VT183" s="1"/>
      <c r="VU183" s="1"/>
      <c r="VV183" s="1"/>
      <c r="VW183" s="1"/>
      <c r="VX183" s="1"/>
      <c r="VY183" s="1"/>
      <c r="VZ183" s="1"/>
      <c r="WA183" s="1"/>
      <c r="WB183" s="1"/>
      <c r="WC183" s="1"/>
      <c r="WD183" s="1"/>
      <c r="WE183" s="1"/>
      <c r="WF183" s="1"/>
      <c r="WG183" s="1"/>
      <c r="WH183" s="1"/>
      <c r="WI183" s="1"/>
      <c r="WJ183" s="1"/>
      <c r="WK183" s="1"/>
      <c r="WL183" s="1"/>
      <c r="WM183" s="1"/>
      <c r="WN183" s="1"/>
      <c r="WO183" s="1"/>
      <c r="WP183" s="1"/>
      <c r="WQ183" s="1"/>
      <c r="WR183" s="1"/>
      <c r="WS183" s="1"/>
      <c r="WT183" s="1"/>
      <c r="WU183" s="1"/>
      <c r="WV183" s="1"/>
      <c r="WW183" s="1"/>
      <c r="WX183" s="1"/>
      <c r="WY183" s="1"/>
      <c r="WZ183" s="1"/>
      <c r="XA183" s="1"/>
      <c r="XB183" s="1"/>
      <c r="XC183" s="1"/>
      <c r="XD183" s="1"/>
      <c r="XE183" s="1"/>
      <c r="XF183" s="1"/>
      <c r="XG183" s="1"/>
      <c r="XH183" s="1"/>
      <c r="XI183" s="1"/>
      <c r="XJ183" s="1"/>
      <c r="XK183" s="1"/>
      <c r="XL183" s="1"/>
      <c r="XM183" s="1"/>
      <c r="XN183" s="1"/>
      <c r="XO183" s="1"/>
      <c r="XP183" s="1"/>
      <c r="XQ183" s="1"/>
      <c r="XR183" s="1"/>
      <c r="XS183" s="1"/>
      <c r="XT183" s="1"/>
      <c r="XU183" s="1"/>
      <c r="XV183" s="1"/>
      <c r="XW183" s="1"/>
      <c r="XX183" s="1"/>
      <c r="XY183" s="1"/>
      <c r="XZ183" s="1"/>
      <c r="YA183" s="1"/>
      <c r="YB183" s="1"/>
      <c r="YC183" s="1"/>
      <c r="YD183" s="1"/>
      <c r="YE183" s="1"/>
      <c r="YF183" s="1"/>
      <c r="YG183" s="1"/>
      <c r="YH183" s="1"/>
      <c r="YI183" s="1"/>
      <c r="YJ183" s="1"/>
      <c r="YK183" s="1"/>
      <c r="YL183" s="1"/>
      <c r="YM183" s="1"/>
      <c r="YN183" s="1"/>
      <c r="YO183" s="1"/>
      <c r="YP183" s="1"/>
      <c r="YQ183" s="1"/>
      <c r="YR183" s="1"/>
      <c r="YS183" s="1"/>
      <c r="YT183" s="1"/>
      <c r="YU183" s="1"/>
      <c r="YV183" s="1"/>
      <c r="YW183" s="1"/>
      <c r="YX183" s="1"/>
      <c r="YY183" s="1"/>
      <c r="YZ183" s="1"/>
      <c r="ZA183" s="1"/>
      <c r="ZB183" s="1"/>
      <c r="ZC183" s="1"/>
      <c r="ZD183" s="1"/>
      <c r="ZE183" s="1"/>
      <c r="ZF183" s="1"/>
      <c r="ZG183" s="1"/>
      <c r="ZH183" s="1"/>
      <c r="ZI183" s="1"/>
      <c r="ZJ183" s="1"/>
      <c r="ZK183" s="1"/>
      <c r="ZL183" s="1"/>
      <c r="ZM183" s="1"/>
      <c r="ZN183" s="1"/>
      <c r="ZO183" s="1"/>
      <c r="ZP183" s="1"/>
      <c r="ZQ183" s="1"/>
      <c r="ZR183" s="1"/>
      <c r="ZS183" s="1"/>
      <c r="ZT183" s="1"/>
      <c r="ZU183" s="1"/>
      <c r="ZV183" s="1"/>
      <c r="ZW183" s="1"/>
      <c r="ZX183" s="1"/>
      <c r="ZY183" s="1"/>
      <c r="ZZ183" s="1"/>
      <c r="AAA183" s="1"/>
      <c r="AAB183" s="1"/>
      <c r="AAC183" s="1"/>
      <c r="AAD183" s="1"/>
      <c r="AAE183" s="1"/>
      <c r="AAF183" s="1"/>
      <c r="AAG183" s="1"/>
      <c r="AAH183" s="1"/>
      <c r="AAI183" s="1"/>
      <c r="AAJ183" s="1"/>
      <c r="AAK183" s="1"/>
      <c r="AAL183" s="1"/>
      <c r="AAM183" s="1"/>
      <c r="AAN183" s="1"/>
      <c r="AAO183" s="1"/>
      <c r="AAP183" s="1"/>
      <c r="AAQ183" s="1"/>
      <c r="AAR183" s="1"/>
      <c r="AAS183" s="1"/>
      <c r="AAT183" s="1"/>
      <c r="AAU183" s="1"/>
      <c r="AAV183" s="1"/>
      <c r="AAW183" s="1"/>
      <c r="AAX183" s="1"/>
      <c r="AAY183" s="1"/>
      <c r="AAZ183" s="1"/>
      <c r="ABA183" s="1"/>
      <c r="ABB183" s="1"/>
      <c r="ABC183" s="1"/>
      <c r="ABD183" s="1"/>
      <c r="ABE183" s="1"/>
      <c r="ABF183" s="1"/>
      <c r="ABG183" s="1"/>
      <c r="ABH183" s="1"/>
      <c r="ABI183" s="1"/>
      <c r="ABJ183" s="1"/>
      <c r="ABK183" s="1"/>
      <c r="ABL183" s="1"/>
      <c r="ABM183" s="1"/>
      <c r="ABN183" s="1"/>
      <c r="ABO183" s="1"/>
      <c r="ABP183" s="1"/>
      <c r="ABQ183" s="1"/>
      <c r="ABR183" s="1"/>
      <c r="ABS183" s="1"/>
      <c r="ABT183" s="1"/>
      <c r="ABU183" s="1"/>
      <c r="ABV183" s="1"/>
      <c r="ABW183" s="1"/>
      <c r="ABX183" s="1"/>
      <c r="ABY183" s="1"/>
      <c r="ABZ183" s="1"/>
      <c r="ACA183" s="1"/>
      <c r="ACB183" s="1"/>
      <c r="ACC183" s="1"/>
      <c r="ACD183" s="1"/>
      <c r="ACE183" s="1"/>
      <c r="ACF183" s="1"/>
      <c r="ACG183" s="1"/>
      <c r="ACH183" s="1"/>
      <c r="ACI183" s="1"/>
      <c r="ACJ183" s="1"/>
      <c r="ACK183" s="1"/>
      <c r="ACL183" s="1"/>
      <c r="ACM183" s="1"/>
      <c r="ACN183" s="1"/>
      <c r="ACO183" s="1"/>
      <c r="ACP183" s="1"/>
      <c r="ACQ183" s="1"/>
      <c r="ACR183" s="1"/>
      <c r="ACS183" s="1"/>
      <c r="ACT183" s="1"/>
      <c r="ACU183" s="1"/>
      <c r="ACV183" s="1"/>
      <c r="ACW183" s="1"/>
      <c r="ACX183" s="1"/>
      <c r="ACY183" s="1"/>
      <c r="ACZ183" s="1"/>
      <c r="ADA183" s="1"/>
      <c r="ADB183" s="1"/>
      <c r="ADC183" s="1"/>
      <c r="ADD183" s="1"/>
      <c r="ADE183" s="1"/>
      <c r="ADF183" s="1"/>
      <c r="ADG183" s="1"/>
      <c r="ADH183" s="1"/>
      <c r="ADI183" s="1"/>
      <c r="ADJ183" s="1"/>
      <c r="ADK183" s="1"/>
      <c r="ADL183" s="1"/>
      <c r="ADM183" s="1"/>
      <c r="ADN183" s="1"/>
      <c r="ADO183" s="1"/>
      <c r="ADP183" s="1"/>
      <c r="ADQ183" s="1"/>
      <c r="ADR183" s="1"/>
      <c r="ADS183" s="1"/>
      <c r="ADT183" s="1"/>
      <c r="ADU183" s="1"/>
      <c r="ADV183" s="1"/>
      <c r="ADW183" s="1"/>
      <c r="ADX183" s="1"/>
      <c r="ADY183" s="1"/>
      <c r="ADZ183" s="1"/>
      <c r="AEA183" s="1"/>
      <c r="AEB183" s="1"/>
      <c r="AEC183" s="1"/>
      <c r="AED183" s="1"/>
      <c r="AEE183" s="1"/>
      <c r="AEF183" s="1"/>
      <c r="AEG183" s="1"/>
      <c r="AEH183" s="1"/>
      <c r="AEI183" s="1"/>
      <c r="AEJ183" s="1"/>
      <c r="AEK183" s="1"/>
      <c r="AEL183" s="1"/>
      <c r="AEM183" s="1"/>
      <c r="AEN183" s="1"/>
      <c r="AEO183" s="1"/>
      <c r="AEP183" s="1"/>
      <c r="AEQ183" s="1"/>
      <c r="AER183" s="1"/>
      <c r="AES183" s="1"/>
      <c r="AET183" s="1"/>
      <c r="AEU183" s="1"/>
      <c r="AEV183" s="1"/>
      <c r="AEW183" s="1"/>
      <c r="AEX183" s="1"/>
      <c r="AEY183" s="1"/>
      <c r="AEZ183" s="1"/>
      <c r="AFA183" s="1"/>
      <c r="AFB183" s="1"/>
      <c r="AFC183" s="1"/>
      <c r="AFD183" s="1"/>
      <c r="AFE183" s="1"/>
      <c r="AFF183" s="1"/>
      <c r="AFG183" s="1"/>
      <c r="AFH183" s="1"/>
      <c r="AFI183" s="1"/>
      <c r="AFJ183" s="1"/>
      <c r="AFK183" s="1"/>
      <c r="AFL183" s="1"/>
      <c r="AFM183" s="1"/>
      <c r="AFN183" s="1"/>
      <c r="AFO183" s="1"/>
      <c r="AFP183" s="1"/>
      <c r="AFQ183" s="1"/>
      <c r="AFR183" s="1"/>
      <c r="AFS183" s="1"/>
      <c r="AFT183" s="1"/>
      <c r="AFU183" s="1"/>
      <c r="AFV183" s="1"/>
      <c r="AFW183" s="1"/>
      <c r="AFX183" s="1"/>
      <c r="AFY183" s="1"/>
      <c r="AFZ183" s="1"/>
      <c r="AGA183" s="1"/>
      <c r="AGB183" s="1"/>
      <c r="AGC183" s="1"/>
      <c r="AGD183" s="1"/>
      <c r="AGE183" s="1"/>
      <c r="AGF183" s="1"/>
      <c r="AGG183" s="1"/>
      <c r="AGH183" s="1"/>
      <c r="AGI183" s="1"/>
      <c r="AGJ183" s="1"/>
      <c r="AGK183" s="1"/>
      <c r="AGL183" s="1"/>
      <c r="AGM183" s="1"/>
      <c r="AGN183" s="1"/>
      <c r="AGO183" s="1"/>
      <c r="AGP183" s="1"/>
      <c r="AGQ183" s="1"/>
      <c r="AGR183" s="1"/>
      <c r="AGS183" s="1"/>
      <c r="AGT183" s="1"/>
      <c r="AGU183" s="1"/>
      <c r="AGV183" s="1"/>
      <c r="AGW183" s="1"/>
      <c r="AGX183" s="1"/>
      <c r="AGY183" s="1"/>
      <c r="AGZ183" s="1"/>
      <c r="AHA183" s="1"/>
      <c r="AHB183" s="1"/>
      <c r="AHC183" s="1"/>
      <c r="AHD183" s="1"/>
      <c r="AHE183" s="1"/>
      <c r="AHF183" s="1"/>
      <c r="AHG183" s="1"/>
      <c r="AHH183" s="1"/>
      <c r="AHI183" s="1"/>
      <c r="AHJ183" s="1"/>
      <c r="AHK183" s="1"/>
      <c r="AHL183" s="1"/>
      <c r="AHM183" s="1"/>
      <c r="AHN183" s="1"/>
      <c r="AHO183" s="1"/>
      <c r="AHP183" s="1"/>
      <c r="AHQ183" s="1"/>
      <c r="AHR183" s="1"/>
      <c r="AHS183" s="1"/>
      <c r="AHT183" s="1"/>
      <c r="AHU183" s="1"/>
      <c r="AHV183" s="1"/>
      <c r="AHW183" s="1"/>
      <c r="AHX183" s="1"/>
      <c r="AHY183" s="1"/>
      <c r="AHZ183" s="1"/>
      <c r="AIA183" s="1"/>
      <c r="AIB183" s="1"/>
      <c r="AIC183" s="1"/>
      <c r="AID183" s="1"/>
      <c r="AIE183" s="1"/>
      <c r="AIF183" s="1"/>
      <c r="AIG183" s="1"/>
      <c r="AIH183" s="1"/>
      <c r="AII183" s="1"/>
      <c r="AIJ183" s="1"/>
      <c r="AIK183" s="1"/>
      <c r="AIL183" s="1"/>
      <c r="AIM183" s="1"/>
      <c r="AIN183" s="1"/>
      <c r="AIO183" s="1"/>
      <c r="AIP183" s="1"/>
      <c r="AIQ183" s="1"/>
      <c r="AIR183" s="1"/>
      <c r="AIS183" s="1"/>
      <c r="AIT183" s="1"/>
      <c r="AIU183" s="1"/>
      <c r="AIV183" s="1"/>
      <c r="AIW183" s="1"/>
      <c r="AIX183" s="1"/>
      <c r="AIY183" s="1"/>
      <c r="AIZ183" s="1"/>
      <c r="AJA183" s="1"/>
      <c r="AJB183" s="1"/>
      <c r="AJC183" s="1"/>
      <c r="AJD183" s="1"/>
      <c r="AJE183" s="1"/>
      <c r="AJF183" s="1"/>
      <c r="AJG183" s="1"/>
      <c r="AJH183" s="1"/>
      <c r="AJI183" s="1"/>
      <c r="AJJ183" s="1"/>
      <c r="AJK183" s="1"/>
      <c r="AJL183" s="1"/>
      <c r="AJM183" s="1"/>
      <c r="AJN183" s="1"/>
      <c r="AJO183" s="1"/>
      <c r="AJP183" s="1"/>
      <c r="AJQ183" s="1"/>
      <c r="AJR183" s="1"/>
      <c r="AJS183" s="1"/>
      <c r="AJT183" s="1"/>
      <c r="AJU183" s="1"/>
      <c r="AJV183" s="1"/>
      <c r="AJW183" s="1"/>
      <c r="AJX183" s="1"/>
      <c r="AJY183" s="1"/>
      <c r="AJZ183" s="1"/>
      <c r="AKA183" s="1"/>
      <c r="AKB183" s="1"/>
      <c r="AKC183" s="1"/>
      <c r="AKD183" s="1"/>
      <c r="AKE183" s="1"/>
      <c r="AKF183" s="1"/>
      <c r="AKG183" s="1"/>
      <c r="AKH183" s="1"/>
      <c r="AKI183" s="1"/>
      <c r="AKJ183" s="1"/>
      <c r="AKK183" s="1"/>
      <c r="AKL183" s="1"/>
      <c r="AKM183" s="1"/>
      <c r="AKN183" s="1"/>
      <c r="AKO183" s="1"/>
      <c r="AKP183" s="1"/>
      <c r="AKQ183" s="1"/>
      <c r="AKR183" s="1"/>
      <c r="AKS183" s="1"/>
      <c r="AKT183" s="1"/>
      <c r="AKU183" s="1"/>
      <c r="AKV183" s="1"/>
      <c r="AKW183" s="1"/>
      <c r="AKX183" s="1"/>
      <c r="AKY183" s="1"/>
      <c r="AKZ183" s="1"/>
      <c r="ALA183" s="1"/>
      <c r="ALB183" s="1"/>
      <c r="ALC183" s="1"/>
      <c r="ALD183" s="1"/>
      <c r="ALE183" s="1"/>
      <c r="ALF183" s="1"/>
      <c r="ALG183" s="1"/>
      <c r="ALH183" s="1"/>
      <c r="ALI183" s="1"/>
      <c r="ALJ183" s="1"/>
      <c r="ALK183" s="1"/>
      <c r="ALL183" s="1"/>
      <c r="ALM183" s="1"/>
      <c r="ALN183" s="1"/>
      <c r="ALO183" s="1"/>
      <c r="ALP183" s="1"/>
      <c r="ALQ183" s="1"/>
      <c r="ALR183" s="1"/>
      <c r="ALS183" s="1"/>
      <c r="ALT183" s="1"/>
      <c r="ALU183" s="1"/>
      <c r="ALV183" s="1"/>
      <c r="ALW183" s="1"/>
      <c r="ALX183" s="1"/>
      <c r="ALY183" s="1"/>
      <c r="ALZ183" s="1"/>
      <c r="AMA183" s="1"/>
      <c r="AMB183" s="1"/>
      <c r="AMC183" s="1"/>
      <c r="AMD183" s="1"/>
      <c r="AME183" s="1"/>
      <c r="AMF183" s="1"/>
      <c r="AMG183" s="1"/>
      <c r="AMH183" s="1"/>
      <c r="AMI183" s="1"/>
      <c r="AMJ183" s="1"/>
    </row>
    <row r="184" spans="1:1025" customHeight="1" ht="12.75">
      <c r="A184" s="1"/>
      <c r="B184" s="14" t="s">
        <v>148</v>
      </c>
      <c r="C184" s="30" t="s">
        <v>149</v>
      </c>
      <c r="D184" s="30"/>
      <c r="E184" s="30"/>
      <c r="F184" s="12" t="s">
        <v>3</v>
      </c>
      <c r="G184" s="7">
        <v>135</v>
      </c>
      <c r="H184" s="7">
        <v>141</v>
      </c>
      <c r="I184" s="7">
        <v>130</v>
      </c>
      <c r="J184" s="7">
        <v>143</v>
      </c>
      <c r="K184" s="13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1"/>
      <c r="PG184" s="1"/>
      <c r="PH184" s="1"/>
      <c r="PI184" s="1"/>
      <c r="PJ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E184" s="1"/>
      <c r="QF184" s="1"/>
      <c r="QG184" s="1"/>
      <c r="QH184" s="1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1"/>
      <c r="QZ184" s="1"/>
      <c r="RA184" s="1"/>
      <c r="RB184" s="1"/>
      <c r="RC184" s="1"/>
      <c r="RD184" s="1"/>
      <c r="RE184" s="1"/>
      <c r="RF184" s="1"/>
      <c r="RG184" s="1"/>
      <c r="RH184" s="1"/>
      <c r="RI184" s="1"/>
      <c r="RJ184" s="1"/>
      <c r="RK184" s="1"/>
      <c r="RL184" s="1"/>
      <c r="RM184" s="1"/>
      <c r="RN184" s="1"/>
      <c r="RO184" s="1"/>
      <c r="RP184" s="1"/>
      <c r="RQ184" s="1"/>
      <c r="RR184" s="1"/>
      <c r="RS184" s="1"/>
      <c r="RT184" s="1"/>
      <c r="RU184" s="1"/>
      <c r="RV184" s="1"/>
      <c r="RW184" s="1"/>
      <c r="RX184" s="1"/>
      <c r="RY184" s="1"/>
      <c r="RZ184" s="1"/>
      <c r="SA184" s="1"/>
      <c r="SB184" s="1"/>
      <c r="SC184" s="1"/>
      <c r="SD184" s="1"/>
      <c r="SE184" s="1"/>
      <c r="SF184" s="1"/>
      <c r="SG184" s="1"/>
      <c r="SH184" s="1"/>
      <c r="SI184" s="1"/>
      <c r="SJ184" s="1"/>
      <c r="SK184" s="1"/>
      <c r="SL184" s="1"/>
      <c r="SM184" s="1"/>
      <c r="SN184" s="1"/>
      <c r="SO184" s="1"/>
      <c r="SP184" s="1"/>
      <c r="SQ184" s="1"/>
      <c r="SR184" s="1"/>
      <c r="SS184" s="1"/>
      <c r="ST184" s="1"/>
      <c r="SU184" s="1"/>
      <c r="SV184" s="1"/>
      <c r="SW184" s="1"/>
      <c r="SX184" s="1"/>
      <c r="SY184" s="1"/>
      <c r="SZ184" s="1"/>
      <c r="TA184" s="1"/>
      <c r="TB184" s="1"/>
      <c r="TC184" s="1"/>
      <c r="TD184" s="1"/>
      <c r="TE184" s="1"/>
      <c r="TF184" s="1"/>
      <c r="TG184" s="1"/>
      <c r="TH184" s="1"/>
      <c r="TI184" s="1"/>
      <c r="TJ184" s="1"/>
      <c r="TK184" s="1"/>
      <c r="TL184" s="1"/>
      <c r="TM184" s="1"/>
      <c r="TN184" s="1"/>
      <c r="TO184" s="1"/>
      <c r="TP184" s="1"/>
      <c r="TQ184" s="1"/>
      <c r="TR184" s="1"/>
      <c r="TS184" s="1"/>
      <c r="TT184" s="1"/>
      <c r="TU184" s="1"/>
      <c r="TV184" s="1"/>
      <c r="TW184" s="1"/>
      <c r="TX184" s="1"/>
      <c r="TY184" s="1"/>
      <c r="TZ184" s="1"/>
      <c r="UA184" s="1"/>
      <c r="UB184" s="1"/>
      <c r="UC184" s="1"/>
      <c r="UD184" s="1"/>
      <c r="UE184" s="1"/>
      <c r="UF184" s="1"/>
      <c r="UG184" s="1"/>
      <c r="UH184" s="1"/>
      <c r="UI184" s="1"/>
      <c r="UJ184" s="1"/>
      <c r="UK184" s="1"/>
      <c r="UL184" s="1"/>
      <c r="UM184" s="1"/>
      <c r="UN184" s="1"/>
      <c r="UO184" s="1"/>
      <c r="UP184" s="1"/>
      <c r="UQ184" s="1"/>
      <c r="UR184" s="1"/>
      <c r="US184" s="1"/>
      <c r="UT184" s="1"/>
      <c r="UU184" s="1"/>
      <c r="UV184" s="1"/>
      <c r="UW184" s="1"/>
      <c r="UX184" s="1"/>
      <c r="UY184" s="1"/>
      <c r="UZ184" s="1"/>
      <c r="VA184" s="1"/>
      <c r="VB184" s="1"/>
      <c r="VC184" s="1"/>
      <c r="VD184" s="1"/>
      <c r="VE184" s="1"/>
      <c r="VF184" s="1"/>
      <c r="VG184" s="1"/>
      <c r="VH184" s="1"/>
      <c r="VI184" s="1"/>
      <c r="VJ184" s="1"/>
      <c r="VK184" s="1"/>
      <c r="VL184" s="1"/>
      <c r="VM184" s="1"/>
      <c r="VN184" s="1"/>
      <c r="VO184" s="1"/>
      <c r="VP184" s="1"/>
      <c r="VQ184" s="1"/>
      <c r="VR184" s="1"/>
      <c r="VS184" s="1"/>
      <c r="VT184" s="1"/>
      <c r="VU184" s="1"/>
      <c r="VV184" s="1"/>
      <c r="VW184" s="1"/>
      <c r="VX184" s="1"/>
      <c r="VY184" s="1"/>
      <c r="VZ184" s="1"/>
      <c r="WA184" s="1"/>
      <c r="WB184" s="1"/>
      <c r="WC184" s="1"/>
      <c r="WD184" s="1"/>
      <c r="WE184" s="1"/>
      <c r="WF184" s="1"/>
      <c r="WG184" s="1"/>
      <c r="WH184" s="1"/>
      <c r="WI184" s="1"/>
      <c r="WJ184" s="1"/>
      <c r="WK184" s="1"/>
      <c r="WL184" s="1"/>
      <c r="WM184" s="1"/>
      <c r="WN184" s="1"/>
      <c r="WO184" s="1"/>
      <c r="WP184" s="1"/>
      <c r="WQ184" s="1"/>
      <c r="WR184" s="1"/>
      <c r="WS184" s="1"/>
      <c r="WT184" s="1"/>
      <c r="WU184" s="1"/>
      <c r="WV184" s="1"/>
      <c r="WW184" s="1"/>
      <c r="WX184" s="1"/>
      <c r="WY184" s="1"/>
      <c r="WZ184" s="1"/>
      <c r="XA184" s="1"/>
      <c r="XB184" s="1"/>
      <c r="XC184" s="1"/>
      <c r="XD184" s="1"/>
      <c r="XE184" s="1"/>
      <c r="XF184" s="1"/>
      <c r="XG184" s="1"/>
      <c r="XH184" s="1"/>
      <c r="XI184" s="1"/>
      <c r="XJ184" s="1"/>
      <c r="XK184" s="1"/>
      <c r="XL184" s="1"/>
      <c r="XM184" s="1"/>
      <c r="XN184" s="1"/>
      <c r="XO184" s="1"/>
      <c r="XP184" s="1"/>
      <c r="XQ184" s="1"/>
      <c r="XR184" s="1"/>
      <c r="XS184" s="1"/>
      <c r="XT184" s="1"/>
      <c r="XU184" s="1"/>
      <c r="XV184" s="1"/>
      <c r="XW184" s="1"/>
      <c r="XX184" s="1"/>
      <c r="XY184" s="1"/>
      <c r="XZ184" s="1"/>
      <c r="YA184" s="1"/>
      <c r="YB184" s="1"/>
      <c r="YC184" s="1"/>
      <c r="YD184" s="1"/>
      <c r="YE184" s="1"/>
      <c r="YF184" s="1"/>
      <c r="YG184" s="1"/>
      <c r="YH184" s="1"/>
      <c r="YI184" s="1"/>
      <c r="YJ184" s="1"/>
      <c r="YK184" s="1"/>
      <c r="YL184" s="1"/>
      <c r="YM184" s="1"/>
      <c r="YN184" s="1"/>
      <c r="YO184" s="1"/>
      <c r="YP184" s="1"/>
      <c r="YQ184" s="1"/>
      <c r="YR184" s="1"/>
      <c r="YS184" s="1"/>
      <c r="YT184" s="1"/>
      <c r="YU184" s="1"/>
      <c r="YV184" s="1"/>
      <c r="YW184" s="1"/>
      <c r="YX184" s="1"/>
      <c r="YY184" s="1"/>
      <c r="YZ184" s="1"/>
      <c r="ZA184" s="1"/>
      <c r="ZB184" s="1"/>
      <c r="ZC184" s="1"/>
      <c r="ZD184" s="1"/>
      <c r="ZE184" s="1"/>
      <c r="ZF184" s="1"/>
      <c r="ZG184" s="1"/>
      <c r="ZH184" s="1"/>
      <c r="ZI184" s="1"/>
      <c r="ZJ184" s="1"/>
      <c r="ZK184" s="1"/>
      <c r="ZL184" s="1"/>
      <c r="ZM184" s="1"/>
      <c r="ZN184" s="1"/>
      <c r="ZO184" s="1"/>
      <c r="ZP184" s="1"/>
      <c r="ZQ184" s="1"/>
      <c r="ZR184" s="1"/>
      <c r="ZS184" s="1"/>
      <c r="ZT184" s="1"/>
      <c r="ZU184" s="1"/>
      <c r="ZV184" s="1"/>
      <c r="ZW184" s="1"/>
      <c r="ZX184" s="1"/>
      <c r="ZY184" s="1"/>
      <c r="ZZ184" s="1"/>
      <c r="AAA184" s="1"/>
      <c r="AAB184" s="1"/>
      <c r="AAC184" s="1"/>
      <c r="AAD184" s="1"/>
      <c r="AAE184" s="1"/>
      <c r="AAF184" s="1"/>
      <c r="AAG184" s="1"/>
      <c r="AAH184" s="1"/>
      <c r="AAI184" s="1"/>
      <c r="AAJ184" s="1"/>
      <c r="AAK184" s="1"/>
      <c r="AAL184" s="1"/>
      <c r="AAM184" s="1"/>
      <c r="AAN184" s="1"/>
      <c r="AAO184" s="1"/>
      <c r="AAP184" s="1"/>
      <c r="AAQ184" s="1"/>
      <c r="AAR184" s="1"/>
      <c r="AAS184" s="1"/>
      <c r="AAT184" s="1"/>
      <c r="AAU184" s="1"/>
      <c r="AAV184" s="1"/>
      <c r="AAW184" s="1"/>
      <c r="AAX184" s="1"/>
      <c r="AAY184" s="1"/>
      <c r="AAZ184" s="1"/>
      <c r="ABA184" s="1"/>
      <c r="ABB184" s="1"/>
      <c r="ABC184" s="1"/>
      <c r="ABD184" s="1"/>
      <c r="ABE184" s="1"/>
      <c r="ABF184" s="1"/>
      <c r="ABG184" s="1"/>
      <c r="ABH184" s="1"/>
      <c r="ABI184" s="1"/>
      <c r="ABJ184" s="1"/>
      <c r="ABK184" s="1"/>
      <c r="ABL184" s="1"/>
      <c r="ABM184" s="1"/>
      <c r="ABN184" s="1"/>
      <c r="ABO184" s="1"/>
      <c r="ABP184" s="1"/>
      <c r="ABQ184" s="1"/>
      <c r="ABR184" s="1"/>
      <c r="ABS184" s="1"/>
      <c r="ABT184" s="1"/>
      <c r="ABU184" s="1"/>
      <c r="ABV184" s="1"/>
      <c r="ABW184" s="1"/>
      <c r="ABX184" s="1"/>
      <c r="ABY184" s="1"/>
      <c r="ABZ184" s="1"/>
      <c r="ACA184" s="1"/>
      <c r="ACB184" s="1"/>
      <c r="ACC184" s="1"/>
      <c r="ACD184" s="1"/>
      <c r="ACE184" s="1"/>
      <c r="ACF184" s="1"/>
      <c r="ACG184" s="1"/>
      <c r="ACH184" s="1"/>
      <c r="ACI184" s="1"/>
      <c r="ACJ184" s="1"/>
      <c r="ACK184" s="1"/>
      <c r="ACL184" s="1"/>
      <c r="ACM184" s="1"/>
      <c r="ACN184" s="1"/>
      <c r="ACO184" s="1"/>
      <c r="ACP184" s="1"/>
      <c r="ACQ184" s="1"/>
      <c r="ACR184" s="1"/>
      <c r="ACS184" s="1"/>
      <c r="ACT184" s="1"/>
      <c r="ACU184" s="1"/>
      <c r="ACV184" s="1"/>
      <c r="ACW184" s="1"/>
      <c r="ACX184" s="1"/>
      <c r="ACY184" s="1"/>
      <c r="ACZ184" s="1"/>
      <c r="ADA184" s="1"/>
      <c r="ADB184" s="1"/>
      <c r="ADC184" s="1"/>
      <c r="ADD184" s="1"/>
      <c r="ADE184" s="1"/>
      <c r="ADF184" s="1"/>
      <c r="ADG184" s="1"/>
      <c r="ADH184" s="1"/>
      <c r="ADI184" s="1"/>
      <c r="ADJ184" s="1"/>
      <c r="ADK184" s="1"/>
      <c r="ADL184" s="1"/>
      <c r="ADM184" s="1"/>
      <c r="ADN184" s="1"/>
      <c r="ADO184" s="1"/>
      <c r="ADP184" s="1"/>
      <c r="ADQ184" s="1"/>
      <c r="ADR184" s="1"/>
      <c r="ADS184" s="1"/>
      <c r="ADT184" s="1"/>
      <c r="ADU184" s="1"/>
      <c r="ADV184" s="1"/>
      <c r="ADW184" s="1"/>
      <c r="ADX184" s="1"/>
      <c r="ADY184" s="1"/>
      <c r="ADZ184" s="1"/>
      <c r="AEA184" s="1"/>
      <c r="AEB184" s="1"/>
      <c r="AEC184" s="1"/>
      <c r="AED184" s="1"/>
      <c r="AEE184" s="1"/>
      <c r="AEF184" s="1"/>
      <c r="AEG184" s="1"/>
      <c r="AEH184" s="1"/>
      <c r="AEI184" s="1"/>
      <c r="AEJ184" s="1"/>
      <c r="AEK184" s="1"/>
      <c r="AEL184" s="1"/>
      <c r="AEM184" s="1"/>
      <c r="AEN184" s="1"/>
      <c r="AEO184" s="1"/>
      <c r="AEP184" s="1"/>
      <c r="AEQ184" s="1"/>
      <c r="AER184" s="1"/>
      <c r="AES184" s="1"/>
      <c r="AET184" s="1"/>
      <c r="AEU184" s="1"/>
      <c r="AEV184" s="1"/>
      <c r="AEW184" s="1"/>
      <c r="AEX184" s="1"/>
      <c r="AEY184" s="1"/>
      <c r="AEZ184" s="1"/>
      <c r="AFA184" s="1"/>
      <c r="AFB184" s="1"/>
      <c r="AFC184" s="1"/>
      <c r="AFD184" s="1"/>
      <c r="AFE184" s="1"/>
      <c r="AFF184" s="1"/>
      <c r="AFG184" s="1"/>
      <c r="AFH184" s="1"/>
      <c r="AFI184" s="1"/>
      <c r="AFJ184" s="1"/>
      <c r="AFK184" s="1"/>
      <c r="AFL184" s="1"/>
      <c r="AFM184" s="1"/>
      <c r="AFN184" s="1"/>
      <c r="AFO184" s="1"/>
      <c r="AFP184" s="1"/>
      <c r="AFQ184" s="1"/>
      <c r="AFR184" s="1"/>
      <c r="AFS184" s="1"/>
      <c r="AFT184" s="1"/>
      <c r="AFU184" s="1"/>
      <c r="AFV184" s="1"/>
      <c r="AFW184" s="1"/>
      <c r="AFX184" s="1"/>
      <c r="AFY184" s="1"/>
      <c r="AFZ184" s="1"/>
      <c r="AGA184" s="1"/>
      <c r="AGB184" s="1"/>
      <c r="AGC184" s="1"/>
      <c r="AGD184" s="1"/>
      <c r="AGE184" s="1"/>
      <c r="AGF184" s="1"/>
      <c r="AGG184" s="1"/>
      <c r="AGH184" s="1"/>
      <c r="AGI184" s="1"/>
      <c r="AGJ184" s="1"/>
      <c r="AGK184" s="1"/>
      <c r="AGL184" s="1"/>
      <c r="AGM184" s="1"/>
      <c r="AGN184" s="1"/>
      <c r="AGO184" s="1"/>
      <c r="AGP184" s="1"/>
      <c r="AGQ184" s="1"/>
      <c r="AGR184" s="1"/>
      <c r="AGS184" s="1"/>
      <c r="AGT184" s="1"/>
      <c r="AGU184" s="1"/>
      <c r="AGV184" s="1"/>
      <c r="AGW184" s="1"/>
      <c r="AGX184" s="1"/>
      <c r="AGY184" s="1"/>
      <c r="AGZ184" s="1"/>
      <c r="AHA184" s="1"/>
      <c r="AHB184" s="1"/>
      <c r="AHC184" s="1"/>
      <c r="AHD184" s="1"/>
      <c r="AHE184" s="1"/>
      <c r="AHF184" s="1"/>
      <c r="AHG184" s="1"/>
      <c r="AHH184" s="1"/>
      <c r="AHI184" s="1"/>
      <c r="AHJ184" s="1"/>
      <c r="AHK184" s="1"/>
      <c r="AHL184" s="1"/>
      <c r="AHM184" s="1"/>
      <c r="AHN184" s="1"/>
      <c r="AHO184" s="1"/>
      <c r="AHP184" s="1"/>
      <c r="AHQ184" s="1"/>
      <c r="AHR184" s="1"/>
      <c r="AHS184" s="1"/>
      <c r="AHT184" s="1"/>
      <c r="AHU184" s="1"/>
      <c r="AHV184" s="1"/>
      <c r="AHW184" s="1"/>
      <c r="AHX184" s="1"/>
      <c r="AHY184" s="1"/>
      <c r="AHZ184" s="1"/>
      <c r="AIA184" s="1"/>
      <c r="AIB184" s="1"/>
      <c r="AIC184" s="1"/>
      <c r="AID184" s="1"/>
      <c r="AIE184" s="1"/>
      <c r="AIF184" s="1"/>
      <c r="AIG184" s="1"/>
      <c r="AIH184" s="1"/>
      <c r="AII184" s="1"/>
      <c r="AIJ184" s="1"/>
      <c r="AIK184" s="1"/>
      <c r="AIL184" s="1"/>
      <c r="AIM184" s="1"/>
      <c r="AIN184" s="1"/>
      <c r="AIO184" s="1"/>
      <c r="AIP184" s="1"/>
      <c r="AIQ184" s="1"/>
      <c r="AIR184" s="1"/>
      <c r="AIS184" s="1"/>
      <c r="AIT184" s="1"/>
      <c r="AIU184" s="1"/>
      <c r="AIV184" s="1"/>
      <c r="AIW184" s="1"/>
      <c r="AIX184" s="1"/>
      <c r="AIY184" s="1"/>
      <c r="AIZ184" s="1"/>
      <c r="AJA184" s="1"/>
      <c r="AJB184" s="1"/>
      <c r="AJC184" s="1"/>
      <c r="AJD184" s="1"/>
      <c r="AJE184" s="1"/>
      <c r="AJF184" s="1"/>
      <c r="AJG184" s="1"/>
      <c r="AJH184" s="1"/>
      <c r="AJI184" s="1"/>
      <c r="AJJ184" s="1"/>
      <c r="AJK184" s="1"/>
      <c r="AJL184" s="1"/>
      <c r="AJM184" s="1"/>
      <c r="AJN184" s="1"/>
      <c r="AJO184" s="1"/>
      <c r="AJP184" s="1"/>
      <c r="AJQ184" s="1"/>
      <c r="AJR184" s="1"/>
      <c r="AJS184" s="1"/>
      <c r="AJT184" s="1"/>
      <c r="AJU184" s="1"/>
      <c r="AJV184" s="1"/>
      <c r="AJW184" s="1"/>
      <c r="AJX184" s="1"/>
      <c r="AJY184" s="1"/>
      <c r="AJZ184" s="1"/>
      <c r="AKA184" s="1"/>
      <c r="AKB184" s="1"/>
      <c r="AKC184" s="1"/>
      <c r="AKD184" s="1"/>
      <c r="AKE184" s="1"/>
      <c r="AKF184" s="1"/>
      <c r="AKG184" s="1"/>
      <c r="AKH184" s="1"/>
      <c r="AKI184" s="1"/>
      <c r="AKJ184" s="1"/>
      <c r="AKK184" s="1"/>
      <c r="AKL184" s="1"/>
      <c r="AKM184" s="1"/>
      <c r="AKN184" s="1"/>
      <c r="AKO184" s="1"/>
      <c r="AKP184" s="1"/>
      <c r="AKQ184" s="1"/>
      <c r="AKR184" s="1"/>
      <c r="AKS184" s="1"/>
      <c r="AKT184" s="1"/>
      <c r="AKU184" s="1"/>
      <c r="AKV184" s="1"/>
      <c r="AKW184" s="1"/>
      <c r="AKX184" s="1"/>
      <c r="AKY184" s="1"/>
      <c r="AKZ184" s="1"/>
      <c r="ALA184" s="1"/>
      <c r="ALB184" s="1"/>
      <c r="ALC184" s="1"/>
      <c r="ALD184" s="1"/>
      <c r="ALE184" s="1"/>
      <c r="ALF184" s="1"/>
      <c r="ALG184" s="1"/>
      <c r="ALH184" s="1"/>
      <c r="ALI184" s="1"/>
      <c r="ALJ184" s="1"/>
      <c r="ALK184" s="1"/>
      <c r="ALL184" s="1"/>
      <c r="ALM184" s="1"/>
      <c r="ALN184" s="1"/>
      <c r="ALO184" s="1"/>
      <c r="ALP184" s="1"/>
      <c r="ALQ184" s="1"/>
      <c r="ALR184" s="1"/>
      <c r="ALS184" s="1"/>
      <c r="ALT184" s="1"/>
      <c r="ALU184" s="1"/>
      <c r="ALV184" s="1"/>
      <c r="ALW184" s="1"/>
      <c r="ALX184" s="1"/>
      <c r="ALY184" s="1"/>
      <c r="ALZ184" s="1"/>
      <c r="AMA184" s="1"/>
      <c r="AMB184" s="1"/>
      <c r="AMC184" s="1"/>
      <c r="AMD184" s="1"/>
      <c r="AME184" s="1"/>
      <c r="AMF184" s="1"/>
      <c r="AMG184" s="1"/>
      <c r="AMH184" s="1"/>
      <c r="AMI184" s="1"/>
      <c r="AMJ184" s="1"/>
    </row>
    <row r="185" spans="1:1025" customHeight="1" ht="12.8">
      <c r="A185" s="1"/>
      <c r="B185" s="14"/>
      <c r="C185" s="30" t="s">
        <v>31</v>
      </c>
      <c r="D185" s="30"/>
      <c r="E185" s="30"/>
      <c r="F185" s="12" t="s">
        <v>3</v>
      </c>
      <c r="G185" s="7">
        <v>136</v>
      </c>
      <c r="H185" s="7">
        <v>142</v>
      </c>
      <c r="I185" s="7">
        <v>131</v>
      </c>
      <c r="J185" s="7">
        <v>144</v>
      </c>
      <c r="K185" s="13"/>
      <c r="L185" s="32"/>
      <c r="M185" s="32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/>
      <c r="OO185" s="1"/>
      <c r="OP185" s="1"/>
      <c r="OQ185" s="1"/>
      <c r="OR185" s="1"/>
      <c r="OS185" s="1"/>
      <c r="OT185" s="1"/>
      <c r="OU185" s="1"/>
      <c r="OV185" s="1"/>
      <c r="OW185" s="1"/>
      <c r="OX185" s="1"/>
      <c r="OY185" s="1"/>
      <c r="OZ185" s="1"/>
      <c r="PA185" s="1"/>
      <c r="PB185" s="1"/>
      <c r="PC185" s="1"/>
      <c r="PD185" s="1"/>
      <c r="PE185" s="1"/>
      <c r="PF185" s="1"/>
      <c r="PG185" s="1"/>
      <c r="PH185" s="1"/>
      <c r="PI185" s="1"/>
      <c r="PJ185" s="1"/>
      <c r="PK185" s="1"/>
      <c r="PL185" s="1"/>
      <c r="PM185" s="1"/>
      <c r="PN185" s="1"/>
      <c r="PO185" s="1"/>
      <c r="PP185" s="1"/>
      <c r="PQ185" s="1"/>
      <c r="PR185" s="1"/>
      <c r="PS185" s="1"/>
      <c r="PT185" s="1"/>
      <c r="PU185" s="1"/>
      <c r="PV185" s="1"/>
      <c r="PW185" s="1"/>
      <c r="PX185" s="1"/>
      <c r="PY185" s="1"/>
      <c r="PZ185" s="1"/>
      <c r="QA185" s="1"/>
      <c r="QB185" s="1"/>
      <c r="QC185" s="1"/>
      <c r="QD185" s="1"/>
      <c r="QE185" s="1"/>
      <c r="QF185" s="1"/>
      <c r="QG185" s="1"/>
      <c r="QH185" s="1"/>
      <c r="QI185" s="1"/>
      <c r="QJ185" s="1"/>
      <c r="QK185" s="1"/>
      <c r="QL185" s="1"/>
      <c r="QM185" s="1"/>
      <c r="QN185" s="1"/>
      <c r="QO185" s="1"/>
      <c r="QP185" s="1"/>
      <c r="QQ185" s="1"/>
      <c r="QR185" s="1"/>
      <c r="QS185" s="1"/>
      <c r="QT185" s="1"/>
      <c r="QU185" s="1"/>
      <c r="QV185" s="1"/>
      <c r="QW185" s="1"/>
      <c r="QX185" s="1"/>
      <c r="QY185" s="1"/>
      <c r="QZ185" s="1"/>
      <c r="RA185" s="1"/>
      <c r="RB185" s="1"/>
      <c r="RC185" s="1"/>
      <c r="RD185" s="1"/>
      <c r="RE185" s="1"/>
      <c r="RF185" s="1"/>
      <c r="RG185" s="1"/>
      <c r="RH185" s="1"/>
      <c r="RI185" s="1"/>
      <c r="RJ185" s="1"/>
      <c r="RK185" s="1"/>
      <c r="RL185" s="1"/>
      <c r="RM185" s="1"/>
      <c r="RN185" s="1"/>
      <c r="RO185" s="1"/>
      <c r="RP185" s="1"/>
      <c r="RQ185" s="1"/>
      <c r="RR185" s="1"/>
      <c r="RS185" s="1"/>
      <c r="RT185" s="1"/>
      <c r="RU185" s="1"/>
      <c r="RV185" s="1"/>
      <c r="RW185" s="1"/>
      <c r="RX185" s="1"/>
      <c r="RY185" s="1"/>
      <c r="RZ185" s="1"/>
      <c r="SA185" s="1"/>
      <c r="SB185" s="1"/>
      <c r="SC185" s="1"/>
      <c r="SD185" s="1"/>
      <c r="SE185" s="1"/>
      <c r="SF185" s="1"/>
      <c r="SG185" s="1"/>
      <c r="SH185" s="1"/>
      <c r="SI185" s="1"/>
      <c r="SJ185" s="1"/>
      <c r="SK185" s="1"/>
      <c r="SL185" s="1"/>
      <c r="SM185" s="1"/>
      <c r="SN185" s="1"/>
      <c r="SO185" s="1"/>
      <c r="SP185" s="1"/>
      <c r="SQ185" s="1"/>
      <c r="SR185" s="1"/>
      <c r="SS185" s="1"/>
      <c r="ST185" s="1"/>
      <c r="SU185" s="1"/>
      <c r="SV185" s="1"/>
      <c r="SW185" s="1"/>
      <c r="SX185" s="1"/>
      <c r="SY185" s="1"/>
      <c r="SZ185" s="1"/>
      <c r="TA185" s="1"/>
      <c r="TB185" s="1"/>
      <c r="TC185" s="1"/>
      <c r="TD185" s="1"/>
      <c r="TE185" s="1"/>
      <c r="TF185" s="1"/>
      <c r="TG185" s="1"/>
      <c r="TH185" s="1"/>
      <c r="TI185" s="1"/>
      <c r="TJ185" s="1"/>
      <c r="TK185" s="1"/>
      <c r="TL185" s="1"/>
      <c r="TM185" s="1"/>
      <c r="TN185" s="1"/>
      <c r="TO185" s="1"/>
      <c r="TP185" s="1"/>
      <c r="TQ185" s="1"/>
      <c r="TR185" s="1"/>
      <c r="TS185" s="1"/>
      <c r="TT185" s="1"/>
      <c r="TU185" s="1"/>
      <c r="TV185" s="1"/>
      <c r="TW185" s="1"/>
      <c r="TX185" s="1"/>
      <c r="TY185" s="1"/>
      <c r="TZ185" s="1"/>
      <c r="UA185" s="1"/>
      <c r="UB185" s="1"/>
      <c r="UC185" s="1"/>
      <c r="UD185" s="1"/>
      <c r="UE185" s="1"/>
      <c r="UF185" s="1"/>
      <c r="UG185" s="1"/>
      <c r="UH185" s="1"/>
      <c r="UI185" s="1"/>
      <c r="UJ185" s="1"/>
      <c r="UK185" s="1"/>
      <c r="UL185" s="1"/>
      <c r="UM185" s="1"/>
      <c r="UN185" s="1"/>
      <c r="UO185" s="1"/>
      <c r="UP185" s="1"/>
      <c r="UQ185" s="1"/>
      <c r="UR185" s="1"/>
      <c r="US185" s="1"/>
      <c r="UT185" s="1"/>
      <c r="UU185" s="1"/>
      <c r="UV185" s="1"/>
      <c r="UW185" s="1"/>
      <c r="UX185" s="1"/>
      <c r="UY185" s="1"/>
      <c r="UZ185" s="1"/>
      <c r="VA185" s="1"/>
      <c r="VB185" s="1"/>
      <c r="VC185" s="1"/>
      <c r="VD185" s="1"/>
      <c r="VE185" s="1"/>
      <c r="VF185" s="1"/>
      <c r="VG185" s="1"/>
      <c r="VH185" s="1"/>
      <c r="VI185" s="1"/>
      <c r="VJ185" s="1"/>
      <c r="VK185" s="1"/>
      <c r="VL185" s="1"/>
      <c r="VM185" s="1"/>
      <c r="VN185" s="1"/>
      <c r="VO185" s="1"/>
      <c r="VP185" s="1"/>
      <c r="VQ185" s="1"/>
      <c r="VR185" s="1"/>
      <c r="VS185" s="1"/>
      <c r="VT185" s="1"/>
      <c r="VU185" s="1"/>
      <c r="VV185" s="1"/>
      <c r="VW185" s="1"/>
      <c r="VX185" s="1"/>
      <c r="VY185" s="1"/>
      <c r="VZ185" s="1"/>
      <c r="WA185" s="1"/>
      <c r="WB185" s="1"/>
      <c r="WC185" s="1"/>
      <c r="WD185" s="1"/>
      <c r="WE185" s="1"/>
      <c r="WF185" s="1"/>
      <c r="WG185" s="1"/>
      <c r="WH185" s="1"/>
      <c r="WI185" s="1"/>
      <c r="WJ185" s="1"/>
      <c r="WK185" s="1"/>
      <c r="WL185" s="1"/>
      <c r="WM185" s="1"/>
      <c r="WN185" s="1"/>
      <c r="WO185" s="1"/>
      <c r="WP185" s="1"/>
      <c r="WQ185" s="1"/>
      <c r="WR185" s="1"/>
      <c r="WS185" s="1"/>
      <c r="WT185" s="1"/>
      <c r="WU185" s="1"/>
      <c r="WV185" s="1"/>
      <c r="WW185" s="1"/>
      <c r="WX185" s="1"/>
      <c r="WY185" s="1"/>
      <c r="WZ185" s="1"/>
      <c r="XA185" s="1"/>
      <c r="XB185" s="1"/>
      <c r="XC185" s="1"/>
      <c r="XD185" s="1"/>
      <c r="XE185" s="1"/>
      <c r="XF185" s="1"/>
      <c r="XG185" s="1"/>
      <c r="XH185" s="1"/>
      <c r="XI185" s="1"/>
      <c r="XJ185" s="1"/>
      <c r="XK185" s="1"/>
      <c r="XL185" s="1"/>
      <c r="XM185" s="1"/>
      <c r="XN185" s="1"/>
      <c r="XO185" s="1"/>
      <c r="XP185" s="1"/>
      <c r="XQ185" s="1"/>
      <c r="XR185" s="1"/>
      <c r="XS185" s="1"/>
      <c r="XT185" s="1"/>
      <c r="XU185" s="1"/>
      <c r="XV185" s="1"/>
      <c r="XW185" s="1"/>
      <c r="XX185" s="1"/>
      <c r="XY185" s="1"/>
      <c r="XZ185" s="1"/>
      <c r="YA185" s="1"/>
      <c r="YB185" s="1"/>
      <c r="YC185" s="1"/>
      <c r="YD185" s="1"/>
      <c r="YE185" s="1"/>
      <c r="YF185" s="1"/>
      <c r="YG185" s="1"/>
      <c r="YH185" s="1"/>
      <c r="YI185" s="1"/>
      <c r="YJ185" s="1"/>
      <c r="YK185" s="1"/>
      <c r="YL185" s="1"/>
      <c r="YM185" s="1"/>
      <c r="YN185" s="1"/>
      <c r="YO185" s="1"/>
      <c r="YP185" s="1"/>
      <c r="YQ185" s="1"/>
      <c r="YR185" s="1"/>
      <c r="YS185" s="1"/>
      <c r="YT185" s="1"/>
      <c r="YU185" s="1"/>
      <c r="YV185" s="1"/>
      <c r="YW185" s="1"/>
      <c r="YX185" s="1"/>
      <c r="YY185" s="1"/>
      <c r="YZ185" s="1"/>
      <c r="ZA185" s="1"/>
      <c r="ZB185" s="1"/>
      <c r="ZC185" s="1"/>
      <c r="ZD185" s="1"/>
      <c r="ZE185" s="1"/>
      <c r="ZF185" s="1"/>
      <c r="ZG185" s="1"/>
      <c r="ZH185" s="1"/>
      <c r="ZI185" s="1"/>
      <c r="ZJ185" s="1"/>
      <c r="ZK185" s="1"/>
      <c r="ZL185" s="1"/>
      <c r="ZM185" s="1"/>
      <c r="ZN185" s="1"/>
      <c r="ZO185" s="1"/>
      <c r="ZP185" s="1"/>
      <c r="ZQ185" s="1"/>
      <c r="ZR185" s="1"/>
      <c r="ZS185" s="1"/>
      <c r="ZT185" s="1"/>
      <c r="ZU185" s="1"/>
      <c r="ZV185" s="1"/>
      <c r="ZW185" s="1"/>
      <c r="ZX185" s="1"/>
      <c r="ZY185" s="1"/>
      <c r="ZZ185" s="1"/>
      <c r="AAA185" s="1"/>
      <c r="AAB185" s="1"/>
      <c r="AAC185" s="1"/>
      <c r="AAD185" s="1"/>
      <c r="AAE185" s="1"/>
      <c r="AAF185" s="1"/>
      <c r="AAG185" s="1"/>
      <c r="AAH185" s="1"/>
      <c r="AAI185" s="1"/>
      <c r="AAJ185" s="1"/>
      <c r="AAK185" s="1"/>
      <c r="AAL185" s="1"/>
      <c r="AAM185" s="1"/>
      <c r="AAN185" s="1"/>
      <c r="AAO185" s="1"/>
      <c r="AAP185" s="1"/>
      <c r="AAQ185" s="1"/>
      <c r="AAR185" s="1"/>
      <c r="AAS185" s="1"/>
      <c r="AAT185" s="1"/>
      <c r="AAU185" s="1"/>
      <c r="AAV185" s="1"/>
      <c r="AAW185" s="1"/>
      <c r="AAX185" s="1"/>
      <c r="AAY185" s="1"/>
      <c r="AAZ185" s="1"/>
      <c r="ABA185" s="1"/>
      <c r="ABB185" s="1"/>
      <c r="ABC185" s="1"/>
      <c r="ABD185" s="1"/>
      <c r="ABE185" s="1"/>
      <c r="ABF185" s="1"/>
      <c r="ABG185" s="1"/>
      <c r="ABH185" s="1"/>
      <c r="ABI185" s="1"/>
      <c r="ABJ185" s="1"/>
      <c r="ABK185" s="1"/>
      <c r="ABL185" s="1"/>
      <c r="ABM185" s="1"/>
      <c r="ABN185" s="1"/>
      <c r="ABO185" s="1"/>
      <c r="ABP185" s="1"/>
      <c r="ABQ185" s="1"/>
      <c r="ABR185" s="1"/>
      <c r="ABS185" s="1"/>
      <c r="ABT185" s="1"/>
      <c r="ABU185" s="1"/>
      <c r="ABV185" s="1"/>
      <c r="ABW185" s="1"/>
      <c r="ABX185" s="1"/>
      <c r="ABY185" s="1"/>
      <c r="ABZ185" s="1"/>
      <c r="ACA185" s="1"/>
      <c r="ACB185" s="1"/>
      <c r="ACC185" s="1"/>
      <c r="ACD185" s="1"/>
      <c r="ACE185" s="1"/>
      <c r="ACF185" s="1"/>
      <c r="ACG185" s="1"/>
      <c r="ACH185" s="1"/>
      <c r="ACI185" s="1"/>
      <c r="ACJ185" s="1"/>
      <c r="ACK185" s="1"/>
      <c r="ACL185" s="1"/>
      <c r="ACM185" s="1"/>
      <c r="ACN185" s="1"/>
      <c r="ACO185" s="1"/>
      <c r="ACP185" s="1"/>
      <c r="ACQ185" s="1"/>
      <c r="ACR185" s="1"/>
      <c r="ACS185" s="1"/>
      <c r="ACT185" s="1"/>
      <c r="ACU185" s="1"/>
      <c r="ACV185" s="1"/>
      <c r="ACW185" s="1"/>
      <c r="ACX185" s="1"/>
      <c r="ACY185" s="1"/>
      <c r="ACZ185" s="1"/>
      <c r="ADA185" s="1"/>
      <c r="ADB185" s="1"/>
      <c r="ADC185" s="1"/>
      <c r="ADD185" s="1"/>
      <c r="ADE185" s="1"/>
      <c r="ADF185" s="1"/>
      <c r="ADG185" s="1"/>
      <c r="ADH185" s="1"/>
      <c r="ADI185" s="1"/>
      <c r="ADJ185" s="1"/>
      <c r="ADK185" s="1"/>
      <c r="ADL185" s="1"/>
      <c r="ADM185" s="1"/>
      <c r="ADN185" s="1"/>
      <c r="ADO185" s="1"/>
      <c r="ADP185" s="1"/>
      <c r="ADQ185" s="1"/>
      <c r="ADR185" s="1"/>
      <c r="ADS185" s="1"/>
      <c r="ADT185" s="1"/>
      <c r="ADU185" s="1"/>
      <c r="ADV185" s="1"/>
      <c r="ADW185" s="1"/>
      <c r="ADX185" s="1"/>
      <c r="ADY185" s="1"/>
      <c r="ADZ185" s="1"/>
      <c r="AEA185" s="1"/>
      <c r="AEB185" s="1"/>
      <c r="AEC185" s="1"/>
      <c r="AED185" s="1"/>
      <c r="AEE185" s="1"/>
      <c r="AEF185" s="1"/>
      <c r="AEG185" s="1"/>
      <c r="AEH185" s="1"/>
      <c r="AEI185" s="1"/>
      <c r="AEJ185" s="1"/>
      <c r="AEK185" s="1"/>
      <c r="AEL185" s="1"/>
      <c r="AEM185" s="1"/>
      <c r="AEN185" s="1"/>
      <c r="AEO185" s="1"/>
      <c r="AEP185" s="1"/>
      <c r="AEQ185" s="1"/>
      <c r="AER185" s="1"/>
      <c r="AES185" s="1"/>
      <c r="AET185" s="1"/>
      <c r="AEU185" s="1"/>
      <c r="AEV185" s="1"/>
      <c r="AEW185" s="1"/>
      <c r="AEX185" s="1"/>
      <c r="AEY185" s="1"/>
      <c r="AEZ185" s="1"/>
      <c r="AFA185" s="1"/>
      <c r="AFB185" s="1"/>
      <c r="AFC185" s="1"/>
      <c r="AFD185" s="1"/>
      <c r="AFE185" s="1"/>
      <c r="AFF185" s="1"/>
      <c r="AFG185" s="1"/>
      <c r="AFH185" s="1"/>
      <c r="AFI185" s="1"/>
      <c r="AFJ185" s="1"/>
      <c r="AFK185" s="1"/>
      <c r="AFL185" s="1"/>
      <c r="AFM185" s="1"/>
      <c r="AFN185" s="1"/>
      <c r="AFO185" s="1"/>
      <c r="AFP185" s="1"/>
      <c r="AFQ185" s="1"/>
      <c r="AFR185" s="1"/>
      <c r="AFS185" s="1"/>
      <c r="AFT185" s="1"/>
      <c r="AFU185" s="1"/>
      <c r="AFV185" s="1"/>
      <c r="AFW185" s="1"/>
      <c r="AFX185" s="1"/>
      <c r="AFY185" s="1"/>
      <c r="AFZ185" s="1"/>
      <c r="AGA185" s="1"/>
      <c r="AGB185" s="1"/>
      <c r="AGC185" s="1"/>
      <c r="AGD185" s="1"/>
      <c r="AGE185" s="1"/>
      <c r="AGF185" s="1"/>
      <c r="AGG185" s="1"/>
      <c r="AGH185" s="1"/>
      <c r="AGI185" s="1"/>
      <c r="AGJ185" s="1"/>
      <c r="AGK185" s="1"/>
      <c r="AGL185" s="1"/>
      <c r="AGM185" s="1"/>
      <c r="AGN185" s="1"/>
      <c r="AGO185" s="1"/>
      <c r="AGP185" s="1"/>
      <c r="AGQ185" s="1"/>
      <c r="AGR185" s="1"/>
      <c r="AGS185" s="1"/>
      <c r="AGT185" s="1"/>
      <c r="AGU185" s="1"/>
      <c r="AGV185" s="1"/>
      <c r="AGW185" s="1"/>
      <c r="AGX185" s="1"/>
      <c r="AGY185" s="1"/>
      <c r="AGZ185" s="1"/>
      <c r="AHA185" s="1"/>
      <c r="AHB185" s="1"/>
      <c r="AHC185" s="1"/>
      <c r="AHD185" s="1"/>
      <c r="AHE185" s="1"/>
      <c r="AHF185" s="1"/>
      <c r="AHG185" s="1"/>
      <c r="AHH185" s="1"/>
      <c r="AHI185" s="1"/>
      <c r="AHJ185" s="1"/>
      <c r="AHK185" s="1"/>
      <c r="AHL185" s="1"/>
      <c r="AHM185" s="1"/>
      <c r="AHN185" s="1"/>
      <c r="AHO185" s="1"/>
      <c r="AHP185" s="1"/>
      <c r="AHQ185" s="1"/>
      <c r="AHR185" s="1"/>
      <c r="AHS185" s="1"/>
      <c r="AHT185" s="1"/>
      <c r="AHU185" s="1"/>
      <c r="AHV185" s="1"/>
      <c r="AHW185" s="1"/>
      <c r="AHX185" s="1"/>
      <c r="AHY185" s="1"/>
      <c r="AHZ185" s="1"/>
      <c r="AIA185" s="1"/>
      <c r="AIB185" s="1"/>
      <c r="AIC185" s="1"/>
      <c r="AID185" s="1"/>
      <c r="AIE185" s="1"/>
      <c r="AIF185" s="1"/>
      <c r="AIG185" s="1"/>
      <c r="AIH185" s="1"/>
      <c r="AII185" s="1"/>
      <c r="AIJ185" s="1"/>
      <c r="AIK185" s="1"/>
      <c r="AIL185" s="1"/>
      <c r="AIM185" s="1"/>
      <c r="AIN185" s="1"/>
      <c r="AIO185" s="1"/>
      <c r="AIP185" s="1"/>
      <c r="AIQ185" s="1"/>
      <c r="AIR185" s="1"/>
      <c r="AIS185" s="1"/>
      <c r="AIT185" s="1"/>
      <c r="AIU185" s="1"/>
      <c r="AIV185" s="1"/>
      <c r="AIW185" s="1"/>
      <c r="AIX185" s="1"/>
      <c r="AIY185" s="1"/>
      <c r="AIZ185" s="1"/>
      <c r="AJA185" s="1"/>
      <c r="AJB185" s="1"/>
      <c r="AJC185" s="1"/>
      <c r="AJD185" s="1"/>
      <c r="AJE185" s="1"/>
      <c r="AJF185" s="1"/>
      <c r="AJG185" s="1"/>
      <c r="AJH185" s="1"/>
      <c r="AJI185" s="1"/>
      <c r="AJJ185" s="1"/>
      <c r="AJK185" s="1"/>
      <c r="AJL185" s="1"/>
      <c r="AJM185" s="1"/>
      <c r="AJN185" s="1"/>
      <c r="AJO185" s="1"/>
      <c r="AJP185" s="1"/>
      <c r="AJQ185" s="1"/>
      <c r="AJR185" s="1"/>
      <c r="AJS185" s="1"/>
      <c r="AJT185" s="1"/>
      <c r="AJU185" s="1"/>
      <c r="AJV185" s="1"/>
      <c r="AJW185" s="1"/>
      <c r="AJX185" s="1"/>
      <c r="AJY185" s="1"/>
      <c r="AJZ185" s="1"/>
      <c r="AKA185" s="1"/>
      <c r="AKB185" s="1"/>
      <c r="AKC185" s="1"/>
      <c r="AKD185" s="1"/>
      <c r="AKE185" s="1"/>
      <c r="AKF185" s="1"/>
      <c r="AKG185" s="1"/>
      <c r="AKH185" s="1"/>
      <c r="AKI185" s="1"/>
      <c r="AKJ185" s="1"/>
      <c r="AKK185" s="1"/>
      <c r="AKL185" s="1"/>
      <c r="AKM185" s="1"/>
      <c r="AKN185" s="1"/>
      <c r="AKO185" s="1"/>
      <c r="AKP185" s="1"/>
      <c r="AKQ185" s="1"/>
      <c r="AKR185" s="1"/>
      <c r="AKS185" s="1"/>
      <c r="AKT185" s="1"/>
      <c r="AKU185" s="1"/>
      <c r="AKV185" s="1"/>
      <c r="AKW185" s="1"/>
      <c r="AKX185" s="1"/>
      <c r="AKY185" s="1"/>
      <c r="AKZ185" s="1"/>
      <c r="ALA185" s="1"/>
      <c r="ALB185" s="1"/>
      <c r="ALC185" s="1"/>
      <c r="ALD185" s="1"/>
      <c r="ALE185" s="1"/>
      <c r="ALF185" s="1"/>
      <c r="ALG185" s="1"/>
      <c r="ALH185" s="1"/>
      <c r="ALI185" s="1"/>
      <c r="ALJ185" s="1"/>
      <c r="ALK185" s="1"/>
      <c r="ALL185" s="1"/>
      <c r="ALM185" s="1"/>
      <c r="ALN185" s="1"/>
      <c r="ALO185" s="1"/>
      <c r="ALP185" s="1"/>
      <c r="ALQ185" s="1"/>
      <c r="ALR185" s="1"/>
      <c r="ALS185" s="1"/>
      <c r="ALT185" s="1"/>
      <c r="ALU185" s="1"/>
      <c r="ALV185" s="1"/>
      <c r="ALW185" s="1"/>
      <c r="ALX185" s="1"/>
      <c r="ALY185" s="1"/>
      <c r="ALZ185" s="1"/>
      <c r="AMA185" s="1"/>
      <c r="AMB185" s="1"/>
      <c r="AMC185" s="1"/>
      <c r="AMD185" s="1"/>
      <c r="AME185" s="1"/>
      <c r="AMF185" s="1"/>
      <c r="AMG185" s="1"/>
      <c r="AMH185" s="1"/>
      <c r="AMI185" s="1"/>
      <c r="AMJ185" s="1"/>
    </row>
    <row r="186" spans="1:1025" customHeight="1" ht="12.75" s="32" customFormat="1">
      <c r="B186" s="16" t="s">
        <v>150</v>
      </c>
      <c r="C186" s="16"/>
      <c r="D186" s="16"/>
      <c r="E186" s="16"/>
      <c r="F186" s="17" t="s">
        <v>57</v>
      </c>
      <c r="G186" s="18">
        <f>SUM(G146:G185)</f>
        <v>4660</v>
      </c>
      <c r="H186" s="18">
        <f>SUM(H146:H185)</f>
        <v>4900</v>
      </c>
      <c r="I186" s="18">
        <f>SUM(I146:I185)</f>
        <v>4460</v>
      </c>
      <c r="J186" s="18">
        <f>SUM(J146:J185)</f>
        <v>4980</v>
      </c>
      <c r="K186" s="18">
        <f>SUM(K146:K185)</f>
        <v>0</v>
      </c>
      <c r="L186" s="1"/>
      <c r="M186" s="1"/>
    </row>
    <row r="187" spans="1:1025" customHeight="1" ht="12.75">
      <c r="A187" s="32"/>
      <c r="B187" s="19"/>
      <c r="C187" s="19"/>
      <c r="D187" s="19"/>
      <c r="E187" s="19"/>
      <c r="F187" s="20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E187" s="1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1"/>
      <c r="QR187" s="1"/>
      <c r="QS187" s="1"/>
      <c r="QT187" s="1"/>
      <c r="QU187" s="1"/>
      <c r="QV187" s="1"/>
      <c r="QW187" s="1"/>
      <c r="QX187" s="1"/>
      <c r="QY187" s="1"/>
      <c r="QZ187" s="1"/>
      <c r="RA187" s="1"/>
      <c r="RB187" s="1"/>
      <c r="RC187" s="1"/>
      <c r="RD187" s="1"/>
      <c r="RE187" s="1"/>
      <c r="RF187" s="1"/>
      <c r="RG187" s="1"/>
      <c r="RH187" s="1"/>
      <c r="RI187" s="1"/>
      <c r="RJ187" s="1"/>
      <c r="RK187" s="1"/>
      <c r="RL187" s="1"/>
      <c r="RM187" s="1"/>
      <c r="RN187" s="1"/>
      <c r="RO187" s="1"/>
      <c r="RP187" s="1"/>
      <c r="RQ187" s="1"/>
      <c r="RR187" s="1"/>
      <c r="RS187" s="1"/>
      <c r="RT187" s="1"/>
      <c r="RU187" s="1"/>
      <c r="RV187" s="1"/>
      <c r="RW187" s="1"/>
      <c r="RX187" s="1"/>
      <c r="RY187" s="1"/>
      <c r="RZ187" s="1"/>
      <c r="SA187" s="1"/>
      <c r="SB187" s="1"/>
      <c r="SC187" s="1"/>
      <c r="SD187" s="1"/>
      <c r="SE187" s="1"/>
      <c r="SF187" s="1"/>
      <c r="SG187" s="1"/>
      <c r="SH187" s="1"/>
      <c r="SI187" s="1"/>
      <c r="SJ187" s="1"/>
      <c r="SK187" s="1"/>
      <c r="SL187" s="1"/>
      <c r="SM187" s="1"/>
      <c r="SN187" s="1"/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1"/>
      <c r="SZ187" s="1"/>
      <c r="TA187" s="1"/>
      <c r="TB187" s="1"/>
      <c r="TC187" s="1"/>
      <c r="TD187" s="1"/>
      <c r="TE187" s="1"/>
      <c r="TF187" s="1"/>
      <c r="TG187" s="1"/>
      <c r="TH187" s="1"/>
      <c r="TI187" s="1"/>
      <c r="TJ187" s="1"/>
      <c r="TK187" s="1"/>
      <c r="TL187" s="1"/>
      <c r="TM187" s="1"/>
      <c r="TN187" s="1"/>
      <c r="TO187" s="1"/>
      <c r="TP187" s="1"/>
      <c r="TQ187" s="1"/>
      <c r="TR187" s="1"/>
      <c r="TS187" s="1"/>
      <c r="TT187" s="1"/>
      <c r="TU187" s="1"/>
      <c r="TV187" s="1"/>
      <c r="TW187" s="1"/>
      <c r="TX187" s="1"/>
      <c r="TY187" s="1"/>
      <c r="TZ187" s="1"/>
      <c r="UA187" s="1"/>
      <c r="UB187" s="1"/>
      <c r="UC187" s="1"/>
      <c r="UD187" s="1"/>
      <c r="UE187" s="1"/>
      <c r="UF187" s="1"/>
      <c r="UG187" s="1"/>
      <c r="UH187" s="1"/>
      <c r="UI187" s="1"/>
      <c r="UJ187" s="1"/>
      <c r="UK187" s="1"/>
      <c r="UL187" s="1"/>
      <c r="UM187" s="1"/>
      <c r="UN187" s="1"/>
      <c r="UO187" s="1"/>
      <c r="UP187" s="1"/>
      <c r="UQ187" s="1"/>
      <c r="UR187" s="1"/>
      <c r="US187" s="1"/>
      <c r="UT187" s="1"/>
      <c r="UU187" s="1"/>
      <c r="UV187" s="1"/>
      <c r="UW187" s="1"/>
      <c r="UX187" s="1"/>
      <c r="UY187" s="1"/>
      <c r="UZ187" s="1"/>
      <c r="VA187" s="1"/>
      <c r="VB187" s="1"/>
      <c r="VC187" s="1"/>
      <c r="VD187" s="1"/>
      <c r="VE187" s="1"/>
      <c r="VF187" s="1"/>
      <c r="VG187" s="1"/>
      <c r="VH187" s="1"/>
      <c r="VI187" s="1"/>
      <c r="VJ187" s="1"/>
      <c r="VK187" s="1"/>
      <c r="VL187" s="1"/>
      <c r="VM187" s="1"/>
      <c r="VN187" s="1"/>
      <c r="VO187" s="1"/>
      <c r="VP187" s="1"/>
      <c r="VQ187" s="1"/>
      <c r="VR187" s="1"/>
      <c r="VS187" s="1"/>
      <c r="VT187" s="1"/>
      <c r="VU187" s="1"/>
      <c r="VV187" s="1"/>
      <c r="VW187" s="1"/>
      <c r="VX187" s="1"/>
      <c r="VY187" s="1"/>
      <c r="VZ187" s="1"/>
      <c r="WA187" s="1"/>
      <c r="WB187" s="1"/>
      <c r="WC187" s="1"/>
      <c r="WD187" s="1"/>
      <c r="WE187" s="1"/>
      <c r="WF187" s="1"/>
      <c r="WG187" s="1"/>
      <c r="WH187" s="1"/>
      <c r="WI187" s="1"/>
      <c r="WJ187" s="1"/>
      <c r="WK187" s="1"/>
      <c r="WL187" s="1"/>
      <c r="WM187" s="1"/>
      <c r="WN187" s="1"/>
      <c r="WO187" s="1"/>
      <c r="WP187" s="1"/>
      <c r="WQ187" s="1"/>
      <c r="WR187" s="1"/>
      <c r="WS187" s="1"/>
      <c r="WT187" s="1"/>
      <c r="WU187" s="1"/>
      <c r="WV187" s="1"/>
      <c r="WW187" s="1"/>
      <c r="WX187" s="1"/>
      <c r="WY187" s="1"/>
      <c r="WZ187" s="1"/>
      <c r="XA187" s="1"/>
      <c r="XB187" s="1"/>
      <c r="XC187" s="1"/>
      <c r="XD187" s="1"/>
      <c r="XE187" s="1"/>
      <c r="XF187" s="1"/>
      <c r="XG187" s="1"/>
      <c r="XH187" s="1"/>
      <c r="XI187" s="1"/>
      <c r="XJ187" s="1"/>
      <c r="XK187" s="1"/>
      <c r="XL187" s="1"/>
      <c r="XM187" s="1"/>
      <c r="XN187" s="1"/>
      <c r="XO187" s="1"/>
      <c r="XP187" s="1"/>
      <c r="XQ187" s="1"/>
      <c r="XR187" s="1"/>
      <c r="XS187" s="1"/>
      <c r="XT187" s="1"/>
      <c r="XU187" s="1"/>
      <c r="XV187" s="1"/>
      <c r="XW187" s="1"/>
      <c r="XX187" s="1"/>
      <c r="XY187" s="1"/>
      <c r="XZ187" s="1"/>
      <c r="YA187" s="1"/>
      <c r="YB187" s="1"/>
      <c r="YC187" s="1"/>
      <c r="YD187" s="1"/>
      <c r="YE187" s="1"/>
      <c r="YF187" s="1"/>
      <c r="YG187" s="1"/>
      <c r="YH187" s="1"/>
      <c r="YI187" s="1"/>
      <c r="YJ187" s="1"/>
      <c r="YK187" s="1"/>
      <c r="YL187" s="1"/>
      <c r="YM187" s="1"/>
      <c r="YN187" s="1"/>
      <c r="YO187" s="1"/>
      <c r="YP187" s="1"/>
      <c r="YQ187" s="1"/>
      <c r="YR187" s="1"/>
      <c r="YS187" s="1"/>
      <c r="YT187" s="1"/>
      <c r="YU187" s="1"/>
      <c r="YV187" s="1"/>
      <c r="YW187" s="1"/>
      <c r="YX187" s="1"/>
      <c r="YY187" s="1"/>
      <c r="YZ187" s="1"/>
      <c r="ZA187" s="1"/>
      <c r="ZB187" s="1"/>
      <c r="ZC187" s="1"/>
      <c r="ZD187" s="1"/>
      <c r="ZE187" s="1"/>
      <c r="ZF187" s="1"/>
      <c r="ZG187" s="1"/>
      <c r="ZH187" s="1"/>
      <c r="ZI187" s="1"/>
      <c r="ZJ187" s="1"/>
      <c r="ZK187" s="1"/>
      <c r="ZL187" s="1"/>
      <c r="ZM187" s="1"/>
      <c r="ZN187" s="1"/>
      <c r="ZO187" s="1"/>
      <c r="ZP187" s="1"/>
      <c r="ZQ187" s="1"/>
      <c r="ZR187" s="1"/>
      <c r="ZS187" s="1"/>
      <c r="ZT187" s="1"/>
      <c r="ZU187" s="1"/>
      <c r="ZV187" s="1"/>
      <c r="ZW187" s="1"/>
      <c r="ZX187" s="1"/>
      <c r="ZY187" s="1"/>
      <c r="ZZ187" s="1"/>
      <c r="AAA187" s="1"/>
      <c r="AAB187" s="1"/>
      <c r="AAC187" s="1"/>
      <c r="AAD187" s="1"/>
      <c r="AAE187" s="1"/>
      <c r="AAF187" s="1"/>
      <c r="AAG187" s="1"/>
      <c r="AAH187" s="1"/>
      <c r="AAI187" s="1"/>
      <c r="AAJ187" s="1"/>
      <c r="AAK187" s="1"/>
      <c r="AAL187" s="1"/>
      <c r="AAM187" s="1"/>
      <c r="AAN187" s="1"/>
      <c r="AAO187" s="1"/>
      <c r="AAP187" s="1"/>
      <c r="AAQ187" s="1"/>
      <c r="AAR187" s="1"/>
      <c r="AAS187" s="1"/>
      <c r="AAT187" s="1"/>
      <c r="AAU187" s="1"/>
      <c r="AAV187" s="1"/>
      <c r="AAW187" s="1"/>
      <c r="AAX187" s="1"/>
      <c r="AAY187" s="1"/>
      <c r="AAZ187" s="1"/>
      <c r="ABA187" s="1"/>
      <c r="ABB187" s="1"/>
      <c r="ABC187" s="1"/>
      <c r="ABD187" s="1"/>
      <c r="ABE187" s="1"/>
      <c r="ABF187" s="1"/>
      <c r="ABG187" s="1"/>
      <c r="ABH187" s="1"/>
      <c r="ABI187" s="1"/>
      <c r="ABJ187" s="1"/>
      <c r="ABK187" s="1"/>
      <c r="ABL187" s="1"/>
      <c r="ABM187" s="1"/>
      <c r="ABN187" s="1"/>
      <c r="ABO187" s="1"/>
      <c r="ABP187" s="1"/>
      <c r="ABQ187" s="1"/>
      <c r="ABR187" s="1"/>
      <c r="ABS187" s="1"/>
      <c r="ABT187" s="1"/>
      <c r="ABU187" s="1"/>
      <c r="ABV187" s="1"/>
      <c r="ABW187" s="1"/>
      <c r="ABX187" s="1"/>
      <c r="ABY187" s="1"/>
      <c r="ABZ187" s="1"/>
      <c r="ACA187" s="1"/>
      <c r="ACB187" s="1"/>
      <c r="ACC187" s="1"/>
      <c r="ACD187" s="1"/>
      <c r="ACE187" s="1"/>
      <c r="ACF187" s="1"/>
      <c r="ACG187" s="1"/>
      <c r="ACH187" s="1"/>
      <c r="ACI187" s="1"/>
      <c r="ACJ187" s="1"/>
      <c r="ACK187" s="1"/>
      <c r="ACL187" s="1"/>
      <c r="ACM187" s="1"/>
      <c r="ACN187" s="1"/>
      <c r="ACO187" s="1"/>
      <c r="ACP187" s="1"/>
      <c r="ACQ187" s="1"/>
      <c r="ACR187" s="1"/>
      <c r="ACS187" s="1"/>
      <c r="ACT187" s="1"/>
      <c r="ACU187" s="1"/>
      <c r="ACV187" s="1"/>
      <c r="ACW187" s="1"/>
      <c r="ACX187" s="1"/>
      <c r="ACY187" s="1"/>
      <c r="ACZ187" s="1"/>
      <c r="ADA187" s="1"/>
      <c r="ADB187" s="1"/>
      <c r="ADC187" s="1"/>
      <c r="ADD187" s="1"/>
      <c r="ADE187" s="1"/>
      <c r="ADF187" s="1"/>
      <c r="ADG187" s="1"/>
      <c r="ADH187" s="1"/>
      <c r="ADI187" s="1"/>
      <c r="ADJ187" s="1"/>
      <c r="ADK187" s="1"/>
      <c r="ADL187" s="1"/>
      <c r="ADM187" s="1"/>
      <c r="ADN187" s="1"/>
      <c r="ADO187" s="1"/>
      <c r="ADP187" s="1"/>
      <c r="ADQ187" s="1"/>
      <c r="ADR187" s="1"/>
      <c r="ADS187" s="1"/>
      <c r="ADT187" s="1"/>
      <c r="ADU187" s="1"/>
      <c r="ADV187" s="1"/>
      <c r="ADW187" s="1"/>
      <c r="ADX187" s="1"/>
      <c r="ADY187" s="1"/>
      <c r="ADZ187" s="1"/>
      <c r="AEA187" s="1"/>
      <c r="AEB187" s="1"/>
      <c r="AEC187" s="1"/>
      <c r="AED187" s="1"/>
      <c r="AEE187" s="1"/>
      <c r="AEF187" s="1"/>
      <c r="AEG187" s="1"/>
      <c r="AEH187" s="1"/>
      <c r="AEI187" s="1"/>
      <c r="AEJ187" s="1"/>
      <c r="AEK187" s="1"/>
      <c r="AEL187" s="1"/>
      <c r="AEM187" s="1"/>
      <c r="AEN187" s="1"/>
      <c r="AEO187" s="1"/>
      <c r="AEP187" s="1"/>
      <c r="AEQ187" s="1"/>
      <c r="AER187" s="1"/>
      <c r="AES187" s="1"/>
      <c r="AET187" s="1"/>
      <c r="AEU187" s="1"/>
      <c r="AEV187" s="1"/>
      <c r="AEW187" s="1"/>
      <c r="AEX187" s="1"/>
      <c r="AEY187" s="1"/>
      <c r="AEZ187" s="1"/>
      <c r="AFA187" s="1"/>
      <c r="AFB187" s="1"/>
      <c r="AFC187" s="1"/>
      <c r="AFD187" s="1"/>
      <c r="AFE187" s="1"/>
      <c r="AFF187" s="1"/>
      <c r="AFG187" s="1"/>
      <c r="AFH187" s="1"/>
      <c r="AFI187" s="1"/>
      <c r="AFJ187" s="1"/>
      <c r="AFK187" s="1"/>
      <c r="AFL187" s="1"/>
      <c r="AFM187" s="1"/>
      <c r="AFN187" s="1"/>
      <c r="AFO187" s="1"/>
      <c r="AFP187" s="1"/>
      <c r="AFQ187" s="1"/>
      <c r="AFR187" s="1"/>
      <c r="AFS187" s="1"/>
      <c r="AFT187" s="1"/>
      <c r="AFU187" s="1"/>
      <c r="AFV187" s="1"/>
      <c r="AFW187" s="1"/>
      <c r="AFX187" s="1"/>
      <c r="AFY187" s="1"/>
      <c r="AFZ187" s="1"/>
      <c r="AGA187" s="1"/>
      <c r="AGB187" s="1"/>
      <c r="AGC187" s="1"/>
      <c r="AGD187" s="1"/>
      <c r="AGE187" s="1"/>
      <c r="AGF187" s="1"/>
      <c r="AGG187" s="1"/>
      <c r="AGH187" s="1"/>
      <c r="AGI187" s="1"/>
      <c r="AGJ187" s="1"/>
      <c r="AGK187" s="1"/>
      <c r="AGL187" s="1"/>
      <c r="AGM187" s="1"/>
      <c r="AGN187" s="1"/>
      <c r="AGO187" s="1"/>
      <c r="AGP187" s="1"/>
      <c r="AGQ187" s="1"/>
      <c r="AGR187" s="1"/>
      <c r="AGS187" s="1"/>
      <c r="AGT187" s="1"/>
      <c r="AGU187" s="1"/>
      <c r="AGV187" s="1"/>
      <c r="AGW187" s="1"/>
      <c r="AGX187" s="1"/>
      <c r="AGY187" s="1"/>
      <c r="AGZ187" s="1"/>
      <c r="AHA187" s="1"/>
      <c r="AHB187" s="1"/>
      <c r="AHC187" s="1"/>
      <c r="AHD187" s="1"/>
      <c r="AHE187" s="1"/>
      <c r="AHF187" s="1"/>
      <c r="AHG187" s="1"/>
      <c r="AHH187" s="1"/>
      <c r="AHI187" s="1"/>
      <c r="AHJ187" s="1"/>
      <c r="AHK187" s="1"/>
      <c r="AHL187" s="1"/>
      <c r="AHM187" s="1"/>
      <c r="AHN187" s="1"/>
      <c r="AHO187" s="1"/>
      <c r="AHP187" s="1"/>
      <c r="AHQ187" s="1"/>
      <c r="AHR187" s="1"/>
      <c r="AHS187" s="1"/>
      <c r="AHT187" s="1"/>
      <c r="AHU187" s="1"/>
      <c r="AHV187" s="1"/>
      <c r="AHW187" s="1"/>
      <c r="AHX187" s="1"/>
      <c r="AHY187" s="1"/>
      <c r="AHZ187" s="1"/>
      <c r="AIA187" s="1"/>
      <c r="AIB187" s="1"/>
      <c r="AIC187" s="1"/>
      <c r="AID187" s="1"/>
      <c r="AIE187" s="1"/>
      <c r="AIF187" s="1"/>
      <c r="AIG187" s="1"/>
      <c r="AIH187" s="1"/>
      <c r="AII187" s="1"/>
      <c r="AIJ187" s="1"/>
      <c r="AIK187" s="1"/>
      <c r="AIL187" s="1"/>
      <c r="AIM187" s="1"/>
      <c r="AIN187" s="1"/>
      <c r="AIO187" s="1"/>
      <c r="AIP187" s="1"/>
      <c r="AIQ187" s="1"/>
      <c r="AIR187" s="1"/>
      <c r="AIS187" s="1"/>
      <c r="AIT187" s="1"/>
      <c r="AIU187" s="1"/>
      <c r="AIV187" s="1"/>
      <c r="AIW187" s="1"/>
      <c r="AIX187" s="1"/>
      <c r="AIY187" s="1"/>
      <c r="AIZ187" s="1"/>
      <c r="AJA187" s="1"/>
      <c r="AJB187" s="1"/>
      <c r="AJC187" s="1"/>
      <c r="AJD187" s="1"/>
      <c r="AJE187" s="1"/>
      <c r="AJF187" s="1"/>
      <c r="AJG187" s="1"/>
      <c r="AJH187" s="1"/>
      <c r="AJI187" s="1"/>
      <c r="AJJ187" s="1"/>
      <c r="AJK187" s="1"/>
      <c r="AJL187" s="1"/>
      <c r="AJM187" s="1"/>
      <c r="AJN187" s="1"/>
      <c r="AJO187" s="1"/>
      <c r="AJP187" s="1"/>
      <c r="AJQ187" s="1"/>
      <c r="AJR187" s="1"/>
      <c r="AJS187" s="1"/>
      <c r="AJT187" s="1"/>
      <c r="AJU187" s="1"/>
      <c r="AJV187" s="1"/>
      <c r="AJW187" s="1"/>
      <c r="AJX187" s="1"/>
      <c r="AJY187" s="1"/>
      <c r="AJZ187" s="1"/>
      <c r="AKA187" s="1"/>
      <c r="AKB187" s="1"/>
      <c r="AKC187" s="1"/>
      <c r="AKD187" s="1"/>
      <c r="AKE187" s="1"/>
      <c r="AKF187" s="1"/>
      <c r="AKG187" s="1"/>
      <c r="AKH187" s="1"/>
      <c r="AKI187" s="1"/>
      <c r="AKJ187" s="1"/>
      <c r="AKK187" s="1"/>
      <c r="AKL187" s="1"/>
      <c r="AKM187" s="1"/>
      <c r="AKN187" s="1"/>
      <c r="AKO187" s="1"/>
      <c r="AKP187" s="1"/>
      <c r="AKQ187" s="1"/>
      <c r="AKR187" s="1"/>
      <c r="AKS187" s="1"/>
      <c r="AKT187" s="1"/>
      <c r="AKU187" s="1"/>
      <c r="AKV187" s="1"/>
      <c r="AKW187" s="1"/>
      <c r="AKX187" s="1"/>
      <c r="AKY187" s="1"/>
      <c r="AKZ187" s="1"/>
      <c r="ALA187" s="1"/>
      <c r="ALB187" s="1"/>
      <c r="ALC187" s="1"/>
      <c r="ALD187" s="1"/>
      <c r="ALE187" s="1"/>
      <c r="ALF187" s="1"/>
      <c r="ALG187" s="1"/>
      <c r="ALH187" s="1"/>
      <c r="ALI187" s="1"/>
      <c r="ALJ187" s="1"/>
      <c r="ALK187" s="1"/>
      <c r="ALL187" s="1"/>
      <c r="ALM187" s="1"/>
      <c r="ALN187" s="1"/>
      <c r="ALO187" s="1"/>
      <c r="ALP187" s="1"/>
      <c r="ALQ187" s="1"/>
      <c r="ALR187" s="1"/>
      <c r="ALS187" s="1"/>
      <c r="ALT187" s="1"/>
      <c r="ALU187" s="1"/>
      <c r="ALV187" s="1"/>
      <c r="ALW187" s="1"/>
      <c r="ALX187" s="1"/>
      <c r="ALY187" s="1"/>
      <c r="ALZ187" s="1"/>
      <c r="AMA187" s="1"/>
      <c r="AMB187" s="1"/>
      <c r="AMC187" s="1"/>
      <c r="AMD187" s="1"/>
      <c r="AME187" s="1"/>
      <c r="AMF187" s="1"/>
      <c r="AMG187" s="1"/>
      <c r="AMH187" s="1"/>
      <c r="AMI187" s="1"/>
      <c r="AMJ187" s="1"/>
    </row>
    <row r="188" spans="1:1025" customHeight="1" ht="12.75">
      <c r="A188" s="32"/>
      <c r="B188" s="19"/>
      <c r="C188" s="19"/>
      <c r="D188" s="19"/>
      <c r="E188" s="19"/>
      <c r="F188" s="20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"/>
      <c r="QU188" s="1"/>
      <c r="QV188" s="1"/>
      <c r="QW188" s="1"/>
      <c r="QX188" s="1"/>
      <c r="QY188" s="1"/>
      <c r="QZ188" s="1"/>
      <c r="RA188" s="1"/>
      <c r="RB188" s="1"/>
      <c r="RC188" s="1"/>
      <c r="RD188" s="1"/>
      <c r="RE188" s="1"/>
      <c r="RF188" s="1"/>
      <c r="RG188" s="1"/>
      <c r="RH188" s="1"/>
      <c r="RI188" s="1"/>
      <c r="RJ188" s="1"/>
      <c r="RK188" s="1"/>
      <c r="RL188" s="1"/>
      <c r="RM188" s="1"/>
      <c r="RN188" s="1"/>
      <c r="RO188" s="1"/>
      <c r="RP188" s="1"/>
      <c r="RQ188" s="1"/>
      <c r="RR188" s="1"/>
      <c r="RS188" s="1"/>
      <c r="RT188" s="1"/>
      <c r="RU188" s="1"/>
      <c r="RV188" s="1"/>
      <c r="RW188" s="1"/>
      <c r="RX188" s="1"/>
      <c r="RY188" s="1"/>
      <c r="RZ188" s="1"/>
      <c r="SA188" s="1"/>
      <c r="SB188" s="1"/>
      <c r="SC188" s="1"/>
      <c r="SD188" s="1"/>
      <c r="SE188" s="1"/>
      <c r="SF188" s="1"/>
      <c r="SG188" s="1"/>
      <c r="SH188" s="1"/>
      <c r="SI188" s="1"/>
      <c r="SJ188" s="1"/>
      <c r="SK188" s="1"/>
      <c r="SL188" s="1"/>
      <c r="SM188" s="1"/>
      <c r="SN188" s="1"/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1"/>
      <c r="SZ188" s="1"/>
      <c r="TA188" s="1"/>
      <c r="TB188" s="1"/>
      <c r="TC188" s="1"/>
      <c r="TD188" s="1"/>
      <c r="TE188" s="1"/>
      <c r="TF188" s="1"/>
      <c r="TG188" s="1"/>
      <c r="TH188" s="1"/>
      <c r="TI188" s="1"/>
      <c r="TJ188" s="1"/>
      <c r="TK188" s="1"/>
      <c r="TL188" s="1"/>
      <c r="TM188" s="1"/>
      <c r="TN188" s="1"/>
      <c r="TO188" s="1"/>
      <c r="TP188" s="1"/>
      <c r="TQ188" s="1"/>
      <c r="TR188" s="1"/>
      <c r="TS188" s="1"/>
      <c r="TT188" s="1"/>
      <c r="TU188" s="1"/>
      <c r="TV188" s="1"/>
      <c r="TW188" s="1"/>
      <c r="TX188" s="1"/>
      <c r="TY188" s="1"/>
      <c r="TZ188" s="1"/>
      <c r="UA188" s="1"/>
      <c r="UB188" s="1"/>
      <c r="UC188" s="1"/>
      <c r="UD188" s="1"/>
      <c r="UE188" s="1"/>
      <c r="UF188" s="1"/>
      <c r="UG188" s="1"/>
      <c r="UH188" s="1"/>
      <c r="UI188" s="1"/>
      <c r="UJ188" s="1"/>
      <c r="UK188" s="1"/>
      <c r="UL188" s="1"/>
      <c r="UM188" s="1"/>
      <c r="UN188" s="1"/>
      <c r="UO188" s="1"/>
      <c r="UP188" s="1"/>
      <c r="UQ188" s="1"/>
      <c r="UR188" s="1"/>
      <c r="US188" s="1"/>
      <c r="UT188" s="1"/>
      <c r="UU188" s="1"/>
      <c r="UV188" s="1"/>
      <c r="UW188" s="1"/>
      <c r="UX188" s="1"/>
      <c r="UY188" s="1"/>
      <c r="UZ188" s="1"/>
      <c r="VA188" s="1"/>
      <c r="VB188" s="1"/>
      <c r="VC188" s="1"/>
      <c r="VD188" s="1"/>
      <c r="VE188" s="1"/>
      <c r="VF188" s="1"/>
      <c r="VG188" s="1"/>
      <c r="VH188" s="1"/>
      <c r="VI188" s="1"/>
      <c r="VJ188" s="1"/>
      <c r="VK188" s="1"/>
      <c r="VL188" s="1"/>
      <c r="VM188" s="1"/>
      <c r="VN188" s="1"/>
      <c r="VO188" s="1"/>
      <c r="VP188" s="1"/>
      <c r="VQ188" s="1"/>
      <c r="VR188" s="1"/>
      <c r="VS188" s="1"/>
      <c r="VT188" s="1"/>
      <c r="VU188" s="1"/>
      <c r="VV188" s="1"/>
      <c r="VW188" s="1"/>
      <c r="VX188" s="1"/>
      <c r="VY188" s="1"/>
      <c r="VZ188" s="1"/>
      <c r="WA188" s="1"/>
      <c r="WB188" s="1"/>
      <c r="WC188" s="1"/>
      <c r="WD188" s="1"/>
      <c r="WE188" s="1"/>
      <c r="WF188" s="1"/>
      <c r="WG188" s="1"/>
      <c r="WH188" s="1"/>
      <c r="WI188" s="1"/>
      <c r="WJ188" s="1"/>
      <c r="WK188" s="1"/>
      <c r="WL188" s="1"/>
      <c r="WM188" s="1"/>
      <c r="WN188" s="1"/>
      <c r="WO188" s="1"/>
      <c r="WP188" s="1"/>
      <c r="WQ188" s="1"/>
      <c r="WR188" s="1"/>
      <c r="WS188" s="1"/>
      <c r="WT188" s="1"/>
      <c r="WU188" s="1"/>
      <c r="WV188" s="1"/>
      <c r="WW188" s="1"/>
      <c r="WX188" s="1"/>
      <c r="WY188" s="1"/>
      <c r="WZ188" s="1"/>
      <c r="XA188" s="1"/>
      <c r="XB188" s="1"/>
      <c r="XC188" s="1"/>
      <c r="XD188" s="1"/>
      <c r="XE188" s="1"/>
      <c r="XF188" s="1"/>
      <c r="XG188" s="1"/>
      <c r="XH188" s="1"/>
      <c r="XI188" s="1"/>
      <c r="XJ188" s="1"/>
      <c r="XK188" s="1"/>
      <c r="XL188" s="1"/>
      <c r="XM188" s="1"/>
      <c r="XN188" s="1"/>
      <c r="XO188" s="1"/>
      <c r="XP188" s="1"/>
      <c r="XQ188" s="1"/>
      <c r="XR188" s="1"/>
      <c r="XS188" s="1"/>
      <c r="XT188" s="1"/>
      <c r="XU188" s="1"/>
      <c r="XV188" s="1"/>
      <c r="XW188" s="1"/>
      <c r="XX188" s="1"/>
      <c r="XY188" s="1"/>
      <c r="XZ188" s="1"/>
      <c r="YA188" s="1"/>
      <c r="YB188" s="1"/>
      <c r="YC188" s="1"/>
      <c r="YD188" s="1"/>
      <c r="YE188" s="1"/>
      <c r="YF188" s="1"/>
      <c r="YG188" s="1"/>
      <c r="YH188" s="1"/>
      <c r="YI188" s="1"/>
      <c r="YJ188" s="1"/>
      <c r="YK188" s="1"/>
      <c r="YL188" s="1"/>
      <c r="YM188" s="1"/>
      <c r="YN188" s="1"/>
      <c r="YO188" s="1"/>
      <c r="YP188" s="1"/>
      <c r="YQ188" s="1"/>
      <c r="YR188" s="1"/>
      <c r="YS188" s="1"/>
      <c r="YT188" s="1"/>
      <c r="YU188" s="1"/>
      <c r="YV188" s="1"/>
      <c r="YW188" s="1"/>
      <c r="YX188" s="1"/>
      <c r="YY188" s="1"/>
      <c r="YZ188" s="1"/>
      <c r="ZA188" s="1"/>
      <c r="ZB188" s="1"/>
      <c r="ZC188" s="1"/>
      <c r="ZD188" s="1"/>
      <c r="ZE188" s="1"/>
      <c r="ZF188" s="1"/>
      <c r="ZG188" s="1"/>
      <c r="ZH188" s="1"/>
      <c r="ZI188" s="1"/>
      <c r="ZJ188" s="1"/>
      <c r="ZK188" s="1"/>
      <c r="ZL188" s="1"/>
      <c r="ZM188" s="1"/>
      <c r="ZN188" s="1"/>
      <c r="ZO188" s="1"/>
      <c r="ZP188" s="1"/>
      <c r="ZQ188" s="1"/>
      <c r="ZR188" s="1"/>
      <c r="ZS188" s="1"/>
      <c r="ZT188" s="1"/>
      <c r="ZU188" s="1"/>
      <c r="ZV188" s="1"/>
      <c r="ZW188" s="1"/>
      <c r="ZX188" s="1"/>
      <c r="ZY188" s="1"/>
      <c r="ZZ188" s="1"/>
      <c r="AAA188" s="1"/>
      <c r="AAB188" s="1"/>
      <c r="AAC188" s="1"/>
      <c r="AAD188" s="1"/>
      <c r="AAE188" s="1"/>
      <c r="AAF188" s="1"/>
      <c r="AAG188" s="1"/>
      <c r="AAH188" s="1"/>
      <c r="AAI188" s="1"/>
      <c r="AAJ188" s="1"/>
      <c r="AAK188" s="1"/>
      <c r="AAL188" s="1"/>
      <c r="AAM188" s="1"/>
      <c r="AAN188" s="1"/>
      <c r="AAO188" s="1"/>
      <c r="AAP188" s="1"/>
      <c r="AAQ188" s="1"/>
      <c r="AAR188" s="1"/>
      <c r="AAS188" s="1"/>
      <c r="AAT188" s="1"/>
      <c r="AAU188" s="1"/>
      <c r="AAV188" s="1"/>
      <c r="AAW188" s="1"/>
      <c r="AAX188" s="1"/>
      <c r="AAY188" s="1"/>
      <c r="AAZ188" s="1"/>
      <c r="ABA188" s="1"/>
      <c r="ABB188" s="1"/>
      <c r="ABC188" s="1"/>
      <c r="ABD188" s="1"/>
      <c r="ABE188" s="1"/>
      <c r="ABF188" s="1"/>
      <c r="ABG188" s="1"/>
      <c r="ABH188" s="1"/>
      <c r="ABI188" s="1"/>
      <c r="ABJ188" s="1"/>
      <c r="ABK188" s="1"/>
      <c r="ABL188" s="1"/>
      <c r="ABM188" s="1"/>
      <c r="ABN188" s="1"/>
      <c r="ABO188" s="1"/>
      <c r="ABP188" s="1"/>
      <c r="ABQ188" s="1"/>
      <c r="ABR188" s="1"/>
      <c r="ABS188" s="1"/>
      <c r="ABT188" s="1"/>
      <c r="ABU188" s="1"/>
      <c r="ABV188" s="1"/>
      <c r="ABW188" s="1"/>
      <c r="ABX188" s="1"/>
      <c r="ABY188" s="1"/>
      <c r="ABZ188" s="1"/>
      <c r="ACA188" s="1"/>
      <c r="ACB188" s="1"/>
      <c r="ACC188" s="1"/>
      <c r="ACD188" s="1"/>
      <c r="ACE188" s="1"/>
      <c r="ACF188" s="1"/>
      <c r="ACG188" s="1"/>
      <c r="ACH188" s="1"/>
      <c r="ACI188" s="1"/>
      <c r="ACJ188" s="1"/>
      <c r="ACK188" s="1"/>
      <c r="ACL188" s="1"/>
      <c r="ACM188" s="1"/>
      <c r="ACN188" s="1"/>
      <c r="ACO188" s="1"/>
      <c r="ACP188" s="1"/>
      <c r="ACQ188" s="1"/>
      <c r="ACR188" s="1"/>
      <c r="ACS188" s="1"/>
      <c r="ACT188" s="1"/>
      <c r="ACU188" s="1"/>
      <c r="ACV188" s="1"/>
      <c r="ACW188" s="1"/>
      <c r="ACX188" s="1"/>
      <c r="ACY188" s="1"/>
      <c r="ACZ188" s="1"/>
      <c r="ADA188" s="1"/>
      <c r="ADB188" s="1"/>
      <c r="ADC188" s="1"/>
      <c r="ADD188" s="1"/>
      <c r="ADE188" s="1"/>
      <c r="ADF188" s="1"/>
      <c r="ADG188" s="1"/>
      <c r="ADH188" s="1"/>
      <c r="ADI188" s="1"/>
      <c r="ADJ188" s="1"/>
      <c r="ADK188" s="1"/>
      <c r="ADL188" s="1"/>
      <c r="ADM188" s="1"/>
      <c r="ADN188" s="1"/>
      <c r="ADO188" s="1"/>
      <c r="ADP188" s="1"/>
      <c r="ADQ188" s="1"/>
      <c r="ADR188" s="1"/>
      <c r="ADS188" s="1"/>
      <c r="ADT188" s="1"/>
      <c r="ADU188" s="1"/>
      <c r="ADV188" s="1"/>
      <c r="ADW188" s="1"/>
      <c r="ADX188" s="1"/>
      <c r="ADY188" s="1"/>
      <c r="ADZ188" s="1"/>
      <c r="AEA188" s="1"/>
      <c r="AEB188" s="1"/>
      <c r="AEC188" s="1"/>
      <c r="AED188" s="1"/>
      <c r="AEE188" s="1"/>
      <c r="AEF188" s="1"/>
      <c r="AEG188" s="1"/>
      <c r="AEH188" s="1"/>
      <c r="AEI188" s="1"/>
      <c r="AEJ188" s="1"/>
      <c r="AEK188" s="1"/>
      <c r="AEL188" s="1"/>
      <c r="AEM188" s="1"/>
      <c r="AEN188" s="1"/>
      <c r="AEO188" s="1"/>
      <c r="AEP188" s="1"/>
      <c r="AEQ188" s="1"/>
      <c r="AER188" s="1"/>
      <c r="AES188" s="1"/>
      <c r="AET188" s="1"/>
      <c r="AEU188" s="1"/>
      <c r="AEV188" s="1"/>
      <c r="AEW188" s="1"/>
      <c r="AEX188" s="1"/>
      <c r="AEY188" s="1"/>
      <c r="AEZ188" s="1"/>
      <c r="AFA188" s="1"/>
      <c r="AFB188" s="1"/>
      <c r="AFC188" s="1"/>
      <c r="AFD188" s="1"/>
      <c r="AFE188" s="1"/>
      <c r="AFF188" s="1"/>
      <c r="AFG188" s="1"/>
      <c r="AFH188" s="1"/>
      <c r="AFI188" s="1"/>
      <c r="AFJ188" s="1"/>
      <c r="AFK188" s="1"/>
      <c r="AFL188" s="1"/>
      <c r="AFM188" s="1"/>
      <c r="AFN188" s="1"/>
      <c r="AFO188" s="1"/>
      <c r="AFP188" s="1"/>
      <c r="AFQ188" s="1"/>
      <c r="AFR188" s="1"/>
      <c r="AFS188" s="1"/>
      <c r="AFT188" s="1"/>
      <c r="AFU188" s="1"/>
      <c r="AFV188" s="1"/>
      <c r="AFW188" s="1"/>
      <c r="AFX188" s="1"/>
      <c r="AFY188" s="1"/>
      <c r="AFZ188" s="1"/>
      <c r="AGA188" s="1"/>
      <c r="AGB188" s="1"/>
      <c r="AGC188" s="1"/>
      <c r="AGD188" s="1"/>
      <c r="AGE188" s="1"/>
      <c r="AGF188" s="1"/>
      <c r="AGG188" s="1"/>
      <c r="AGH188" s="1"/>
      <c r="AGI188" s="1"/>
      <c r="AGJ188" s="1"/>
      <c r="AGK188" s="1"/>
      <c r="AGL188" s="1"/>
      <c r="AGM188" s="1"/>
      <c r="AGN188" s="1"/>
      <c r="AGO188" s="1"/>
      <c r="AGP188" s="1"/>
      <c r="AGQ188" s="1"/>
      <c r="AGR188" s="1"/>
      <c r="AGS188" s="1"/>
      <c r="AGT188" s="1"/>
      <c r="AGU188" s="1"/>
      <c r="AGV188" s="1"/>
      <c r="AGW188" s="1"/>
      <c r="AGX188" s="1"/>
      <c r="AGY188" s="1"/>
      <c r="AGZ188" s="1"/>
      <c r="AHA188" s="1"/>
      <c r="AHB188" s="1"/>
      <c r="AHC188" s="1"/>
      <c r="AHD188" s="1"/>
      <c r="AHE188" s="1"/>
      <c r="AHF188" s="1"/>
      <c r="AHG188" s="1"/>
      <c r="AHH188" s="1"/>
      <c r="AHI188" s="1"/>
      <c r="AHJ188" s="1"/>
      <c r="AHK188" s="1"/>
      <c r="AHL188" s="1"/>
      <c r="AHM188" s="1"/>
      <c r="AHN188" s="1"/>
      <c r="AHO188" s="1"/>
      <c r="AHP188" s="1"/>
      <c r="AHQ188" s="1"/>
      <c r="AHR188" s="1"/>
      <c r="AHS188" s="1"/>
      <c r="AHT188" s="1"/>
      <c r="AHU188" s="1"/>
      <c r="AHV188" s="1"/>
      <c r="AHW188" s="1"/>
      <c r="AHX188" s="1"/>
      <c r="AHY188" s="1"/>
      <c r="AHZ188" s="1"/>
      <c r="AIA188" s="1"/>
      <c r="AIB188" s="1"/>
      <c r="AIC188" s="1"/>
      <c r="AID188" s="1"/>
      <c r="AIE188" s="1"/>
      <c r="AIF188" s="1"/>
      <c r="AIG188" s="1"/>
      <c r="AIH188" s="1"/>
      <c r="AII188" s="1"/>
      <c r="AIJ188" s="1"/>
      <c r="AIK188" s="1"/>
      <c r="AIL188" s="1"/>
      <c r="AIM188" s="1"/>
      <c r="AIN188" s="1"/>
      <c r="AIO188" s="1"/>
      <c r="AIP188" s="1"/>
      <c r="AIQ188" s="1"/>
      <c r="AIR188" s="1"/>
      <c r="AIS188" s="1"/>
      <c r="AIT188" s="1"/>
      <c r="AIU188" s="1"/>
      <c r="AIV188" s="1"/>
      <c r="AIW188" s="1"/>
      <c r="AIX188" s="1"/>
      <c r="AIY188" s="1"/>
      <c r="AIZ188" s="1"/>
      <c r="AJA188" s="1"/>
      <c r="AJB188" s="1"/>
      <c r="AJC188" s="1"/>
      <c r="AJD188" s="1"/>
      <c r="AJE188" s="1"/>
      <c r="AJF188" s="1"/>
      <c r="AJG188" s="1"/>
      <c r="AJH188" s="1"/>
      <c r="AJI188" s="1"/>
      <c r="AJJ188" s="1"/>
      <c r="AJK188" s="1"/>
      <c r="AJL188" s="1"/>
      <c r="AJM188" s="1"/>
      <c r="AJN188" s="1"/>
      <c r="AJO188" s="1"/>
      <c r="AJP188" s="1"/>
      <c r="AJQ188" s="1"/>
      <c r="AJR188" s="1"/>
      <c r="AJS188" s="1"/>
      <c r="AJT188" s="1"/>
      <c r="AJU188" s="1"/>
      <c r="AJV188" s="1"/>
      <c r="AJW188" s="1"/>
      <c r="AJX188" s="1"/>
      <c r="AJY188" s="1"/>
      <c r="AJZ188" s="1"/>
      <c r="AKA188" s="1"/>
      <c r="AKB188" s="1"/>
      <c r="AKC188" s="1"/>
      <c r="AKD188" s="1"/>
      <c r="AKE188" s="1"/>
      <c r="AKF188" s="1"/>
      <c r="AKG188" s="1"/>
      <c r="AKH188" s="1"/>
      <c r="AKI188" s="1"/>
      <c r="AKJ188" s="1"/>
      <c r="AKK188" s="1"/>
      <c r="AKL188" s="1"/>
      <c r="AKM188" s="1"/>
      <c r="AKN188" s="1"/>
      <c r="AKO188" s="1"/>
      <c r="AKP188" s="1"/>
      <c r="AKQ188" s="1"/>
      <c r="AKR188" s="1"/>
      <c r="AKS188" s="1"/>
      <c r="AKT188" s="1"/>
      <c r="AKU188" s="1"/>
      <c r="AKV188" s="1"/>
      <c r="AKW188" s="1"/>
      <c r="AKX188" s="1"/>
      <c r="AKY188" s="1"/>
      <c r="AKZ188" s="1"/>
      <c r="ALA188" s="1"/>
      <c r="ALB188" s="1"/>
      <c r="ALC188" s="1"/>
      <c r="ALD188" s="1"/>
      <c r="ALE188" s="1"/>
      <c r="ALF188" s="1"/>
      <c r="ALG188" s="1"/>
      <c r="ALH188" s="1"/>
      <c r="ALI188" s="1"/>
      <c r="ALJ188" s="1"/>
      <c r="ALK188" s="1"/>
      <c r="ALL188" s="1"/>
      <c r="ALM188" s="1"/>
      <c r="ALN188" s="1"/>
      <c r="ALO188" s="1"/>
      <c r="ALP188" s="1"/>
      <c r="ALQ188" s="1"/>
      <c r="ALR188" s="1"/>
      <c r="ALS188" s="1"/>
      <c r="ALT188" s="1"/>
      <c r="ALU188" s="1"/>
      <c r="ALV188" s="1"/>
      <c r="ALW188" s="1"/>
      <c r="ALX188" s="1"/>
      <c r="ALY188" s="1"/>
      <c r="ALZ188" s="1"/>
      <c r="AMA188" s="1"/>
      <c r="AMB188" s="1"/>
      <c r="AMC188" s="1"/>
      <c r="AMD188" s="1"/>
      <c r="AME188" s="1"/>
      <c r="AMF188" s="1"/>
      <c r="AMG188" s="1"/>
      <c r="AMH188" s="1"/>
      <c r="AMI188" s="1"/>
      <c r="AMJ188" s="1"/>
    </row>
    <row r="189" spans="1:1025" customHeight="1" ht="12.75">
      <c r="A189" s="1"/>
      <c r="B189" s="27" t="s">
        <v>151</v>
      </c>
      <c r="C189" s="27"/>
      <c r="D189" s="27"/>
      <c r="E189" s="27"/>
      <c r="F189" s="27"/>
      <c r="G189" s="28"/>
      <c r="H189" s="28"/>
      <c r="I189" s="28"/>
      <c r="J189" s="28"/>
      <c r="K189" s="28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E189" s="1"/>
      <c r="QF189" s="1"/>
      <c r="QG189" s="1"/>
      <c r="QH189" s="1"/>
      <c r="QI189" s="1"/>
      <c r="QJ189" s="1"/>
      <c r="QK189" s="1"/>
      <c r="QL189" s="1"/>
      <c r="QM189" s="1"/>
      <c r="QN189" s="1"/>
      <c r="QO189" s="1"/>
      <c r="QP189" s="1"/>
      <c r="QQ189" s="1"/>
      <c r="QR189" s="1"/>
      <c r="QS189" s="1"/>
      <c r="QT189" s="1"/>
      <c r="QU189" s="1"/>
      <c r="QV189" s="1"/>
      <c r="QW189" s="1"/>
      <c r="QX189" s="1"/>
      <c r="QY189" s="1"/>
      <c r="QZ189" s="1"/>
      <c r="RA189" s="1"/>
      <c r="RB189" s="1"/>
      <c r="RC189" s="1"/>
      <c r="RD189" s="1"/>
      <c r="RE189" s="1"/>
      <c r="RF189" s="1"/>
      <c r="RG189" s="1"/>
      <c r="RH189" s="1"/>
      <c r="RI189" s="1"/>
      <c r="RJ189" s="1"/>
      <c r="RK189" s="1"/>
      <c r="RL189" s="1"/>
      <c r="RM189" s="1"/>
      <c r="RN189" s="1"/>
      <c r="RO189" s="1"/>
      <c r="RP189" s="1"/>
      <c r="RQ189" s="1"/>
      <c r="RR189" s="1"/>
      <c r="RS189" s="1"/>
      <c r="RT189" s="1"/>
      <c r="RU189" s="1"/>
      <c r="RV189" s="1"/>
      <c r="RW189" s="1"/>
      <c r="RX189" s="1"/>
      <c r="RY189" s="1"/>
      <c r="RZ189" s="1"/>
      <c r="SA189" s="1"/>
      <c r="SB189" s="1"/>
      <c r="SC189" s="1"/>
      <c r="SD189" s="1"/>
      <c r="SE189" s="1"/>
      <c r="SF189" s="1"/>
      <c r="SG189" s="1"/>
      <c r="SH189" s="1"/>
      <c r="SI189" s="1"/>
      <c r="SJ189" s="1"/>
      <c r="SK189" s="1"/>
      <c r="SL189" s="1"/>
      <c r="SM189" s="1"/>
      <c r="SN189" s="1"/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"/>
      <c r="SZ189" s="1"/>
      <c r="TA189" s="1"/>
      <c r="TB189" s="1"/>
      <c r="TC189" s="1"/>
      <c r="TD189" s="1"/>
      <c r="TE189" s="1"/>
      <c r="TF189" s="1"/>
      <c r="TG189" s="1"/>
      <c r="TH189" s="1"/>
      <c r="TI189" s="1"/>
      <c r="TJ189" s="1"/>
      <c r="TK189" s="1"/>
      <c r="TL189" s="1"/>
      <c r="TM189" s="1"/>
      <c r="TN189" s="1"/>
      <c r="TO189" s="1"/>
      <c r="TP189" s="1"/>
      <c r="TQ189" s="1"/>
      <c r="TR189" s="1"/>
      <c r="TS189" s="1"/>
      <c r="TT189" s="1"/>
      <c r="TU189" s="1"/>
      <c r="TV189" s="1"/>
      <c r="TW189" s="1"/>
      <c r="TX189" s="1"/>
      <c r="TY189" s="1"/>
      <c r="TZ189" s="1"/>
      <c r="UA189" s="1"/>
      <c r="UB189" s="1"/>
      <c r="UC189" s="1"/>
      <c r="UD189" s="1"/>
      <c r="UE189" s="1"/>
      <c r="UF189" s="1"/>
      <c r="UG189" s="1"/>
      <c r="UH189" s="1"/>
      <c r="UI189" s="1"/>
      <c r="UJ189" s="1"/>
      <c r="UK189" s="1"/>
      <c r="UL189" s="1"/>
      <c r="UM189" s="1"/>
      <c r="UN189" s="1"/>
      <c r="UO189" s="1"/>
      <c r="UP189" s="1"/>
      <c r="UQ189" s="1"/>
      <c r="UR189" s="1"/>
      <c r="US189" s="1"/>
      <c r="UT189" s="1"/>
      <c r="UU189" s="1"/>
      <c r="UV189" s="1"/>
      <c r="UW189" s="1"/>
      <c r="UX189" s="1"/>
      <c r="UY189" s="1"/>
      <c r="UZ189" s="1"/>
      <c r="VA189" s="1"/>
      <c r="VB189" s="1"/>
      <c r="VC189" s="1"/>
      <c r="VD189" s="1"/>
      <c r="VE189" s="1"/>
      <c r="VF189" s="1"/>
      <c r="VG189" s="1"/>
      <c r="VH189" s="1"/>
      <c r="VI189" s="1"/>
      <c r="VJ189" s="1"/>
      <c r="VK189" s="1"/>
      <c r="VL189" s="1"/>
      <c r="VM189" s="1"/>
      <c r="VN189" s="1"/>
      <c r="VO189" s="1"/>
      <c r="VP189" s="1"/>
      <c r="VQ189" s="1"/>
      <c r="VR189" s="1"/>
      <c r="VS189" s="1"/>
      <c r="VT189" s="1"/>
      <c r="VU189" s="1"/>
      <c r="VV189" s="1"/>
      <c r="VW189" s="1"/>
      <c r="VX189" s="1"/>
      <c r="VY189" s="1"/>
      <c r="VZ189" s="1"/>
      <c r="WA189" s="1"/>
      <c r="WB189" s="1"/>
      <c r="WC189" s="1"/>
      <c r="WD189" s="1"/>
      <c r="WE189" s="1"/>
      <c r="WF189" s="1"/>
      <c r="WG189" s="1"/>
      <c r="WH189" s="1"/>
      <c r="WI189" s="1"/>
      <c r="WJ189" s="1"/>
      <c r="WK189" s="1"/>
      <c r="WL189" s="1"/>
      <c r="WM189" s="1"/>
      <c r="WN189" s="1"/>
      <c r="WO189" s="1"/>
      <c r="WP189" s="1"/>
      <c r="WQ189" s="1"/>
      <c r="WR189" s="1"/>
      <c r="WS189" s="1"/>
      <c r="WT189" s="1"/>
      <c r="WU189" s="1"/>
      <c r="WV189" s="1"/>
      <c r="WW189" s="1"/>
      <c r="WX189" s="1"/>
      <c r="WY189" s="1"/>
      <c r="WZ189" s="1"/>
      <c r="XA189" s="1"/>
      <c r="XB189" s="1"/>
      <c r="XC189" s="1"/>
      <c r="XD189" s="1"/>
      <c r="XE189" s="1"/>
      <c r="XF189" s="1"/>
      <c r="XG189" s="1"/>
      <c r="XH189" s="1"/>
      <c r="XI189" s="1"/>
      <c r="XJ189" s="1"/>
      <c r="XK189" s="1"/>
      <c r="XL189" s="1"/>
      <c r="XM189" s="1"/>
      <c r="XN189" s="1"/>
      <c r="XO189" s="1"/>
      <c r="XP189" s="1"/>
      <c r="XQ189" s="1"/>
      <c r="XR189" s="1"/>
      <c r="XS189" s="1"/>
      <c r="XT189" s="1"/>
      <c r="XU189" s="1"/>
      <c r="XV189" s="1"/>
      <c r="XW189" s="1"/>
      <c r="XX189" s="1"/>
      <c r="XY189" s="1"/>
      <c r="XZ189" s="1"/>
      <c r="YA189" s="1"/>
      <c r="YB189" s="1"/>
      <c r="YC189" s="1"/>
      <c r="YD189" s="1"/>
      <c r="YE189" s="1"/>
      <c r="YF189" s="1"/>
      <c r="YG189" s="1"/>
      <c r="YH189" s="1"/>
      <c r="YI189" s="1"/>
      <c r="YJ189" s="1"/>
      <c r="YK189" s="1"/>
      <c r="YL189" s="1"/>
      <c r="YM189" s="1"/>
      <c r="YN189" s="1"/>
      <c r="YO189" s="1"/>
      <c r="YP189" s="1"/>
      <c r="YQ189" s="1"/>
      <c r="YR189" s="1"/>
      <c r="YS189" s="1"/>
      <c r="YT189" s="1"/>
      <c r="YU189" s="1"/>
      <c r="YV189" s="1"/>
      <c r="YW189" s="1"/>
      <c r="YX189" s="1"/>
      <c r="YY189" s="1"/>
      <c r="YZ189" s="1"/>
      <c r="ZA189" s="1"/>
      <c r="ZB189" s="1"/>
      <c r="ZC189" s="1"/>
      <c r="ZD189" s="1"/>
      <c r="ZE189" s="1"/>
      <c r="ZF189" s="1"/>
      <c r="ZG189" s="1"/>
      <c r="ZH189" s="1"/>
      <c r="ZI189" s="1"/>
      <c r="ZJ189" s="1"/>
      <c r="ZK189" s="1"/>
      <c r="ZL189" s="1"/>
      <c r="ZM189" s="1"/>
      <c r="ZN189" s="1"/>
      <c r="ZO189" s="1"/>
      <c r="ZP189" s="1"/>
      <c r="ZQ189" s="1"/>
      <c r="ZR189" s="1"/>
      <c r="ZS189" s="1"/>
      <c r="ZT189" s="1"/>
      <c r="ZU189" s="1"/>
      <c r="ZV189" s="1"/>
      <c r="ZW189" s="1"/>
      <c r="ZX189" s="1"/>
      <c r="ZY189" s="1"/>
      <c r="ZZ189" s="1"/>
      <c r="AAA189" s="1"/>
      <c r="AAB189" s="1"/>
      <c r="AAC189" s="1"/>
      <c r="AAD189" s="1"/>
      <c r="AAE189" s="1"/>
      <c r="AAF189" s="1"/>
      <c r="AAG189" s="1"/>
      <c r="AAH189" s="1"/>
      <c r="AAI189" s="1"/>
      <c r="AAJ189" s="1"/>
      <c r="AAK189" s="1"/>
      <c r="AAL189" s="1"/>
      <c r="AAM189" s="1"/>
      <c r="AAN189" s="1"/>
      <c r="AAO189" s="1"/>
      <c r="AAP189" s="1"/>
      <c r="AAQ189" s="1"/>
      <c r="AAR189" s="1"/>
      <c r="AAS189" s="1"/>
      <c r="AAT189" s="1"/>
      <c r="AAU189" s="1"/>
      <c r="AAV189" s="1"/>
      <c r="AAW189" s="1"/>
      <c r="AAX189" s="1"/>
      <c r="AAY189" s="1"/>
      <c r="AAZ189" s="1"/>
      <c r="ABA189" s="1"/>
      <c r="ABB189" s="1"/>
      <c r="ABC189" s="1"/>
      <c r="ABD189" s="1"/>
      <c r="ABE189" s="1"/>
      <c r="ABF189" s="1"/>
      <c r="ABG189" s="1"/>
      <c r="ABH189" s="1"/>
      <c r="ABI189" s="1"/>
      <c r="ABJ189" s="1"/>
      <c r="ABK189" s="1"/>
      <c r="ABL189" s="1"/>
      <c r="ABM189" s="1"/>
      <c r="ABN189" s="1"/>
      <c r="ABO189" s="1"/>
      <c r="ABP189" s="1"/>
      <c r="ABQ189" s="1"/>
      <c r="ABR189" s="1"/>
      <c r="ABS189" s="1"/>
      <c r="ABT189" s="1"/>
      <c r="ABU189" s="1"/>
      <c r="ABV189" s="1"/>
      <c r="ABW189" s="1"/>
      <c r="ABX189" s="1"/>
      <c r="ABY189" s="1"/>
      <c r="ABZ189" s="1"/>
      <c r="ACA189" s="1"/>
      <c r="ACB189" s="1"/>
      <c r="ACC189" s="1"/>
      <c r="ACD189" s="1"/>
      <c r="ACE189" s="1"/>
      <c r="ACF189" s="1"/>
      <c r="ACG189" s="1"/>
      <c r="ACH189" s="1"/>
      <c r="ACI189" s="1"/>
      <c r="ACJ189" s="1"/>
      <c r="ACK189" s="1"/>
      <c r="ACL189" s="1"/>
      <c r="ACM189" s="1"/>
      <c r="ACN189" s="1"/>
      <c r="ACO189" s="1"/>
      <c r="ACP189" s="1"/>
      <c r="ACQ189" s="1"/>
      <c r="ACR189" s="1"/>
      <c r="ACS189" s="1"/>
      <c r="ACT189" s="1"/>
      <c r="ACU189" s="1"/>
      <c r="ACV189" s="1"/>
      <c r="ACW189" s="1"/>
      <c r="ACX189" s="1"/>
      <c r="ACY189" s="1"/>
      <c r="ACZ189" s="1"/>
      <c r="ADA189" s="1"/>
      <c r="ADB189" s="1"/>
      <c r="ADC189" s="1"/>
      <c r="ADD189" s="1"/>
      <c r="ADE189" s="1"/>
      <c r="ADF189" s="1"/>
      <c r="ADG189" s="1"/>
      <c r="ADH189" s="1"/>
      <c r="ADI189" s="1"/>
      <c r="ADJ189" s="1"/>
      <c r="ADK189" s="1"/>
      <c r="ADL189" s="1"/>
      <c r="ADM189" s="1"/>
      <c r="ADN189" s="1"/>
      <c r="ADO189" s="1"/>
      <c r="ADP189" s="1"/>
      <c r="ADQ189" s="1"/>
      <c r="ADR189" s="1"/>
      <c r="ADS189" s="1"/>
      <c r="ADT189" s="1"/>
      <c r="ADU189" s="1"/>
      <c r="ADV189" s="1"/>
      <c r="ADW189" s="1"/>
      <c r="ADX189" s="1"/>
      <c r="ADY189" s="1"/>
      <c r="ADZ189" s="1"/>
      <c r="AEA189" s="1"/>
      <c r="AEB189" s="1"/>
      <c r="AEC189" s="1"/>
      <c r="AED189" s="1"/>
      <c r="AEE189" s="1"/>
      <c r="AEF189" s="1"/>
      <c r="AEG189" s="1"/>
      <c r="AEH189" s="1"/>
      <c r="AEI189" s="1"/>
      <c r="AEJ189" s="1"/>
      <c r="AEK189" s="1"/>
      <c r="AEL189" s="1"/>
      <c r="AEM189" s="1"/>
      <c r="AEN189" s="1"/>
      <c r="AEO189" s="1"/>
      <c r="AEP189" s="1"/>
      <c r="AEQ189" s="1"/>
      <c r="AER189" s="1"/>
      <c r="AES189" s="1"/>
      <c r="AET189" s="1"/>
      <c r="AEU189" s="1"/>
      <c r="AEV189" s="1"/>
      <c r="AEW189" s="1"/>
      <c r="AEX189" s="1"/>
      <c r="AEY189" s="1"/>
      <c r="AEZ189" s="1"/>
      <c r="AFA189" s="1"/>
      <c r="AFB189" s="1"/>
      <c r="AFC189" s="1"/>
      <c r="AFD189" s="1"/>
      <c r="AFE189" s="1"/>
      <c r="AFF189" s="1"/>
      <c r="AFG189" s="1"/>
      <c r="AFH189" s="1"/>
      <c r="AFI189" s="1"/>
      <c r="AFJ189" s="1"/>
      <c r="AFK189" s="1"/>
      <c r="AFL189" s="1"/>
      <c r="AFM189" s="1"/>
      <c r="AFN189" s="1"/>
      <c r="AFO189" s="1"/>
      <c r="AFP189" s="1"/>
      <c r="AFQ189" s="1"/>
      <c r="AFR189" s="1"/>
      <c r="AFS189" s="1"/>
      <c r="AFT189" s="1"/>
      <c r="AFU189" s="1"/>
      <c r="AFV189" s="1"/>
      <c r="AFW189" s="1"/>
      <c r="AFX189" s="1"/>
      <c r="AFY189" s="1"/>
      <c r="AFZ189" s="1"/>
      <c r="AGA189" s="1"/>
      <c r="AGB189" s="1"/>
      <c r="AGC189" s="1"/>
      <c r="AGD189" s="1"/>
      <c r="AGE189" s="1"/>
      <c r="AGF189" s="1"/>
      <c r="AGG189" s="1"/>
      <c r="AGH189" s="1"/>
      <c r="AGI189" s="1"/>
      <c r="AGJ189" s="1"/>
      <c r="AGK189" s="1"/>
      <c r="AGL189" s="1"/>
      <c r="AGM189" s="1"/>
      <c r="AGN189" s="1"/>
      <c r="AGO189" s="1"/>
      <c r="AGP189" s="1"/>
      <c r="AGQ189" s="1"/>
      <c r="AGR189" s="1"/>
      <c r="AGS189" s="1"/>
      <c r="AGT189" s="1"/>
      <c r="AGU189" s="1"/>
      <c r="AGV189" s="1"/>
      <c r="AGW189" s="1"/>
      <c r="AGX189" s="1"/>
      <c r="AGY189" s="1"/>
      <c r="AGZ189" s="1"/>
      <c r="AHA189" s="1"/>
      <c r="AHB189" s="1"/>
      <c r="AHC189" s="1"/>
      <c r="AHD189" s="1"/>
      <c r="AHE189" s="1"/>
      <c r="AHF189" s="1"/>
      <c r="AHG189" s="1"/>
      <c r="AHH189" s="1"/>
      <c r="AHI189" s="1"/>
      <c r="AHJ189" s="1"/>
      <c r="AHK189" s="1"/>
      <c r="AHL189" s="1"/>
      <c r="AHM189" s="1"/>
      <c r="AHN189" s="1"/>
      <c r="AHO189" s="1"/>
      <c r="AHP189" s="1"/>
      <c r="AHQ189" s="1"/>
      <c r="AHR189" s="1"/>
      <c r="AHS189" s="1"/>
      <c r="AHT189" s="1"/>
      <c r="AHU189" s="1"/>
      <c r="AHV189" s="1"/>
      <c r="AHW189" s="1"/>
      <c r="AHX189" s="1"/>
      <c r="AHY189" s="1"/>
      <c r="AHZ189" s="1"/>
      <c r="AIA189" s="1"/>
      <c r="AIB189" s="1"/>
      <c r="AIC189" s="1"/>
      <c r="AID189" s="1"/>
      <c r="AIE189" s="1"/>
      <c r="AIF189" s="1"/>
      <c r="AIG189" s="1"/>
      <c r="AIH189" s="1"/>
      <c r="AII189" s="1"/>
      <c r="AIJ189" s="1"/>
      <c r="AIK189" s="1"/>
      <c r="AIL189" s="1"/>
      <c r="AIM189" s="1"/>
      <c r="AIN189" s="1"/>
      <c r="AIO189" s="1"/>
      <c r="AIP189" s="1"/>
      <c r="AIQ189" s="1"/>
      <c r="AIR189" s="1"/>
      <c r="AIS189" s="1"/>
      <c r="AIT189" s="1"/>
      <c r="AIU189" s="1"/>
      <c r="AIV189" s="1"/>
      <c r="AIW189" s="1"/>
      <c r="AIX189" s="1"/>
      <c r="AIY189" s="1"/>
      <c r="AIZ189" s="1"/>
      <c r="AJA189" s="1"/>
      <c r="AJB189" s="1"/>
      <c r="AJC189" s="1"/>
      <c r="AJD189" s="1"/>
      <c r="AJE189" s="1"/>
      <c r="AJF189" s="1"/>
      <c r="AJG189" s="1"/>
      <c r="AJH189" s="1"/>
      <c r="AJI189" s="1"/>
      <c r="AJJ189" s="1"/>
      <c r="AJK189" s="1"/>
      <c r="AJL189" s="1"/>
      <c r="AJM189" s="1"/>
      <c r="AJN189" s="1"/>
      <c r="AJO189" s="1"/>
      <c r="AJP189" s="1"/>
      <c r="AJQ189" s="1"/>
      <c r="AJR189" s="1"/>
      <c r="AJS189" s="1"/>
      <c r="AJT189" s="1"/>
      <c r="AJU189" s="1"/>
      <c r="AJV189" s="1"/>
      <c r="AJW189" s="1"/>
      <c r="AJX189" s="1"/>
      <c r="AJY189" s="1"/>
      <c r="AJZ189" s="1"/>
      <c r="AKA189" s="1"/>
      <c r="AKB189" s="1"/>
      <c r="AKC189" s="1"/>
      <c r="AKD189" s="1"/>
      <c r="AKE189" s="1"/>
      <c r="AKF189" s="1"/>
      <c r="AKG189" s="1"/>
      <c r="AKH189" s="1"/>
      <c r="AKI189" s="1"/>
      <c r="AKJ189" s="1"/>
      <c r="AKK189" s="1"/>
      <c r="AKL189" s="1"/>
      <c r="AKM189" s="1"/>
      <c r="AKN189" s="1"/>
      <c r="AKO189" s="1"/>
      <c r="AKP189" s="1"/>
      <c r="AKQ189" s="1"/>
      <c r="AKR189" s="1"/>
      <c r="AKS189" s="1"/>
      <c r="AKT189" s="1"/>
      <c r="AKU189" s="1"/>
      <c r="AKV189" s="1"/>
      <c r="AKW189" s="1"/>
      <c r="AKX189" s="1"/>
      <c r="AKY189" s="1"/>
      <c r="AKZ189" s="1"/>
      <c r="ALA189" s="1"/>
      <c r="ALB189" s="1"/>
      <c r="ALC189" s="1"/>
      <c r="ALD189" s="1"/>
      <c r="ALE189" s="1"/>
      <c r="ALF189" s="1"/>
      <c r="ALG189" s="1"/>
      <c r="ALH189" s="1"/>
      <c r="ALI189" s="1"/>
      <c r="ALJ189" s="1"/>
      <c r="ALK189" s="1"/>
      <c r="ALL189" s="1"/>
      <c r="ALM189" s="1"/>
      <c r="ALN189" s="1"/>
      <c r="ALO189" s="1"/>
      <c r="ALP189" s="1"/>
      <c r="ALQ189" s="1"/>
      <c r="ALR189" s="1"/>
      <c r="ALS189" s="1"/>
      <c r="ALT189" s="1"/>
      <c r="ALU189" s="1"/>
      <c r="ALV189" s="1"/>
      <c r="ALW189" s="1"/>
      <c r="ALX189" s="1"/>
      <c r="ALY189" s="1"/>
      <c r="ALZ189" s="1"/>
      <c r="AMA189" s="1"/>
      <c r="AMB189" s="1"/>
      <c r="AMC189" s="1"/>
      <c r="AMD189" s="1"/>
      <c r="AME189" s="1"/>
      <c r="AMF189" s="1"/>
      <c r="AMG189" s="1"/>
      <c r="AMH189" s="1"/>
      <c r="AMI189" s="1"/>
      <c r="AMJ189" s="1"/>
    </row>
    <row r="190" spans="1:1025" customHeight="1" ht="12.75">
      <c r="A190" s="1"/>
      <c r="B190" s="14" t="s">
        <v>152</v>
      </c>
      <c r="C190" s="9" t="s">
        <v>153</v>
      </c>
      <c r="D190" s="29" t="s">
        <v>9</v>
      </c>
      <c r="E190" s="30" t="s">
        <v>5</v>
      </c>
      <c r="F190" s="12" t="s">
        <v>3</v>
      </c>
      <c r="G190" s="7">
        <v>97</v>
      </c>
      <c r="H190" s="7">
        <v>103</v>
      </c>
      <c r="I190" s="7">
        <v>92</v>
      </c>
      <c r="J190" s="7">
        <v>105</v>
      </c>
      <c r="K190" s="3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D190" s="1"/>
      <c r="PE190" s="1"/>
      <c r="PF190" s="1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E190" s="1"/>
      <c r="QF190" s="1"/>
      <c r="QG190" s="1"/>
      <c r="QH190" s="1"/>
      <c r="QI190" s="1"/>
      <c r="QJ190" s="1"/>
      <c r="QK190" s="1"/>
      <c r="QL190" s="1"/>
      <c r="QM190" s="1"/>
      <c r="QN190" s="1"/>
      <c r="QO190" s="1"/>
      <c r="QP190" s="1"/>
      <c r="QQ190" s="1"/>
      <c r="QR190" s="1"/>
      <c r="QS190" s="1"/>
      <c r="QT190" s="1"/>
      <c r="QU190" s="1"/>
      <c r="QV190" s="1"/>
      <c r="QW190" s="1"/>
      <c r="QX190" s="1"/>
      <c r="QY190" s="1"/>
      <c r="QZ190" s="1"/>
      <c r="RA190" s="1"/>
      <c r="RB190" s="1"/>
      <c r="RC190" s="1"/>
      <c r="RD190" s="1"/>
      <c r="RE190" s="1"/>
      <c r="RF190" s="1"/>
      <c r="RG190" s="1"/>
      <c r="RH190" s="1"/>
      <c r="RI190" s="1"/>
      <c r="RJ190" s="1"/>
      <c r="RK190" s="1"/>
      <c r="RL190" s="1"/>
      <c r="RM190" s="1"/>
      <c r="RN190" s="1"/>
      <c r="RO190" s="1"/>
      <c r="RP190" s="1"/>
      <c r="RQ190" s="1"/>
      <c r="RR190" s="1"/>
      <c r="RS190" s="1"/>
      <c r="RT190" s="1"/>
      <c r="RU190" s="1"/>
      <c r="RV190" s="1"/>
      <c r="RW190" s="1"/>
      <c r="RX190" s="1"/>
      <c r="RY190" s="1"/>
      <c r="RZ190" s="1"/>
      <c r="SA190" s="1"/>
      <c r="SB190" s="1"/>
      <c r="SC190" s="1"/>
      <c r="SD190" s="1"/>
      <c r="SE190" s="1"/>
      <c r="SF190" s="1"/>
      <c r="SG190" s="1"/>
      <c r="SH190" s="1"/>
      <c r="SI190" s="1"/>
      <c r="SJ190" s="1"/>
      <c r="SK190" s="1"/>
      <c r="SL190" s="1"/>
      <c r="SM190" s="1"/>
      <c r="SN190" s="1"/>
      <c r="SO190" s="1"/>
      <c r="SP190" s="1"/>
      <c r="SQ190" s="1"/>
      <c r="SR190" s="1"/>
      <c r="SS190" s="1"/>
      <c r="ST190" s="1"/>
      <c r="SU190" s="1"/>
      <c r="SV190" s="1"/>
      <c r="SW190" s="1"/>
      <c r="SX190" s="1"/>
      <c r="SY190" s="1"/>
      <c r="SZ190" s="1"/>
      <c r="TA190" s="1"/>
      <c r="TB190" s="1"/>
      <c r="TC190" s="1"/>
      <c r="TD190" s="1"/>
      <c r="TE190" s="1"/>
      <c r="TF190" s="1"/>
      <c r="TG190" s="1"/>
      <c r="TH190" s="1"/>
      <c r="TI190" s="1"/>
      <c r="TJ190" s="1"/>
      <c r="TK190" s="1"/>
      <c r="TL190" s="1"/>
      <c r="TM190" s="1"/>
      <c r="TN190" s="1"/>
      <c r="TO190" s="1"/>
      <c r="TP190" s="1"/>
      <c r="TQ190" s="1"/>
      <c r="TR190" s="1"/>
      <c r="TS190" s="1"/>
      <c r="TT190" s="1"/>
      <c r="TU190" s="1"/>
      <c r="TV190" s="1"/>
      <c r="TW190" s="1"/>
      <c r="TX190" s="1"/>
      <c r="TY190" s="1"/>
      <c r="TZ190" s="1"/>
      <c r="UA190" s="1"/>
      <c r="UB190" s="1"/>
      <c r="UC190" s="1"/>
      <c r="UD190" s="1"/>
      <c r="UE190" s="1"/>
      <c r="UF190" s="1"/>
      <c r="UG190" s="1"/>
      <c r="UH190" s="1"/>
      <c r="UI190" s="1"/>
      <c r="UJ190" s="1"/>
      <c r="UK190" s="1"/>
      <c r="UL190" s="1"/>
      <c r="UM190" s="1"/>
      <c r="UN190" s="1"/>
      <c r="UO190" s="1"/>
      <c r="UP190" s="1"/>
      <c r="UQ190" s="1"/>
      <c r="UR190" s="1"/>
      <c r="US190" s="1"/>
      <c r="UT190" s="1"/>
      <c r="UU190" s="1"/>
      <c r="UV190" s="1"/>
      <c r="UW190" s="1"/>
      <c r="UX190" s="1"/>
      <c r="UY190" s="1"/>
      <c r="UZ190" s="1"/>
      <c r="VA190" s="1"/>
      <c r="VB190" s="1"/>
      <c r="VC190" s="1"/>
      <c r="VD190" s="1"/>
      <c r="VE190" s="1"/>
      <c r="VF190" s="1"/>
      <c r="VG190" s="1"/>
      <c r="VH190" s="1"/>
      <c r="VI190" s="1"/>
      <c r="VJ190" s="1"/>
      <c r="VK190" s="1"/>
      <c r="VL190" s="1"/>
      <c r="VM190" s="1"/>
      <c r="VN190" s="1"/>
      <c r="VO190" s="1"/>
      <c r="VP190" s="1"/>
      <c r="VQ190" s="1"/>
      <c r="VR190" s="1"/>
      <c r="VS190" s="1"/>
      <c r="VT190" s="1"/>
      <c r="VU190" s="1"/>
      <c r="VV190" s="1"/>
      <c r="VW190" s="1"/>
      <c r="VX190" s="1"/>
      <c r="VY190" s="1"/>
      <c r="VZ190" s="1"/>
      <c r="WA190" s="1"/>
      <c r="WB190" s="1"/>
      <c r="WC190" s="1"/>
      <c r="WD190" s="1"/>
      <c r="WE190" s="1"/>
      <c r="WF190" s="1"/>
      <c r="WG190" s="1"/>
      <c r="WH190" s="1"/>
      <c r="WI190" s="1"/>
      <c r="WJ190" s="1"/>
      <c r="WK190" s="1"/>
      <c r="WL190" s="1"/>
      <c r="WM190" s="1"/>
      <c r="WN190" s="1"/>
      <c r="WO190" s="1"/>
      <c r="WP190" s="1"/>
      <c r="WQ190" s="1"/>
      <c r="WR190" s="1"/>
      <c r="WS190" s="1"/>
      <c r="WT190" s="1"/>
      <c r="WU190" s="1"/>
      <c r="WV190" s="1"/>
      <c r="WW190" s="1"/>
      <c r="WX190" s="1"/>
      <c r="WY190" s="1"/>
      <c r="WZ190" s="1"/>
      <c r="XA190" s="1"/>
      <c r="XB190" s="1"/>
      <c r="XC190" s="1"/>
      <c r="XD190" s="1"/>
      <c r="XE190" s="1"/>
      <c r="XF190" s="1"/>
      <c r="XG190" s="1"/>
      <c r="XH190" s="1"/>
      <c r="XI190" s="1"/>
      <c r="XJ190" s="1"/>
      <c r="XK190" s="1"/>
      <c r="XL190" s="1"/>
      <c r="XM190" s="1"/>
      <c r="XN190" s="1"/>
      <c r="XO190" s="1"/>
      <c r="XP190" s="1"/>
      <c r="XQ190" s="1"/>
      <c r="XR190" s="1"/>
      <c r="XS190" s="1"/>
      <c r="XT190" s="1"/>
      <c r="XU190" s="1"/>
      <c r="XV190" s="1"/>
      <c r="XW190" s="1"/>
      <c r="XX190" s="1"/>
      <c r="XY190" s="1"/>
      <c r="XZ190" s="1"/>
      <c r="YA190" s="1"/>
      <c r="YB190" s="1"/>
      <c r="YC190" s="1"/>
      <c r="YD190" s="1"/>
      <c r="YE190" s="1"/>
      <c r="YF190" s="1"/>
      <c r="YG190" s="1"/>
      <c r="YH190" s="1"/>
      <c r="YI190" s="1"/>
      <c r="YJ190" s="1"/>
      <c r="YK190" s="1"/>
      <c r="YL190" s="1"/>
      <c r="YM190" s="1"/>
      <c r="YN190" s="1"/>
      <c r="YO190" s="1"/>
      <c r="YP190" s="1"/>
      <c r="YQ190" s="1"/>
      <c r="YR190" s="1"/>
      <c r="YS190" s="1"/>
      <c r="YT190" s="1"/>
      <c r="YU190" s="1"/>
      <c r="YV190" s="1"/>
      <c r="YW190" s="1"/>
      <c r="YX190" s="1"/>
      <c r="YY190" s="1"/>
      <c r="YZ190" s="1"/>
      <c r="ZA190" s="1"/>
      <c r="ZB190" s="1"/>
      <c r="ZC190" s="1"/>
      <c r="ZD190" s="1"/>
      <c r="ZE190" s="1"/>
      <c r="ZF190" s="1"/>
      <c r="ZG190" s="1"/>
      <c r="ZH190" s="1"/>
      <c r="ZI190" s="1"/>
      <c r="ZJ190" s="1"/>
      <c r="ZK190" s="1"/>
      <c r="ZL190" s="1"/>
      <c r="ZM190" s="1"/>
      <c r="ZN190" s="1"/>
      <c r="ZO190" s="1"/>
      <c r="ZP190" s="1"/>
      <c r="ZQ190" s="1"/>
      <c r="ZR190" s="1"/>
      <c r="ZS190" s="1"/>
      <c r="ZT190" s="1"/>
      <c r="ZU190" s="1"/>
      <c r="ZV190" s="1"/>
      <c r="ZW190" s="1"/>
      <c r="ZX190" s="1"/>
      <c r="ZY190" s="1"/>
      <c r="ZZ190" s="1"/>
      <c r="AAA190" s="1"/>
      <c r="AAB190" s="1"/>
      <c r="AAC190" s="1"/>
      <c r="AAD190" s="1"/>
      <c r="AAE190" s="1"/>
      <c r="AAF190" s="1"/>
      <c r="AAG190" s="1"/>
      <c r="AAH190" s="1"/>
      <c r="AAI190" s="1"/>
      <c r="AAJ190" s="1"/>
      <c r="AAK190" s="1"/>
      <c r="AAL190" s="1"/>
      <c r="AAM190" s="1"/>
      <c r="AAN190" s="1"/>
      <c r="AAO190" s="1"/>
      <c r="AAP190" s="1"/>
      <c r="AAQ190" s="1"/>
      <c r="AAR190" s="1"/>
      <c r="AAS190" s="1"/>
      <c r="AAT190" s="1"/>
      <c r="AAU190" s="1"/>
      <c r="AAV190" s="1"/>
      <c r="AAW190" s="1"/>
      <c r="AAX190" s="1"/>
      <c r="AAY190" s="1"/>
      <c r="AAZ190" s="1"/>
      <c r="ABA190" s="1"/>
      <c r="ABB190" s="1"/>
      <c r="ABC190" s="1"/>
      <c r="ABD190" s="1"/>
      <c r="ABE190" s="1"/>
      <c r="ABF190" s="1"/>
      <c r="ABG190" s="1"/>
      <c r="ABH190" s="1"/>
      <c r="ABI190" s="1"/>
      <c r="ABJ190" s="1"/>
      <c r="ABK190" s="1"/>
      <c r="ABL190" s="1"/>
      <c r="ABM190" s="1"/>
      <c r="ABN190" s="1"/>
      <c r="ABO190" s="1"/>
      <c r="ABP190" s="1"/>
      <c r="ABQ190" s="1"/>
      <c r="ABR190" s="1"/>
      <c r="ABS190" s="1"/>
      <c r="ABT190" s="1"/>
      <c r="ABU190" s="1"/>
      <c r="ABV190" s="1"/>
      <c r="ABW190" s="1"/>
      <c r="ABX190" s="1"/>
      <c r="ABY190" s="1"/>
      <c r="ABZ190" s="1"/>
      <c r="ACA190" s="1"/>
      <c r="ACB190" s="1"/>
      <c r="ACC190" s="1"/>
      <c r="ACD190" s="1"/>
      <c r="ACE190" s="1"/>
      <c r="ACF190" s="1"/>
      <c r="ACG190" s="1"/>
      <c r="ACH190" s="1"/>
      <c r="ACI190" s="1"/>
      <c r="ACJ190" s="1"/>
      <c r="ACK190" s="1"/>
      <c r="ACL190" s="1"/>
      <c r="ACM190" s="1"/>
      <c r="ACN190" s="1"/>
      <c r="ACO190" s="1"/>
      <c r="ACP190" s="1"/>
      <c r="ACQ190" s="1"/>
      <c r="ACR190" s="1"/>
      <c r="ACS190" s="1"/>
      <c r="ACT190" s="1"/>
      <c r="ACU190" s="1"/>
      <c r="ACV190" s="1"/>
      <c r="ACW190" s="1"/>
      <c r="ACX190" s="1"/>
      <c r="ACY190" s="1"/>
      <c r="ACZ190" s="1"/>
      <c r="ADA190" s="1"/>
      <c r="ADB190" s="1"/>
      <c r="ADC190" s="1"/>
      <c r="ADD190" s="1"/>
      <c r="ADE190" s="1"/>
      <c r="ADF190" s="1"/>
      <c r="ADG190" s="1"/>
      <c r="ADH190" s="1"/>
      <c r="ADI190" s="1"/>
      <c r="ADJ190" s="1"/>
      <c r="ADK190" s="1"/>
      <c r="ADL190" s="1"/>
      <c r="ADM190" s="1"/>
      <c r="ADN190" s="1"/>
      <c r="ADO190" s="1"/>
      <c r="ADP190" s="1"/>
      <c r="ADQ190" s="1"/>
      <c r="ADR190" s="1"/>
      <c r="ADS190" s="1"/>
      <c r="ADT190" s="1"/>
      <c r="ADU190" s="1"/>
      <c r="ADV190" s="1"/>
      <c r="ADW190" s="1"/>
      <c r="ADX190" s="1"/>
      <c r="ADY190" s="1"/>
      <c r="ADZ190" s="1"/>
      <c r="AEA190" s="1"/>
      <c r="AEB190" s="1"/>
      <c r="AEC190" s="1"/>
      <c r="AED190" s="1"/>
      <c r="AEE190" s="1"/>
      <c r="AEF190" s="1"/>
      <c r="AEG190" s="1"/>
      <c r="AEH190" s="1"/>
      <c r="AEI190" s="1"/>
      <c r="AEJ190" s="1"/>
      <c r="AEK190" s="1"/>
      <c r="AEL190" s="1"/>
      <c r="AEM190" s="1"/>
      <c r="AEN190" s="1"/>
      <c r="AEO190" s="1"/>
      <c r="AEP190" s="1"/>
      <c r="AEQ190" s="1"/>
      <c r="AER190" s="1"/>
      <c r="AES190" s="1"/>
      <c r="AET190" s="1"/>
      <c r="AEU190" s="1"/>
      <c r="AEV190" s="1"/>
      <c r="AEW190" s="1"/>
      <c r="AEX190" s="1"/>
      <c r="AEY190" s="1"/>
      <c r="AEZ190" s="1"/>
      <c r="AFA190" s="1"/>
      <c r="AFB190" s="1"/>
      <c r="AFC190" s="1"/>
      <c r="AFD190" s="1"/>
      <c r="AFE190" s="1"/>
      <c r="AFF190" s="1"/>
      <c r="AFG190" s="1"/>
      <c r="AFH190" s="1"/>
      <c r="AFI190" s="1"/>
      <c r="AFJ190" s="1"/>
      <c r="AFK190" s="1"/>
      <c r="AFL190" s="1"/>
      <c r="AFM190" s="1"/>
      <c r="AFN190" s="1"/>
      <c r="AFO190" s="1"/>
      <c r="AFP190" s="1"/>
      <c r="AFQ190" s="1"/>
      <c r="AFR190" s="1"/>
      <c r="AFS190" s="1"/>
      <c r="AFT190" s="1"/>
      <c r="AFU190" s="1"/>
      <c r="AFV190" s="1"/>
      <c r="AFW190" s="1"/>
      <c r="AFX190" s="1"/>
      <c r="AFY190" s="1"/>
      <c r="AFZ190" s="1"/>
      <c r="AGA190" s="1"/>
      <c r="AGB190" s="1"/>
      <c r="AGC190" s="1"/>
      <c r="AGD190" s="1"/>
      <c r="AGE190" s="1"/>
      <c r="AGF190" s="1"/>
      <c r="AGG190" s="1"/>
      <c r="AGH190" s="1"/>
      <c r="AGI190" s="1"/>
      <c r="AGJ190" s="1"/>
      <c r="AGK190" s="1"/>
      <c r="AGL190" s="1"/>
      <c r="AGM190" s="1"/>
      <c r="AGN190" s="1"/>
      <c r="AGO190" s="1"/>
      <c r="AGP190" s="1"/>
      <c r="AGQ190" s="1"/>
      <c r="AGR190" s="1"/>
      <c r="AGS190" s="1"/>
      <c r="AGT190" s="1"/>
      <c r="AGU190" s="1"/>
      <c r="AGV190" s="1"/>
      <c r="AGW190" s="1"/>
      <c r="AGX190" s="1"/>
      <c r="AGY190" s="1"/>
      <c r="AGZ190" s="1"/>
      <c r="AHA190" s="1"/>
      <c r="AHB190" s="1"/>
      <c r="AHC190" s="1"/>
      <c r="AHD190" s="1"/>
      <c r="AHE190" s="1"/>
      <c r="AHF190" s="1"/>
      <c r="AHG190" s="1"/>
      <c r="AHH190" s="1"/>
      <c r="AHI190" s="1"/>
      <c r="AHJ190" s="1"/>
      <c r="AHK190" s="1"/>
      <c r="AHL190" s="1"/>
      <c r="AHM190" s="1"/>
      <c r="AHN190" s="1"/>
      <c r="AHO190" s="1"/>
      <c r="AHP190" s="1"/>
      <c r="AHQ190" s="1"/>
      <c r="AHR190" s="1"/>
      <c r="AHS190" s="1"/>
      <c r="AHT190" s="1"/>
      <c r="AHU190" s="1"/>
      <c r="AHV190" s="1"/>
      <c r="AHW190" s="1"/>
      <c r="AHX190" s="1"/>
      <c r="AHY190" s="1"/>
      <c r="AHZ190" s="1"/>
      <c r="AIA190" s="1"/>
      <c r="AIB190" s="1"/>
      <c r="AIC190" s="1"/>
      <c r="AID190" s="1"/>
      <c r="AIE190" s="1"/>
      <c r="AIF190" s="1"/>
      <c r="AIG190" s="1"/>
      <c r="AIH190" s="1"/>
      <c r="AII190" s="1"/>
      <c r="AIJ190" s="1"/>
      <c r="AIK190" s="1"/>
      <c r="AIL190" s="1"/>
      <c r="AIM190" s="1"/>
      <c r="AIN190" s="1"/>
      <c r="AIO190" s="1"/>
      <c r="AIP190" s="1"/>
      <c r="AIQ190" s="1"/>
      <c r="AIR190" s="1"/>
      <c r="AIS190" s="1"/>
      <c r="AIT190" s="1"/>
      <c r="AIU190" s="1"/>
      <c r="AIV190" s="1"/>
      <c r="AIW190" s="1"/>
      <c r="AIX190" s="1"/>
      <c r="AIY190" s="1"/>
      <c r="AIZ190" s="1"/>
      <c r="AJA190" s="1"/>
      <c r="AJB190" s="1"/>
      <c r="AJC190" s="1"/>
      <c r="AJD190" s="1"/>
      <c r="AJE190" s="1"/>
      <c r="AJF190" s="1"/>
      <c r="AJG190" s="1"/>
      <c r="AJH190" s="1"/>
      <c r="AJI190" s="1"/>
      <c r="AJJ190" s="1"/>
      <c r="AJK190" s="1"/>
      <c r="AJL190" s="1"/>
      <c r="AJM190" s="1"/>
      <c r="AJN190" s="1"/>
      <c r="AJO190" s="1"/>
      <c r="AJP190" s="1"/>
      <c r="AJQ190" s="1"/>
      <c r="AJR190" s="1"/>
      <c r="AJS190" s="1"/>
      <c r="AJT190" s="1"/>
      <c r="AJU190" s="1"/>
      <c r="AJV190" s="1"/>
      <c r="AJW190" s="1"/>
      <c r="AJX190" s="1"/>
      <c r="AJY190" s="1"/>
      <c r="AJZ190" s="1"/>
      <c r="AKA190" s="1"/>
      <c r="AKB190" s="1"/>
      <c r="AKC190" s="1"/>
      <c r="AKD190" s="1"/>
      <c r="AKE190" s="1"/>
      <c r="AKF190" s="1"/>
      <c r="AKG190" s="1"/>
      <c r="AKH190" s="1"/>
      <c r="AKI190" s="1"/>
      <c r="AKJ190" s="1"/>
      <c r="AKK190" s="1"/>
      <c r="AKL190" s="1"/>
      <c r="AKM190" s="1"/>
      <c r="AKN190" s="1"/>
      <c r="AKO190" s="1"/>
      <c r="AKP190" s="1"/>
      <c r="AKQ190" s="1"/>
      <c r="AKR190" s="1"/>
      <c r="AKS190" s="1"/>
      <c r="AKT190" s="1"/>
      <c r="AKU190" s="1"/>
      <c r="AKV190" s="1"/>
      <c r="AKW190" s="1"/>
      <c r="AKX190" s="1"/>
      <c r="AKY190" s="1"/>
      <c r="AKZ190" s="1"/>
      <c r="ALA190" s="1"/>
      <c r="ALB190" s="1"/>
      <c r="ALC190" s="1"/>
      <c r="ALD190" s="1"/>
      <c r="ALE190" s="1"/>
      <c r="ALF190" s="1"/>
      <c r="ALG190" s="1"/>
      <c r="ALH190" s="1"/>
      <c r="ALI190" s="1"/>
      <c r="ALJ190" s="1"/>
      <c r="ALK190" s="1"/>
      <c r="ALL190" s="1"/>
      <c r="ALM190" s="1"/>
      <c r="ALN190" s="1"/>
      <c r="ALO190" s="1"/>
      <c r="ALP190" s="1"/>
      <c r="ALQ190" s="1"/>
      <c r="ALR190" s="1"/>
      <c r="ALS190" s="1"/>
      <c r="ALT190" s="1"/>
      <c r="ALU190" s="1"/>
      <c r="ALV190" s="1"/>
      <c r="ALW190" s="1"/>
      <c r="ALX190" s="1"/>
      <c r="ALY190" s="1"/>
      <c r="ALZ190" s="1"/>
      <c r="AMA190" s="1"/>
      <c r="AMB190" s="1"/>
      <c r="AMC190" s="1"/>
      <c r="AMD190" s="1"/>
      <c r="AME190" s="1"/>
      <c r="AMF190" s="1"/>
      <c r="AMG190" s="1"/>
      <c r="AMH190" s="1"/>
      <c r="AMI190" s="1"/>
      <c r="AMJ190" s="1"/>
    </row>
    <row r="191" spans="1:1025" customHeight="1" ht="12.8">
      <c r="A191" s="1"/>
      <c r="B191" s="14"/>
      <c r="C191" s="9"/>
      <c r="D191" s="29"/>
      <c r="E191" s="30" t="s">
        <v>6</v>
      </c>
      <c r="F191" s="12" t="s">
        <v>3</v>
      </c>
      <c r="G191" s="7">
        <v>98</v>
      </c>
      <c r="H191" s="7">
        <v>104</v>
      </c>
      <c r="I191" s="7">
        <v>93</v>
      </c>
      <c r="J191" s="7">
        <v>106</v>
      </c>
      <c r="K191" s="1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  <c r="QV191" s="1"/>
      <c r="QW191" s="1"/>
      <c r="QX191" s="1"/>
      <c r="QY191" s="1"/>
      <c r="QZ191" s="1"/>
      <c r="RA191" s="1"/>
      <c r="RB191" s="1"/>
      <c r="RC191" s="1"/>
      <c r="RD191" s="1"/>
      <c r="RE191" s="1"/>
      <c r="RF191" s="1"/>
      <c r="RG191" s="1"/>
      <c r="RH191" s="1"/>
      <c r="RI191" s="1"/>
      <c r="RJ191" s="1"/>
      <c r="RK191" s="1"/>
      <c r="RL191" s="1"/>
      <c r="RM191" s="1"/>
      <c r="RN191" s="1"/>
      <c r="RO191" s="1"/>
      <c r="RP191" s="1"/>
      <c r="RQ191" s="1"/>
      <c r="RR191" s="1"/>
      <c r="RS191" s="1"/>
      <c r="RT191" s="1"/>
      <c r="RU191" s="1"/>
      <c r="RV191" s="1"/>
      <c r="RW191" s="1"/>
      <c r="RX191" s="1"/>
      <c r="RY191" s="1"/>
      <c r="RZ191" s="1"/>
      <c r="SA191" s="1"/>
      <c r="SB191" s="1"/>
      <c r="SC191" s="1"/>
      <c r="SD191" s="1"/>
      <c r="SE191" s="1"/>
      <c r="SF191" s="1"/>
      <c r="SG191" s="1"/>
      <c r="SH191" s="1"/>
      <c r="SI191" s="1"/>
      <c r="SJ191" s="1"/>
      <c r="SK191" s="1"/>
      <c r="SL191" s="1"/>
      <c r="SM191" s="1"/>
      <c r="SN191" s="1"/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  <c r="TE191" s="1"/>
      <c r="TF191" s="1"/>
      <c r="TG191" s="1"/>
      <c r="TH191" s="1"/>
      <c r="TI191" s="1"/>
      <c r="TJ191" s="1"/>
      <c r="TK191" s="1"/>
      <c r="TL191" s="1"/>
      <c r="TM191" s="1"/>
      <c r="TN191" s="1"/>
      <c r="TO191" s="1"/>
      <c r="TP191" s="1"/>
      <c r="TQ191" s="1"/>
      <c r="TR191" s="1"/>
      <c r="TS191" s="1"/>
      <c r="TT191" s="1"/>
      <c r="TU191" s="1"/>
      <c r="TV191" s="1"/>
      <c r="TW191" s="1"/>
      <c r="TX191" s="1"/>
      <c r="TY191" s="1"/>
      <c r="TZ191" s="1"/>
      <c r="UA191" s="1"/>
      <c r="UB191" s="1"/>
      <c r="UC191" s="1"/>
      <c r="UD191" s="1"/>
      <c r="UE191" s="1"/>
      <c r="UF191" s="1"/>
      <c r="UG191" s="1"/>
      <c r="UH191" s="1"/>
      <c r="UI191" s="1"/>
      <c r="UJ191" s="1"/>
      <c r="UK191" s="1"/>
      <c r="UL191" s="1"/>
      <c r="UM191" s="1"/>
      <c r="UN191" s="1"/>
      <c r="UO191" s="1"/>
      <c r="UP191" s="1"/>
      <c r="UQ191" s="1"/>
      <c r="UR191" s="1"/>
      <c r="US191" s="1"/>
      <c r="UT191" s="1"/>
      <c r="UU191" s="1"/>
      <c r="UV191" s="1"/>
      <c r="UW191" s="1"/>
      <c r="UX191" s="1"/>
      <c r="UY191" s="1"/>
      <c r="UZ191" s="1"/>
      <c r="VA191" s="1"/>
      <c r="VB191" s="1"/>
      <c r="VC191" s="1"/>
      <c r="VD191" s="1"/>
      <c r="VE191" s="1"/>
      <c r="VF191" s="1"/>
      <c r="VG191" s="1"/>
      <c r="VH191" s="1"/>
      <c r="VI191" s="1"/>
      <c r="VJ191" s="1"/>
      <c r="VK191" s="1"/>
      <c r="VL191" s="1"/>
      <c r="VM191" s="1"/>
      <c r="VN191" s="1"/>
      <c r="VO191" s="1"/>
      <c r="VP191" s="1"/>
      <c r="VQ191" s="1"/>
      <c r="VR191" s="1"/>
      <c r="VS191" s="1"/>
      <c r="VT191" s="1"/>
      <c r="VU191" s="1"/>
      <c r="VV191" s="1"/>
      <c r="VW191" s="1"/>
      <c r="VX191" s="1"/>
      <c r="VY191" s="1"/>
      <c r="VZ191" s="1"/>
      <c r="WA191" s="1"/>
      <c r="WB191" s="1"/>
      <c r="WC191" s="1"/>
      <c r="WD191" s="1"/>
      <c r="WE191" s="1"/>
      <c r="WF191" s="1"/>
      <c r="WG191" s="1"/>
      <c r="WH191" s="1"/>
      <c r="WI191" s="1"/>
      <c r="WJ191" s="1"/>
      <c r="WK191" s="1"/>
      <c r="WL191" s="1"/>
      <c r="WM191" s="1"/>
      <c r="WN191" s="1"/>
      <c r="WO191" s="1"/>
      <c r="WP191" s="1"/>
      <c r="WQ191" s="1"/>
      <c r="WR191" s="1"/>
      <c r="WS191" s="1"/>
      <c r="WT191" s="1"/>
      <c r="WU191" s="1"/>
      <c r="WV191" s="1"/>
      <c r="WW191" s="1"/>
      <c r="WX191" s="1"/>
      <c r="WY191" s="1"/>
      <c r="WZ191" s="1"/>
      <c r="XA191" s="1"/>
      <c r="XB191" s="1"/>
      <c r="XC191" s="1"/>
      <c r="XD191" s="1"/>
      <c r="XE191" s="1"/>
      <c r="XF191" s="1"/>
      <c r="XG191" s="1"/>
      <c r="XH191" s="1"/>
      <c r="XI191" s="1"/>
      <c r="XJ191" s="1"/>
      <c r="XK191" s="1"/>
      <c r="XL191" s="1"/>
      <c r="XM191" s="1"/>
      <c r="XN191" s="1"/>
      <c r="XO191" s="1"/>
      <c r="XP191" s="1"/>
      <c r="XQ191" s="1"/>
      <c r="XR191" s="1"/>
      <c r="XS191" s="1"/>
      <c r="XT191" s="1"/>
      <c r="XU191" s="1"/>
      <c r="XV191" s="1"/>
      <c r="XW191" s="1"/>
      <c r="XX191" s="1"/>
      <c r="XY191" s="1"/>
      <c r="XZ191" s="1"/>
      <c r="YA191" s="1"/>
      <c r="YB191" s="1"/>
      <c r="YC191" s="1"/>
      <c r="YD191" s="1"/>
      <c r="YE191" s="1"/>
      <c r="YF191" s="1"/>
      <c r="YG191" s="1"/>
      <c r="YH191" s="1"/>
      <c r="YI191" s="1"/>
      <c r="YJ191" s="1"/>
      <c r="YK191" s="1"/>
      <c r="YL191" s="1"/>
      <c r="YM191" s="1"/>
      <c r="YN191" s="1"/>
      <c r="YO191" s="1"/>
      <c r="YP191" s="1"/>
      <c r="YQ191" s="1"/>
      <c r="YR191" s="1"/>
      <c r="YS191" s="1"/>
      <c r="YT191" s="1"/>
      <c r="YU191" s="1"/>
      <c r="YV191" s="1"/>
      <c r="YW191" s="1"/>
      <c r="YX191" s="1"/>
      <c r="YY191" s="1"/>
      <c r="YZ191" s="1"/>
      <c r="ZA191" s="1"/>
      <c r="ZB191" s="1"/>
      <c r="ZC191" s="1"/>
      <c r="ZD191" s="1"/>
      <c r="ZE191" s="1"/>
      <c r="ZF191" s="1"/>
      <c r="ZG191" s="1"/>
      <c r="ZH191" s="1"/>
      <c r="ZI191" s="1"/>
      <c r="ZJ191" s="1"/>
      <c r="ZK191" s="1"/>
      <c r="ZL191" s="1"/>
      <c r="ZM191" s="1"/>
      <c r="ZN191" s="1"/>
      <c r="ZO191" s="1"/>
      <c r="ZP191" s="1"/>
      <c r="ZQ191" s="1"/>
      <c r="ZR191" s="1"/>
      <c r="ZS191" s="1"/>
      <c r="ZT191" s="1"/>
      <c r="ZU191" s="1"/>
      <c r="ZV191" s="1"/>
      <c r="ZW191" s="1"/>
      <c r="ZX191" s="1"/>
      <c r="ZY191" s="1"/>
      <c r="ZZ191" s="1"/>
      <c r="AAA191" s="1"/>
      <c r="AAB191" s="1"/>
      <c r="AAC191" s="1"/>
      <c r="AAD191" s="1"/>
      <c r="AAE191" s="1"/>
      <c r="AAF191" s="1"/>
      <c r="AAG191" s="1"/>
      <c r="AAH191" s="1"/>
      <c r="AAI191" s="1"/>
      <c r="AAJ191" s="1"/>
      <c r="AAK191" s="1"/>
      <c r="AAL191" s="1"/>
      <c r="AAM191" s="1"/>
      <c r="AAN191" s="1"/>
      <c r="AAO191" s="1"/>
      <c r="AAP191" s="1"/>
      <c r="AAQ191" s="1"/>
      <c r="AAR191" s="1"/>
      <c r="AAS191" s="1"/>
      <c r="AAT191" s="1"/>
      <c r="AAU191" s="1"/>
      <c r="AAV191" s="1"/>
      <c r="AAW191" s="1"/>
      <c r="AAX191" s="1"/>
      <c r="AAY191" s="1"/>
      <c r="AAZ191" s="1"/>
      <c r="ABA191" s="1"/>
      <c r="ABB191" s="1"/>
      <c r="ABC191" s="1"/>
      <c r="ABD191" s="1"/>
      <c r="ABE191" s="1"/>
      <c r="ABF191" s="1"/>
      <c r="ABG191" s="1"/>
      <c r="ABH191" s="1"/>
      <c r="ABI191" s="1"/>
      <c r="ABJ191" s="1"/>
      <c r="ABK191" s="1"/>
      <c r="ABL191" s="1"/>
      <c r="ABM191" s="1"/>
      <c r="ABN191" s="1"/>
      <c r="ABO191" s="1"/>
      <c r="ABP191" s="1"/>
      <c r="ABQ191" s="1"/>
      <c r="ABR191" s="1"/>
      <c r="ABS191" s="1"/>
      <c r="ABT191" s="1"/>
      <c r="ABU191" s="1"/>
      <c r="ABV191" s="1"/>
      <c r="ABW191" s="1"/>
      <c r="ABX191" s="1"/>
      <c r="ABY191" s="1"/>
      <c r="ABZ191" s="1"/>
      <c r="ACA191" s="1"/>
      <c r="ACB191" s="1"/>
      <c r="ACC191" s="1"/>
      <c r="ACD191" s="1"/>
      <c r="ACE191" s="1"/>
      <c r="ACF191" s="1"/>
      <c r="ACG191" s="1"/>
      <c r="ACH191" s="1"/>
      <c r="ACI191" s="1"/>
      <c r="ACJ191" s="1"/>
      <c r="ACK191" s="1"/>
      <c r="ACL191" s="1"/>
      <c r="ACM191" s="1"/>
      <c r="ACN191" s="1"/>
      <c r="ACO191" s="1"/>
      <c r="ACP191" s="1"/>
      <c r="ACQ191" s="1"/>
      <c r="ACR191" s="1"/>
      <c r="ACS191" s="1"/>
      <c r="ACT191" s="1"/>
      <c r="ACU191" s="1"/>
      <c r="ACV191" s="1"/>
      <c r="ACW191" s="1"/>
      <c r="ACX191" s="1"/>
      <c r="ACY191" s="1"/>
      <c r="ACZ191" s="1"/>
      <c r="ADA191" s="1"/>
      <c r="ADB191" s="1"/>
      <c r="ADC191" s="1"/>
      <c r="ADD191" s="1"/>
      <c r="ADE191" s="1"/>
      <c r="ADF191" s="1"/>
      <c r="ADG191" s="1"/>
      <c r="ADH191" s="1"/>
      <c r="ADI191" s="1"/>
      <c r="ADJ191" s="1"/>
      <c r="ADK191" s="1"/>
      <c r="ADL191" s="1"/>
      <c r="ADM191" s="1"/>
      <c r="ADN191" s="1"/>
      <c r="ADO191" s="1"/>
      <c r="ADP191" s="1"/>
      <c r="ADQ191" s="1"/>
      <c r="ADR191" s="1"/>
      <c r="ADS191" s="1"/>
      <c r="ADT191" s="1"/>
      <c r="ADU191" s="1"/>
      <c r="ADV191" s="1"/>
      <c r="ADW191" s="1"/>
      <c r="ADX191" s="1"/>
      <c r="ADY191" s="1"/>
      <c r="ADZ191" s="1"/>
      <c r="AEA191" s="1"/>
      <c r="AEB191" s="1"/>
      <c r="AEC191" s="1"/>
      <c r="AED191" s="1"/>
      <c r="AEE191" s="1"/>
      <c r="AEF191" s="1"/>
      <c r="AEG191" s="1"/>
      <c r="AEH191" s="1"/>
      <c r="AEI191" s="1"/>
      <c r="AEJ191" s="1"/>
      <c r="AEK191" s="1"/>
      <c r="AEL191" s="1"/>
      <c r="AEM191" s="1"/>
      <c r="AEN191" s="1"/>
      <c r="AEO191" s="1"/>
      <c r="AEP191" s="1"/>
      <c r="AEQ191" s="1"/>
      <c r="AER191" s="1"/>
      <c r="AES191" s="1"/>
      <c r="AET191" s="1"/>
      <c r="AEU191" s="1"/>
      <c r="AEV191" s="1"/>
      <c r="AEW191" s="1"/>
      <c r="AEX191" s="1"/>
      <c r="AEY191" s="1"/>
      <c r="AEZ191" s="1"/>
      <c r="AFA191" s="1"/>
      <c r="AFB191" s="1"/>
      <c r="AFC191" s="1"/>
      <c r="AFD191" s="1"/>
      <c r="AFE191" s="1"/>
      <c r="AFF191" s="1"/>
      <c r="AFG191" s="1"/>
      <c r="AFH191" s="1"/>
      <c r="AFI191" s="1"/>
      <c r="AFJ191" s="1"/>
      <c r="AFK191" s="1"/>
      <c r="AFL191" s="1"/>
      <c r="AFM191" s="1"/>
      <c r="AFN191" s="1"/>
      <c r="AFO191" s="1"/>
      <c r="AFP191" s="1"/>
      <c r="AFQ191" s="1"/>
      <c r="AFR191" s="1"/>
      <c r="AFS191" s="1"/>
      <c r="AFT191" s="1"/>
      <c r="AFU191" s="1"/>
      <c r="AFV191" s="1"/>
      <c r="AFW191" s="1"/>
      <c r="AFX191" s="1"/>
      <c r="AFY191" s="1"/>
      <c r="AFZ191" s="1"/>
      <c r="AGA191" s="1"/>
      <c r="AGB191" s="1"/>
      <c r="AGC191" s="1"/>
      <c r="AGD191" s="1"/>
      <c r="AGE191" s="1"/>
      <c r="AGF191" s="1"/>
      <c r="AGG191" s="1"/>
      <c r="AGH191" s="1"/>
      <c r="AGI191" s="1"/>
      <c r="AGJ191" s="1"/>
      <c r="AGK191" s="1"/>
      <c r="AGL191" s="1"/>
      <c r="AGM191" s="1"/>
      <c r="AGN191" s="1"/>
      <c r="AGO191" s="1"/>
      <c r="AGP191" s="1"/>
      <c r="AGQ191" s="1"/>
      <c r="AGR191" s="1"/>
      <c r="AGS191" s="1"/>
      <c r="AGT191" s="1"/>
      <c r="AGU191" s="1"/>
      <c r="AGV191" s="1"/>
      <c r="AGW191" s="1"/>
      <c r="AGX191" s="1"/>
      <c r="AGY191" s="1"/>
      <c r="AGZ191" s="1"/>
      <c r="AHA191" s="1"/>
      <c r="AHB191" s="1"/>
      <c r="AHC191" s="1"/>
      <c r="AHD191" s="1"/>
      <c r="AHE191" s="1"/>
      <c r="AHF191" s="1"/>
      <c r="AHG191" s="1"/>
      <c r="AHH191" s="1"/>
      <c r="AHI191" s="1"/>
      <c r="AHJ191" s="1"/>
      <c r="AHK191" s="1"/>
      <c r="AHL191" s="1"/>
      <c r="AHM191" s="1"/>
      <c r="AHN191" s="1"/>
      <c r="AHO191" s="1"/>
      <c r="AHP191" s="1"/>
      <c r="AHQ191" s="1"/>
      <c r="AHR191" s="1"/>
      <c r="AHS191" s="1"/>
      <c r="AHT191" s="1"/>
      <c r="AHU191" s="1"/>
      <c r="AHV191" s="1"/>
      <c r="AHW191" s="1"/>
      <c r="AHX191" s="1"/>
      <c r="AHY191" s="1"/>
      <c r="AHZ191" s="1"/>
      <c r="AIA191" s="1"/>
      <c r="AIB191" s="1"/>
      <c r="AIC191" s="1"/>
      <c r="AID191" s="1"/>
      <c r="AIE191" s="1"/>
      <c r="AIF191" s="1"/>
      <c r="AIG191" s="1"/>
      <c r="AIH191" s="1"/>
      <c r="AII191" s="1"/>
      <c r="AIJ191" s="1"/>
      <c r="AIK191" s="1"/>
      <c r="AIL191" s="1"/>
      <c r="AIM191" s="1"/>
      <c r="AIN191" s="1"/>
      <c r="AIO191" s="1"/>
      <c r="AIP191" s="1"/>
      <c r="AIQ191" s="1"/>
      <c r="AIR191" s="1"/>
      <c r="AIS191" s="1"/>
      <c r="AIT191" s="1"/>
      <c r="AIU191" s="1"/>
      <c r="AIV191" s="1"/>
      <c r="AIW191" s="1"/>
      <c r="AIX191" s="1"/>
      <c r="AIY191" s="1"/>
      <c r="AIZ191" s="1"/>
      <c r="AJA191" s="1"/>
      <c r="AJB191" s="1"/>
      <c r="AJC191" s="1"/>
      <c r="AJD191" s="1"/>
      <c r="AJE191" s="1"/>
      <c r="AJF191" s="1"/>
      <c r="AJG191" s="1"/>
      <c r="AJH191" s="1"/>
      <c r="AJI191" s="1"/>
      <c r="AJJ191" s="1"/>
      <c r="AJK191" s="1"/>
      <c r="AJL191" s="1"/>
      <c r="AJM191" s="1"/>
      <c r="AJN191" s="1"/>
      <c r="AJO191" s="1"/>
      <c r="AJP191" s="1"/>
      <c r="AJQ191" s="1"/>
      <c r="AJR191" s="1"/>
      <c r="AJS191" s="1"/>
      <c r="AJT191" s="1"/>
      <c r="AJU191" s="1"/>
      <c r="AJV191" s="1"/>
      <c r="AJW191" s="1"/>
      <c r="AJX191" s="1"/>
      <c r="AJY191" s="1"/>
      <c r="AJZ191" s="1"/>
      <c r="AKA191" s="1"/>
      <c r="AKB191" s="1"/>
      <c r="AKC191" s="1"/>
      <c r="AKD191" s="1"/>
      <c r="AKE191" s="1"/>
      <c r="AKF191" s="1"/>
      <c r="AKG191" s="1"/>
      <c r="AKH191" s="1"/>
      <c r="AKI191" s="1"/>
      <c r="AKJ191" s="1"/>
      <c r="AKK191" s="1"/>
      <c r="AKL191" s="1"/>
      <c r="AKM191" s="1"/>
      <c r="AKN191" s="1"/>
      <c r="AKO191" s="1"/>
      <c r="AKP191" s="1"/>
      <c r="AKQ191" s="1"/>
      <c r="AKR191" s="1"/>
      <c r="AKS191" s="1"/>
      <c r="AKT191" s="1"/>
      <c r="AKU191" s="1"/>
      <c r="AKV191" s="1"/>
      <c r="AKW191" s="1"/>
      <c r="AKX191" s="1"/>
      <c r="AKY191" s="1"/>
      <c r="AKZ191" s="1"/>
      <c r="ALA191" s="1"/>
      <c r="ALB191" s="1"/>
      <c r="ALC191" s="1"/>
      <c r="ALD191" s="1"/>
      <c r="ALE191" s="1"/>
      <c r="ALF191" s="1"/>
      <c r="ALG191" s="1"/>
      <c r="ALH191" s="1"/>
      <c r="ALI191" s="1"/>
      <c r="ALJ191" s="1"/>
      <c r="ALK191" s="1"/>
      <c r="ALL191" s="1"/>
      <c r="ALM191" s="1"/>
      <c r="ALN191" s="1"/>
      <c r="ALO191" s="1"/>
      <c r="ALP191" s="1"/>
      <c r="ALQ191" s="1"/>
      <c r="ALR191" s="1"/>
      <c r="ALS191" s="1"/>
      <c r="ALT191" s="1"/>
      <c r="ALU191" s="1"/>
      <c r="ALV191" s="1"/>
      <c r="ALW191" s="1"/>
      <c r="ALX191" s="1"/>
      <c r="ALY191" s="1"/>
      <c r="ALZ191" s="1"/>
      <c r="AMA191" s="1"/>
      <c r="AMB191" s="1"/>
      <c r="AMC191" s="1"/>
      <c r="AMD191" s="1"/>
      <c r="AME191" s="1"/>
      <c r="AMF191" s="1"/>
      <c r="AMG191" s="1"/>
      <c r="AMH191" s="1"/>
      <c r="AMI191" s="1"/>
      <c r="AMJ191" s="1"/>
    </row>
    <row r="192" spans="1:1025" customHeight="1" ht="12.75">
      <c r="A192" s="1"/>
      <c r="B192" s="14"/>
      <c r="C192" s="9"/>
      <c r="D192" s="9" t="s">
        <v>10</v>
      </c>
      <c r="E192" s="30" t="s">
        <v>5</v>
      </c>
      <c r="F192" s="12" t="s">
        <v>3</v>
      </c>
      <c r="G192" s="7">
        <v>99</v>
      </c>
      <c r="H192" s="7">
        <v>105</v>
      </c>
      <c r="I192" s="7">
        <v>94</v>
      </c>
      <c r="J192" s="7">
        <v>107</v>
      </c>
      <c r="K192" s="1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F192" s="1"/>
      <c r="QG192" s="1"/>
      <c r="QH192" s="1"/>
      <c r="QI192" s="1"/>
      <c r="QJ192" s="1"/>
      <c r="QK192" s="1"/>
      <c r="QL192" s="1"/>
      <c r="QM192" s="1"/>
      <c r="QN192" s="1"/>
      <c r="QO192" s="1"/>
      <c r="QP192" s="1"/>
      <c r="QQ192" s="1"/>
      <c r="QR192" s="1"/>
      <c r="QS192" s="1"/>
      <c r="QT192" s="1"/>
      <c r="QU192" s="1"/>
      <c r="QV192" s="1"/>
      <c r="QW192" s="1"/>
      <c r="QX192" s="1"/>
      <c r="QY192" s="1"/>
      <c r="QZ192" s="1"/>
      <c r="RA192" s="1"/>
      <c r="RB192" s="1"/>
      <c r="RC192" s="1"/>
      <c r="RD192" s="1"/>
      <c r="RE192" s="1"/>
      <c r="RF192" s="1"/>
      <c r="RG192" s="1"/>
      <c r="RH192" s="1"/>
      <c r="RI192" s="1"/>
      <c r="RJ192" s="1"/>
      <c r="RK192" s="1"/>
      <c r="RL192" s="1"/>
      <c r="RM192" s="1"/>
      <c r="RN192" s="1"/>
      <c r="RO192" s="1"/>
      <c r="RP192" s="1"/>
      <c r="RQ192" s="1"/>
      <c r="RR192" s="1"/>
      <c r="RS192" s="1"/>
      <c r="RT192" s="1"/>
      <c r="RU192" s="1"/>
      <c r="RV192" s="1"/>
      <c r="RW192" s="1"/>
      <c r="RX192" s="1"/>
      <c r="RY192" s="1"/>
      <c r="RZ192" s="1"/>
      <c r="SA192" s="1"/>
      <c r="SB192" s="1"/>
      <c r="SC192" s="1"/>
      <c r="SD192" s="1"/>
      <c r="SE192" s="1"/>
      <c r="SF192" s="1"/>
      <c r="SG192" s="1"/>
      <c r="SH192" s="1"/>
      <c r="SI192" s="1"/>
      <c r="SJ192" s="1"/>
      <c r="SK192" s="1"/>
      <c r="SL192" s="1"/>
      <c r="SM192" s="1"/>
      <c r="SN192" s="1"/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1"/>
      <c r="TE192" s="1"/>
      <c r="TF192" s="1"/>
      <c r="TG192" s="1"/>
      <c r="TH192" s="1"/>
      <c r="TI192" s="1"/>
      <c r="TJ192" s="1"/>
      <c r="TK192" s="1"/>
      <c r="TL192" s="1"/>
      <c r="TM192" s="1"/>
      <c r="TN192" s="1"/>
      <c r="TO192" s="1"/>
      <c r="TP192" s="1"/>
      <c r="TQ192" s="1"/>
      <c r="TR192" s="1"/>
      <c r="TS192" s="1"/>
      <c r="TT192" s="1"/>
      <c r="TU192" s="1"/>
      <c r="TV192" s="1"/>
      <c r="TW192" s="1"/>
      <c r="TX192" s="1"/>
      <c r="TY192" s="1"/>
      <c r="TZ192" s="1"/>
      <c r="UA192" s="1"/>
      <c r="UB192" s="1"/>
      <c r="UC192" s="1"/>
      <c r="UD192" s="1"/>
      <c r="UE192" s="1"/>
      <c r="UF192" s="1"/>
      <c r="UG192" s="1"/>
      <c r="UH192" s="1"/>
      <c r="UI192" s="1"/>
      <c r="UJ192" s="1"/>
      <c r="UK192" s="1"/>
      <c r="UL192" s="1"/>
      <c r="UM192" s="1"/>
      <c r="UN192" s="1"/>
      <c r="UO192" s="1"/>
      <c r="UP192" s="1"/>
      <c r="UQ192" s="1"/>
      <c r="UR192" s="1"/>
      <c r="US192" s="1"/>
      <c r="UT192" s="1"/>
      <c r="UU192" s="1"/>
      <c r="UV192" s="1"/>
      <c r="UW192" s="1"/>
      <c r="UX192" s="1"/>
      <c r="UY192" s="1"/>
      <c r="UZ192" s="1"/>
      <c r="VA192" s="1"/>
      <c r="VB192" s="1"/>
      <c r="VC192" s="1"/>
      <c r="VD192" s="1"/>
      <c r="VE192" s="1"/>
      <c r="VF192" s="1"/>
      <c r="VG192" s="1"/>
      <c r="VH192" s="1"/>
      <c r="VI192" s="1"/>
      <c r="VJ192" s="1"/>
      <c r="VK192" s="1"/>
      <c r="VL192" s="1"/>
      <c r="VM192" s="1"/>
      <c r="VN192" s="1"/>
      <c r="VO192" s="1"/>
      <c r="VP192" s="1"/>
      <c r="VQ192" s="1"/>
      <c r="VR192" s="1"/>
      <c r="VS192" s="1"/>
      <c r="VT192" s="1"/>
      <c r="VU192" s="1"/>
      <c r="VV192" s="1"/>
      <c r="VW192" s="1"/>
      <c r="VX192" s="1"/>
      <c r="VY192" s="1"/>
      <c r="VZ192" s="1"/>
      <c r="WA192" s="1"/>
      <c r="WB192" s="1"/>
      <c r="WC192" s="1"/>
      <c r="WD192" s="1"/>
      <c r="WE192" s="1"/>
      <c r="WF192" s="1"/>
      <c r="WG192" s="1"/>
      <c r="WH192" s="1"/>
      <c r="WI192" s="1"/>
      <c r="WJ192" s="1"/>
      <c r="WK192" s="1"/>
      <c r="WL192" s="1"/>
      <c r="WM192" s="1"/>
      <c r="WN192" s="1"/>
      <c r="WO192" s="1"/>
      <c r="WP192" s="1"/>
      <c r="WQ192" s="1"/>
      <c r="WR192" s="1"/>
      <c r="WS192" s="1"/>
      <c r="WT192" s="1"/>
      <c r="WU192" s="1"/>
      <c r="WV192" s="1"/>
      <c r="WW192" s="1"/>
      <c r="WX192" s="1"/>
      <c r="WY192" s="1"/>
      <c r="WZ192" s="1"/>
      <c r="XA192" s="1"/>
      <c r="XB192" s="1"/>
      <c r="XC192" s="1"/>
      <c r="XD192" s="1"/>
      <c r="XE192" s="1"/>
      <c r="XF192" s="1"/>
      <c r="XG192" s="1"/>
      <c r="XH192" s="1"/>
      <c r="XI192" s="1"/>
      <c r="XJ192" s="1"/>
      <c r="XK192" s="1"/>
      <c r="XL192" s="1"/>
      <c r="XM192" s="1"/>
      <c r="XN192" s="1"/>
      <c r="XO192" s="1"/>
      <c r="XP192" s="1"/>
      <c r="XQ192" s="1"/>
      <c r="XR192" s="1"/>
      <c r="XS192" s="1"/>
      <c r="XT192" s="1"/>
      <c r="XU192" s="1"/>
      <c r="XV192" s="1"/>
      <c r="XW192" s="1"/>
      <c r="XX192" s="1"/>
      <c r="XY192" s="1"/>
      <c r="XZ192" s="1"/>
      <c r="YA192" s="1"/>
      <c r="YB192" s="1"/>
      <c r="YC192" s="1"/>
      <c r="YD192" s="1"/>
      <c r="YE192" s="1"/>
      <c r="YF192" s="1"/>
      <c r="YG192" s="1"/>
      <c r="YH192" s="1"/>
      <c r="YI192" s="1"/>
      <c r="YJ192" s="1"/>
      <c r="YK192" s="1"/>
      <c r="YL192" s="1"/>
      <c r="YM192" s="1"/>
      <c r="YN192" s="1"/>
      <c r="YO192" s="1"/>
      <c r="YP192" s="1"/>
      <c r="YQ192" s="1"/>
      <c r="YR192" s="1"/>
      <c r="YS192" s="1"/>
      <c r="YT192" s="1"/>
      <c r="YU192" s="1"/>
      <c r="YV192" s="1"/>
      <c r="YW192" s="1"/>
      <c r="YX192" s="1"/>
      <c r="YY192" s="1"/>
      <c r="YZ192" s="1"/>
      <c r="ZA192" s="1"/>
      <c r="ZB192" s="1"/>
      <c r="ZC192" s="1"/>
      <c r="ZD192" s="1"/>
      <c r="ZE192" s="1"/>
      <c r="ZF192" s="1"/>
      <c r="ZG192" s="1"/>
      <c r="ZH192" s="1"/>
      <c r="ZI192" s="1"/>
      <c r="ZJ192" s="1"/>
      <c r="ZK192" s="1"/>
      <c r="ZL192" s="1"/>
      <c r="ZM192" s="1"/>
      <c r="ZN192" s="1"/>
      <c r="ZO192" s="1"/>
      <c r="ZP192" s="1"/>
      <c r="ZQ192" s="1"/>
      <c r="ZR192" s="1"/>
      <c r="ZS192" s="1"/>
      <c r="ZT192" s="1"/>
      <c r="ZU192" s="1"/>
      <c r="ZV192" s="1"/>
      <c r="ZW192" s="1"/>
      <c r="ZX192" s="1"/>
      <c r="ZY192" s="1"/>
      <c r="ZZ192" s="1"/>
      <c r="AAA192" s="1"/>
      <c r="AAB192" s="1"/>
      <c r="AAC192" s="1"/>
      <c r="AAD192" s="1"/>
      <c r="AAE192" s="1"/>
      <c r="AAF192" s="1"/>
      <c r="AAG192" s="1"/>
      <c r="AAH192" s="1"/>
      <c r="AAI192" s="1"/>
      <c r="AAJ192" s="1"/>
      <c r="AAK192" s="1"/>
      <c r="AAL192" s="1"/>
      <c r="AAM192" s="1"/>
      <c r="AAN192" s="1"/>
      <c r="AAO192" s="1"/>
      <c r="AAP192" s="1"/>
      <c r="AAQ192" s="1"/>
      <c r="AAR192" s="1"/>
      <c r="AAS192" s="1"/>
      <c r="AAT192" s="1"/>
      <c r="AAU192" s="1"/>
      <c r="AAV192" s="1"/>
      <c r="AAW192" s="1"/>
      <c r="AAX192" s="1"/>
      <c r="AAY192" s="1"/>
      <c r="AAZ192" s="1"/>
      <c r="ABA192" s="1"/>
      <c r="ABB192" s="1"/>
      <c r="ABC192" s="1"/>
      <c r="ABD192" s="1"/>
      <c r="ABE192" s="1"/>
      <c r="ABF192" s="1"/>
      <c r="ABG192" s="1"/>
      <c r="ABH192" s="1"/>
      <c r="ABI192" s="1"/>
      <c r="ABJ192" s="1"/>
      <c r="ABK192" s="1"/>
      <c r="ABL192" s="1"/>
      <c r="ABM192" s="1"/>
      <c r="ABN192" s="1"/>
      <c r="ABO192" s="1"/>
      <c r="ABP192" s="1"/>
      <c r="ABQ192" s="1"/>
      <c r="ABR192" s="1"/>
      <c r="ABS192" s="1"/>
      <c r="ABT192" s="1"/>
      <c r="ABU192" s="1"/>
      <c r="ABV192" s="1"/>
      <c r="ABW192" s="1"/>
      <c r="ABX192" s="1"/>
      <c r="ABY192" s="1"/>
      <c r="ABZ192" s="1"/>
      <c r="ACA192" s="1"/>
      <c r="ACB192" s="1"/>
      <c r="ACC192" s="1"/>
      <c r="ACD192" s="1"/>
      <c r="ACE192" s="1"/>
      <c r="ACF192" s="1"/>
      <c r="ACG192" s="1"/>
      <c r="ACH192" s="1"/>
      <c r="ACI192" s="1"/>
      <c r="ACJ192" s="1"/>
      <c r="ACK192" s="1"/>
      <c r="ACL192" s="1"/>
      <c r="ACM192" s="1"/>
      <c r="ACN192" s="1"/>
      <c r="ACO192" s="1"/>
      <c r="ACP192" s="1"/>
      <c r="ACQ192" s="1"/>
      <c r="ACR192" s="1"/>
      <c r="ACS192" s="1"/>
      <c r="ACT192" s="1"/>
      <c r="ACU192" s="1"/>
      <c r="ACV192" s="1"/>
      <c r="ACW192" s="1"/>
      <c r="ACX192" s="1"/>
      <c r="ACY192" s="1"/>
      <c r="ACZ192" s="1"/>
      <c r="ADA192" s="1"/>
      <c r="ADB192" s="1"/>
      <c r="ADC192" s="1"/>
      <c r="ADD192" s="1"/>
      <c r="ADE192" s="1"/>
      <c r="ADF192" s="1"/>
      <c r="ADG192" s="1"/>
      <c r="ADH192" s="1"/>
      <c r="ADI192" s="1"/>
      <c r="ADJ192" s="1"/>
      <c r="ADK192" s="1"/>
      <c r="ADL192" s="1"/>
      <c r="ADM192" s="1"/>
      <c r="ADN192" s="1"/>
      <c r="ADO192" s="1"/>
      <c r="ADP192" s="1"/>
      <c r="ADQ192" s="1"/>
      <c r="ADR192" s="1"/>
      <c r="ADS192" s="1"/>
      <c r="ADT192" s="1"/>
      <c r="ADU192" s="1"/>
      <c r="ADV192" s="1"/>
      <c r="ADW192" s="1"/>
      <c r="ADX192" s="1"/>
      <c r="ADY192" s="1"/>
      <c r="ADZ192" s="1"/>
      <c r="AEA192" s="1"/>
      <c r="AEB192" s="1"/>
      <c r="AEC192" s="1"/>
      <c r="AED192" s="1"/>
      <c r="AEE192" s="1"/>
      <c r="AEF192" s="1"/>
      <c r="AEG192" s="1"/>
      <c r="AEH192" s="1"/>
      <c r="AEI192" s="1"/>
      <c r="AEJ192" s="1"/>
      <c r="AEK192" s="1"/>
      <c r="AEL192" s="1"/>
      <c r="AEM192" s="1"/>
      <c r="AEN192" s="1"/>
      <c r="AEO192" s="1"/>
      <c r="AEP192" s="1"/>
      <c r="AEQ192" s="1"/>
      <c r="AER192" s="1"/>
      <c r="AES192" s="1"/>
      <c r="AET192" s="1"/>
      <c r="AEU192" s="1"/>
      <c r="AEV192" s="1"/>
      <c r="AEW192" s="1"/>
      <c r="AEX192" s="1"/>
      <c r="AEY192" s="1"/>
      <c r="AEZ192" s="1"/>
      <c r="AFA192" s="1"/>
      <c r="AFB192" s="1"/>
      <c r="AFC192" s="1"/>
      <c r="AFD192" s="1"/>
      <c r="AFE192" s="1"/>
      <c r="AFF192" s="1"/>
      <c r="AFG192" s="1"/>
      <c r="AFH192" s="1"/>
      <c r="AFI192" s="1"/>
      <c r="AFJ192" s="1"/>
      <c r="AFK192" s="1"/>
      <c r="AFL192" s="1"/>
      <c r="AFM192" s="1"/>
      <c r="AFN192" s="1"/>
      <c r="AFO192" s="1"/>
      <c r="AFP192" s="1"/>
      <c r="AFQ192" s="1"/>
      <c r="AFR192" s="1"/>
      <c r="AFS192" s="1"/>
      <c r="AFT192" s="1"/>
      <c r="AFU192" s="1"/>
      <c r="AFV192" s="1"/>
      <c r="AFW192" s="1"/>
      <c r="AFX192" s="1"/>
      <c r="AFY192" s="1"/>
      <c r="AFZ192" s="1"/>
      <c r="AGA192" s="1"/>
      <c r="AGB192" s="1"/>
      <c r="AGC192" s="1"/>
      <c r="AGD192" s="1"/>
      <c r="AGE192" s="1"/>
      <c r="AGF192" s="1"/>
      <c r="AGG192" s="1"/>
      <c r="AGH192" s="1"/>
      <c r="AGI192" s="1"/>
      <c r="AGJ192" s="1"/>
      <c r="AGK192" s="1"/>
      <c r="AGL192" s="1"/>
      <c r="AGM192" s="1"/>
      <c r="AGN192" s="1"/>
      <c r="AGO192" s="1"/>
      <c r="AGP192" s="1"/>
      <c r="AGQ192" s="1"/>
      <c r="AGR192" s="1"/>
      <c r="AGS192" s="1"/>
      <c r="AGT192" s="1"/>
      <c r="AGU192" s="1"/>
      <c r="AGV192" s="1"/>
      <c r="AGW192" s="1"/>
      <c r="AGX192" s="1"/>
      <c r="AGY192" s="1"/>
      <c r="AGZ192" s="1"/>
      <c r="AHA192" s="1"/>
      <c r="AHB192" s="1"/>
      <c r="AHC192" s="1"/>
      <c r="AHD192" s="1"/>
      <c r="AHE192" s="1"/>
      <c r="AHF192" s="1"/>
      <c r="AHG192" s="1"/>
      <c r="AHH192" s="1"/>
      <c r="AHI192" s="1"/>
      <c r="AHJ192" s="1"/>
      <c r="AHK192" s="1"/>
      <c r="AHL192" s="1"/>
      <c r="AHM192" s="1"/>
      <c r="AHN192" s="1"/>
      <c r="AHO192" s="1"/>
      <c r="AHP192" s="1"/>
      <c r="AHQ192" s="1"/>
      <c r="AHR192" s="1"/>
      <c r="AHS192" s="1"/>
      <c r="AHT192" s="1"/>
      <c r="AHU192" s="1"/>
      <c r="AHV192" s="1"/>
      <c r="AHW192" s="1"/>
      <c r="AHX192" s="1"/>
      <c r="AHY192" s="1"/>
      <c r="AHZ192" s="1"/>
      <c r="AIA192" s="1"/>
      <c r="AIB192" s="1"/>
      <c r="AIC192" s="1"/>
      <c r="AID192" s="1"/>
      <c r="AIE192" s="1"/>
      <c r="AIF192" s="1"/>
      <c r="AIG192" s="1"/>
      <c r="AIH192" s="1"/>
      <c r="AII192" s="1"/>
      <c r="AIJ192" s="1"/>
      <c r="AIK192" s="1"/>
      <c r="AIL192" s="1"/>
      <c r="AIM192" s="1"/>
      <c r="AIN192" s="1"/>
      <c r="AIO192" s="1"/>
      <c r="AIP192" s="1"/>
      <c r="AIQ192" s="1"/>
      <c r="AIR192" s="1"/>
      <c r="AIS192" s="1"/>
      <c r="AIT192" s="1"/>
      <c r="AIU192" s="1"/>
      <c r="AIV192" s="1"/>
      <c r="AIW192" s="1"/>
      <c r="AIX192" s="1"/>
      <c r="AIY192" s="1"/>
      <c r="AIZ192" s="1"/>
      <c r="AJA192" s="1"/>
      <c r="AJB192" s="1"/>
      <c r="AJC192" s="1"/>
      <c r="AJD192" s="1"/>
      <c r="AJE192" s="1"/>
      <c r="AJF192" s="1"/>
      <c r="AJG192" s="1"/>
      <c r="AJH192" s="1"/>
      <c r="AJI192" s="1"/>
      <c r="AJJ192" s="1"/>
      <c r="AJK192" s="1"/>
      <c r="AJL192" s="1"/>
      <c r="AJM192" s="1"/>
      <c r="AJN192" s="1"/>
      <c r="AJO192" s="1"/>
      <c r="AJP192" s="1"/>
      <c r="AJQ192" s="1"/>
      <c r="AJR192" s="1"/>
      <c r="AJS192" s="1"/>
      <c r="AJT192" s="1"/>
      <c r="AJU192" s="1"/>
      <c r="AJV192" s="1"/>
      <c r="AJW192" s="1"/>
      <c r="AJX192" s="1"/>
      <c r="AJY192" s="1"/>
      <c r="AJZ192" s="1"/>
      <c r="AKA192" s="1"/>
      <c r="AKB192" s="1"/>
      <c r="AKC192" s="1"/>
      <c r="AKD192" s="1"/>
      <c r="AKE192" s="1"/>
      <c r="AKF192" s="1"/>
      <c r="AKG192" s="1"/>
      <c r="AKH192" s="1"/>
      <c r="AKI192" s="1"/>
      <c r="AKJ192" s="1"/>
      <c r="AKK192" s="1"/>
      <c r="AKL192" s="1"/>
      <c r="AKM192" s="1"/>
      <c r="AKN192" s="1"/>
      <c r="AKO192" s="1"/>
      <c r="AKP192" s="1"/>
      <c r="AKQ192" s="1"/>
      <c r="AKR192" s="1"/>
      <c r="AKS192" s="1"/>
      <c r="AKT192" s="1"/>
      <c r="AKU192" s="1"/>
      <c r="AKV192" s="1"/>
      <c r="AKW192" s="1"/>
      <c r="AKX192" s="1"/>
      <c r="AKY192" s="1"/>
      <c r="AKZ192" s="1"/>
      <c r="ALA192" s="1"/>
      <c r="ALB192" s="1"/>
      <c r="ALC192" s="1"/>
      <c r="ALD192" s="1"/>
      <c r="ALE192" s="1"/>
      <c r="ALF192" s="1"/>
      <c r="ALG192" s="1"/>
      <c r="ALH192" s="1"/>
      <c r="ALI192" s="1"/>
      <c r="ALJ192" s="1"/>
      <c r="ALK192" s="1"/>
      <c r="ALL192" s="1"/>
      <c r="ALM192" s="1"/>
      <c r="ALN192" s="1"/>
      <c r="ALO192" s="1"/>
      <c r="ALP192" s="1"/>
      <c r="ALQ192" s="1"/>
      <c r="ALR192" s="1"/>
      <c r="ALS192" s="1"/>
      <c r="ALT192" s="1"/>
      <c r="ALU192" s="1"/>
      <c r="ALV192" s="1"/>
      <c r="ALW192" s="1"/>
      <c r="ALX192" s="1"/>
      <c r="ALY192" s="1"/>
      <c r="ALZ192" s="1"/>
      <c r="AMA192" s="1"/>
      <c r="AMB192" s="1"/>
      <c r="AMC192" s="1"/>
      <c r="AMD192" s="1"/>
      <c r="AME192" s="1"/>
      <c r="AMF192" s="1"/>
      <c r="AMG192" s="1"/>
      <c r="AMH192" s="1"/>
      <c r="AMI192" s="1"/>
      <c r="AMJ192" s="1"/>
    </row>
    <row r="193" spans="1:1025" customHeight="1" ht="12.8">
      <c r="A193" s="1"/>
      <c r="B193" s="14"/>
      <c r="C193" s="9"/>
      <c r="D193" s="9"/>
      <c r="E193" s="30" t="s">
        <v>6</v>
      </c>
      <c r="F193" s="12" t="s">
        <v>3</v>
      </c>
      <c r="G193" s="7">
        <v>100</v>
      </c>
      <c r="H193" s="7">
        <v>106</v>
      </c>
      <c r="I193" s="7">
        <v>95</v>
      </c>
      <c r="J193" s="7">
        <v>108</v>
      </c>
      <c r="K193" s="1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U193" s="1"/>
      <c r="OV193" s="1"/>
      <c r="OW193" s="1"/>
      <c r="OX193" s="1"/>
      <c r="OY193" s="1"/>
      <c r="OZ193" s="1"/>
      <c r="PA193" s="1"/>
      <c r="PB193" s="1"/>
      <c r="PC193" s="1"/>
      <c r="PD193" s="1"/>
      <c r="PE193" s="1"/>
      <c r="PF193" s="1"/>
      <c r="PG193" s="1"/>
      <c r="PH193" s="1"/>
      <c r="PI193" s="1"/>
      <c r="PJ193" s="1"/>
      <c r="PK193" s="1"/>
      <c r="PL193" s="1"/>
      <c r="PM193" s="1"/>
      <c r="PN193" s="1"/>
      <c r="PO193" s="1"/>
      <c r="PP193" s="1"/>
      <c r="PQ193" s="1"/>
      <c r="PR193" s="1"/>
      <c r="PS193" s="1"/>
      <c r="PT193" s="1"/>
      <c r="PU193" s="1"/>
      <c r="PV193" s="1"/>
      <c r="PW193" s="1"/>
      <c r="PX193" s="1"/>
      <c r="PY193" s="1"/>
      <c r="PZ193" s="1"/>
      <c r="QA193" s="1"/>
      <c r="QB193" s="1"/>
      <c r="QC193" s="1"/>
      <c r="QD193" s="1"/>
      <c r="QE193" s="1"/>
      <c r="QF193" s="1"/>
      <c r="QG193" s="1"/>
      <c r="QH193" s="1"/>
      <c r="QI193" s="1"/>
      <c r="QJ193" s="1"/>
      <c r="QK193" s="1"/>
      <c r="QL193" s="1"/>
      <c r="QM193" s="1"/>
      <c r="QN193" s="1"/>
      <c r="QO193" s="1"/>
      <c r="QP193" s="1"/>
      <c r="QQ193" s="1"/>
      <c r="QR193" s="1"/>
      <c r="QS193" s="1"/>
      <c r="QT193" s="1"/>
      <c r="QU193" s="1"/>
      <c r="QV193" s="1"/>
      <c r="QW193" s="1"/>
      <c r="QX193" s="1"/>
      <c r="QY193" s="1"/>
      <c r="QZ193" s="1"/>
      <c r="RA193" s="1"/>
      <c r="RB193" s="1"/>
      <c r="RC193" s="1"/>
      <c r="RD193" s="1"/>
      <c r="RE193" s="1"/>
      <c r="RF193" s="1"/>
      <c r="RG193" s="1"/>
      <c r="RH193" s="1"/>
      <c r="RI193" s="1"/>
      <c r="RJ193" s="1"/>
      <c r="RK193" s="1"/>
      <c r="RL193" s="1"/>
      <c r="RM193" s="1"/>
      <c r="RN193" s="1"/>
      <c r="RO193" s="1"/>
      <c r="RP193" s="1"/>
      <c r="RQ193" s="1"/>
      <c r="RR193" s="1"/>
      <c r="RS193" s="1"/>
      <c r="RT193" s="1"/>
      <c r="RU193" s="1"/>
      <c r="RV193" s="1"/>
      <c r="RW193" s="1"/>
      <c r="RX193" s="1"/>
      <c r="RY193" s="1"/>
      <c r="RZ193" s="1"/>
      <c r="SA193" s="1"/>
      <c r="SB193" s="1"/>
      <c r="SC193" s="1"/>
      <c r="SD193" s="1"/>
      <c r="SE193" s="1"/>
      <c r="SF193" s="1"/>
      <c r="SG193" s="1"/>
      <c r="SH193" s="1"/>
      <c r="SI193" s="1"/>
      <c r="SJ193" s="1"/>
      <c r="SK193" s="1"/>
      <c r="SL193" s="1"/>
      <c r="SM193" s="1"/>
      <c r="SN193" s="1"/>
      <c r="SO193" s="1"/>
      <c r="SP193" s="1"/>
      <c r="SQ193" s="1"/>
      <c r="SR193" s="1"/>
      <c r="SS193" s="1"/>
      <c r="ST193" s="1"/>
      <c r="SU193" s="1"/>
      <c r="SV193" s="1"/>
      <c r="SW193" s="1"/>
      <c r="SX193" s="1"/>
      <c r="SY193" s="1"/>
      <c r="SZ193" s="1"/>
      <c r="TA193" s="1"/>
      <c r="TB193" s="1"/>
      <c r="TC193" s="1"/>
      <c r="TD193" s="1"/>
      <c r="TE193" s="1"/>
      <c r="TF193" s="1"/>
      <c r="TG193" s="1"/>
      <c r="TH193" s="1"/>
      <c r="TI193" s="1"/>
      <c r="TJ193" s="1"/>
      <c r="TK193" s="1"/>
      <c r="TL193" s="1"/>
      <c r="TM193" s="1"/>
      <c r="TN193" s="1"/>
      <c r="TO193" s="1"/>
      <c r="TP193" s="1"/>
      <c r="TQ193" s="1"/>
      <c r="TR193" s="1"/>
      <c r="TS193" s="1"/>
      <c r="TT193" s="1"/>
      <c r="TU193" s="1"/>
      <c r="TV193" s="1"/>
      <c r="TW193" s="1"/>
      <c r="TX193" s="1"/>
      <c r="TY193" s="1"/>
      <c r="TZ193" s="1"/>
      <c r="UA193" s="1"/>
      <c r="UB193" s="1"/>
      <c r="UC193" s="1"/>
      <c r="UD193" s="1"/>
      <c r="UE193" s="1"/>
      <c r="UF193" s="1"/>
      <c r="UG193" s="1"/>
      <c r="UH193" s="1"/>
      <c r="UI193" s="1"/>
      <c r="UJ193" s="1"/>
      <c r="UK193" s="1"/>
      <c r="UL193" s="1"/>
      <c r="UM193" s="1"/>
      <c r="UN193" s="1"/>
      <c r="UO193" s="1"/>
      <c r="UP193" s="1"/>
      <c r="UQ193" s="1"/>
      <c r="UR193" s="1"/>
      <c r="US193" s="1"/>
      <c r="UT193" s="1"/>
      <c r="UU193" s="1"/>
      <c r="UV193" s="1"/>
      <c r="UW193" s="1"/>
      <c r="UX193" s="1"/>
      <c r="UY193" s="1"/>
      <c r="UZ193" s="1"/>
      <c r="VA193" s="1"/>
      <c r="VB193" s="1"/>
      <c r="VC193" s="1"/>
      <c r="VD193" s="1"/>
      <c r="VE193" s="1"/>
      <c r="VF193" s="1"/>
      <c r="VG193" s="1"/>
      <c r="VH193" s="1"/>
      <c r="VI193" s="1"/>
      <c r="VJ193" s="1"/>
      <c r="VK193" s="1"/>
      <c r="VL193" s="1"/>
      <c r="VM193" s="1"/>
      <c r="VN193" s="1"/>
      <c r="VO193" s="1"/>
      <c r="VP193" s="1"/>
      <c r="VQ193" s="1"/>
      <c r="VR193" s="1"/>
      <c r="VS193" s="1"/>
      <c r="VT193" s="1"/>
      <c r="VU193" s="1"/>
      <c r="VV193" s="1"/>
      <c r="VW193" s="1"/>
      <c r="VX193" s="1"/>
      <c r="VY193" s="1"/>
      <c r="VZ193" s="1"/>
      <c r="WA193" s="1"/>
      <c r="WB193" s="1"/>
      <c r="WC193" s="1"/>
      <c r="WD193" s="1"/>
      <c r="WE193" s="1"/>
      <c r="WF193" s="1"/>
      <c r="WG193" s="1"/>
      <c r="WH193" s="1"/>
      <c r="WI193" s="1"/>
      <c r="WJ193" s="1"/>
      <c r="WK193" s="1"/>
      <c r="WL193" s="1"/>
      <c r="WM193" s="1"/>
      <c r="WN193" s="1"/>
      <c r="WO193" s="1"/>
      <c r="WP193" s="1"/>
      <c r="WQ193" s="1"/>
      <c r="WR193" s="1"/>
      <c r="WS193" s="1"/>
      <c r="WT193" s="1"/>
      <c r="WU193" s="1"/>
      <c r="WV193" s="1"/>
      <c r="WW193" s="1"/>
      <c r="WX193" s="1"/>
      <c r="WY193" s="1"/>
      <c r="WZ193" s="1"/>
      <c r="XA193" s="1"/>
      <c r="XB193" s="1"/>
      <c r="XC193" s="1"/>
      <c r="XD193" s="1"/>
      <c r="XE193" s="1"/>
      <c r="XF193" s="1"/>
      <c r="XG193" s="1"/>
      <c r="XH193" s="1"/>
      <c r="XI193" s="1"/>
      <c r="XJ193" s="1"/>
      <c r="XK193" s="1"/>
      <c r="XL193" s="1"/>
      <c r="XM193" s="1"/>
      <c r="XN193" s="1"/>
      <c r="XO193" s="1"/>
      <c r="XP193" s="1"/>
      <c r="XQ193" s="1"/>
      <c r="XR193" s="1"/>
      <c r="XS193" s="1"/>
      <c r="XT193" s="1"/>
      <c r="XU193" s="1"/>
      <c r="XV193" s="1"/>
      <c r="XW193" s="1"/>
      <c r="XX193" s="1"/>
      <c r="XY193" s="1"/>
      <c r="XZ193" s="1"/>
      <c r="YA193" s="1"/>
      <c r="YB193" s="1"/>
      <c r="YC193" s="1"/>
      <c r="YD193" s="1"/>
      <c r="YE193" s="1"/>
      <c r="YF193" s="1"/>
      <c r="YG193" s="1"/>
      <c r="YH193" s="1"/>
      <c r="YI193" s="1"/>
      <c r="YJ193" s="1"/>
      <c r="YK193" s="1"/>
      <c r="YL193" s="1"/>
      <c r="YM193" s="1"/>
      <c r="YN193" s="1"/>
      <c r="YO193" s="1"/>
      <c r="YP193" s="1"/>
      <c r="YQ193" s="1"/>
      <c r="YR193" s="1"/>
      <c r="YS193" s="1"/>
      <c r="YT193" s="1"/>
      <c r="YU193" s="1"/>
      <c r="YV193" s="1"/>
      <c r="YW193" s="1"/>
      <c r="YX193" s="1"/>
      <c r="YY193" s="1"/>
      <c r="YZ193" s="1"/>
      <c r="ZA193" s="1"/>
      <c r="ZB193" s="1"/>
      <c r="ZC193" s="1"/>
      <c r="ZD193" s="1"/>
      <c r="ZE193" s="1"/>
      <c r="ZF193" s="1"/>
      <c r="ZG193" s="1"/>
      <c r="ZH193" s="1"/>
      <c r="ZI193" s="1"/>
      <c r="ZJ193" s="1"/>
      <c r="ZK193" s="1"/>
      <c r="ZL193" s="1"/>
      <c r="ZM193" s="1"/>
      <c r="ZN193" s="1"/>
      <c r="ZO193" s="1"/>
      <c r="ZP193" s="1"/>
      <c r="ZQ193" s="1"/>
      <c r="ZR193" s="1"/>
      <c r="ZS193" s="1"/>
      <c r="ZT193" s="1"/>
      <c r="ZU193" s="1"/>
      <c r="ZV193" s="1"/>
      <c r="ZW193" s="1"/>
      <c r="ZX193" s="1"/>
      <c r="ZY193" s="1"/>
      <c r="ZZ193" s="1"/>
      <c r="AAA193" s="1"/>
      <c r="AAB193" s="1"/>
      <c r="AAC193" s="1"/>
      <c r="AAD193" s="1"/>
      <c r="AAE193" s="1"/>
      <c r="AAF193" s="1"/>
      <c r="AAG193" s="1"/>
      <c r="AAH193" s="1"/>
      <c r="AAI193" s="1"/>
      <c r="AAJ193" s="1"/>
      <c r="AAK193" s="1"/>
      <c r="AAL193" s="1"/>
      <c r="AAM193" s="1"/>
      <c r="AAN193" s="1"/>
      <c r="AAO193" s="1"/>
      <c r="AAP193" s="1"/>
      <c r="AAQ193" s="1"/>
      <c r="AAR193" s="1"/>
      <c r="AAS193" s="1"/>
      <c r="AAT193" s="1"/>
      <c r="AAU193" s="1"/>
      <c r="AAV193" s="1"/>
      <c r="AAW193" s="1"/>
      <c r="AAX193" s="1"/>
      <c r="AAY193" s="1"/>
      <c r="AAZ193" s="1"/>
      <c r="ABA193" s="1"/>
      <c r="ABB193" s="1"/>
      <c r="ABC193" s="1"/>
      <c r="ABD193" s="1"/>
      <c r="ABE193" s="1"/>
      <c r="ABF193" s="1"/>
      <c r="ABG193" s="1"/>
      <c r="ABH193" s="1"/>
      <c r="ABI193" s="1"/>
      <c r="ABJ193" s="1"/>
      <c r="ABK193" s="1"/>
      <c r="ABL193" s="1"/>
      <c r="ABM193" s="1"/>
      <c r="ABN193" s="1"/>
      <c r="ABO193" s="1"/>
      <c r="ABP193" s="1"/>
      <c r="ABQ193" s="1"/>
      <c r="ABR193" s="1"/>
      <c r="ABS193" s="1"/>
      <c r="ABT193" s="1"/>
      <c r="ABU193" s="1"/>
      <c r="ABV193" s="1"/>
      <c r="ABW193" s="1"/>
      <c r="ABX193" s="1"/>
      <c r="ABY193" s="1"/>
      <c r="ABZ193" s="1"/>
      <c r="ACA193" s="1"/>
      <c r="ACB193" s="1"/>
      <c r="ACC193" s="1"/>
      <c r="ACD193" s="1"/>
      <c r="ACE193" s="1"/>
      <c r="ACF193" s="1"/>
      <c r="ACG193" s="1"/>
      <c r="ACH193" s="1"/>
      <c r="ACI193" s="1"/>
      <c r="ACJ193" s="1"/>
      <c r="ACK193" s="1"/>
      <c r="ACL193" s="1"/>
      <c r="ACM193" s="1"/>
      <c r="ACN193" s="1"/>
      <c r="ACO193" s="1"/>
      <c r="ACP193" s="1"/>
      <c r="ACQ193" s="1"/>
      <c r="ACR193" s="1"/>
      <c r="ACS193" s="1"/>
      <c r="ACT193" s="1"/>
      <c r="ACU193" s="1"/>
      <c r="ACV193" s="1"/>
      <c r="ACW193" s="1"/>
      <c r="ACX193" s="1"/>
      <c r="ACY193" s="1"/>
      <c r="ACZ193" s="1"/>
      <c r="ADA193" s="1"/>
      <c r="ADB193" s="1"/>
      <c r="ADC193" s="1"/>
      <c r="ADD193" s="1"/>
      <c r="ADE193" s="1"/>
      <c r="ADF193" s="1"/>
      <c r="ADG193" s="1"/>
      <c r="ADH193" s="1"/>
      <c r="ADI193" s="1"/>
      <c r="ADJ193" s="1"/>
      <c r="ADK193" s="1"/>
      <c r="ADL193" s="1"/>
      <c r="ADM193" s="1"/>
      <c r="ADN193" s="1"/>
      <c r="ADO193" s="1"/>
      <c r="ADP193" s="1"/>
      <c r="ADQ193" s="1"/>
      <c r="ADR193" s="1"/>
      <c r="ADS193" s="1"/>
      <c r="ADT193" s="1"/>
      <c r="ADU193" s="1"/>
      <c r="ADV193" s="1"/>
      <c r="ADW193" s="1"/>
      <c r="ADX193" s="1"/>
      <c r="ADY193" s="1"/>
      <c r="ADZ193" s="1"/>
      <c r="AEA193" s="1"/>
      <c r="AEB193" s="1"/>
      <c r="AEC193" s="1"/>
      <c r="AED193" s="1"/>
      <c r="AEE193" s="1"/>
      <c r="AEF193" s="1"/>
      <c r="AEG193" s="1"/>
      <c r="AEH193" s="1"/>
      <c r="AEI193" s="1"/>
      <c r="AEJ193" s="1"/>
      <c r="AEK193" s="1"/>
      <c r="AEL193" s="1"/>
      <c r="AEM193" s="1"/>
      <c r="AEN193" s="1"/>
      <c r="AEO193" s="1"/>
      <c r="AEP193" s="1"/>
      <c r="AEQ193" s="1"/>
      <c r="AER193" s="1"/>
      <c r="AES193" s="1"/>
      <c r="AET193" s="1"/>
      <c r="AEU193" s="1"/>
      <c r="AEV193" s="1"/>
      <c r="AEW193" s="1"/>
      <c r="AEX193" s="1"/>
      <c r="AEY193" s="1"/>
      <c r="AEZ193" s="1"/>
      <c r="AFA193" s="1"/>
      <c r="AFB193" s="1"/>
      <c r="AFC193" s="1"/>
      <c r="AFD193" s="1"/>
      <c r="AFE193" s="1"/>
      <c r="AFF193" s="1"/>
      <c r="AFG193" s="1"/>
      <c r="AFH193" s="1"/>
      <c r="AFI193" s="1"/>
      <c r="AFJ193" s="1"/>
      <c r="AFK193" s="1"/>
      <c r="AFL193" s="1"/>
      <c r="AFM193" s="1"/>
      <c r="AFN193" s="1"/>
      <c r="AFO193" s="1"/>
      <c r="AFP193" s="1"/>
      <c r="AFQ193" s="1"/>
      <c r="AFR193" s="1"/>
      <c r="AFS193" s="1"/>
      <c r="AFT193" s="1"/>
      <c r="AFU193" s="1"/>
      <c r="AFV193" s="1"/>
      <c r="AFW193" s="1"/>
      <c r="AFX193" s="1"/>
      <c r="AFY193" s="1"/>
      <c r="AFZ193" s="1"/>
      <c r="AGA193" s="1"/>
      <c r="AGB193" s="1"/>
      <c r="AGC193" s="1"/>
      <c r="AGD193" s="1"/>
      <c r="AGE193" s="1"/>
      <c r="AGF193" s="1"/>
      <c r="AGG193" s="1"/>
      <c r="AGH193" s="1"/>
      <c r="AGI193" s="1"/>
      <c r="AGJ193" s="1"/>
      <c r="AGK193" s="1"/>
      <c r="AGL193" s="1"/>
      <c r="AGM193" s="1"/>
      <c r="AGN193" s="1"/>
      <c r="AGO193" s="1"/>
      <c r="AGP193" s="1"/>
      <c r="AGQ193" s="1"/>
      <c r="AGR193" s="1"/>
      <c r="AGS193" s="1"/>
      <c r="AGT193" s="1"/>
      <c r="AGU193" s="1"/>
      <c r="AGV193" s="1"/>
      <c r="AGW193" s="1"/>
      <c r="AGX193" s="1"/>
      <c r="AGY193" s="1"/>
      <c r="AGZ193" s="1"/>
      <c r="AHA193" s="1"/>
      <c r="AHB193" s="1"/>
      <c r="AHC193" s="1"/>
      <c r="AHD193" s="1"/>
      <c r="AHE193" s="1"/>
      <c r="AHF193" s="1"/>
      <c r="AHG193" s="1"/>
      <c r="AHH193" s="1"/>
      <c r="AHI193" s="1"/>
      <c r="AHJ193" s="1"/>
      <c r="AHK193" s="1"/>
      <c r="AHL193" s="1"/>
      <c r="AHM193" s="1"/>
      <c r="AHN193" s="1"/>
      <c r="AHO193" s="1"/>
      <c r="AHP193" s="1"/>
      <c r="AHQ193" s="1"/>
      <c r="AHR193" s="1"/>
      <c r="AHS193" s="1"/>
      <c r="AHT193" s="1"/>
      <c r="AHU193" s="1"/>
      <c r="AHV193" s="1"/>
      <c r="AHW193" s="1"/>
      <c r="AHX193" s="1"/>
      <c r="AHY193" s="1"/>
      <c r="AHZ193" s="1"/>
      <c r="AIA193" s="1"/>
      <c r="AIB193" s="1"/>
      <c r="AIC193" s="1"/>
      <c r="AID193" s="1"/>
      <c r="AIE193" s="1"/>
      <c r="AIF193" s="1"/>
      <c r="AIG193" s="1"/>
      <c r="AIH193" s="1"/>
      <c r="AII193" s="1"/>
      <c r="AIJ193" s="1"/>
      <c r="AIK193" s="1"/>
      <c r="AIL193" s="1"/>
      <c r="AIM193" s="1"/>
      <c r="AIN193" s="1"/>
      <c r="AIO193" s="1"/>
      <c r="AIP193" s="1"/>
      <c r="AIQ193" s="1"/>
      <c r="AIR193" s="1"/>
      <c r="AIS193" s="1"/>
      <c r="AIT193" s="1"/>
      <c r="AIU193" s="1"/>
      <c r="AIV193" s="1"/>
      <c r="AIW193" s="1"/>
      <c r="AIX193" s="1"/>
      <c r="AIY193" s="1"/>
      <c r="AIZ193" s="1"/>
      <c r="AJA193" s="1"/>
      <c r="AJB193" s="1"/>
      <c r="AJC193" s="1"/>
      <c r="AJD193" s="1"/>
      <c r="AJE193" s="1"/>
      <c r="AJF193" s="1"/>
      <c r="AJG193" s="1"/>
      <c r="AJH193" s="1"/>
      <c r="AJI193" s="1"/>
      <c r="AJJ193" s="1"/>
      <c r="AJK193" s="1"/>
      <c r="AJL193" s="1"/>
      <c r="AJM193" s="1"/>
      <c r="AJN193" s="1"/>
      <c r="AJO193" s="1"/>
      <c r="AJP193" s="1"/>
      <c r="AJQ193" s="1"/>
      <c r="AJR193" s="1"/>
      <c r="AJS193" s="1"/>
      <c r="AJT193" s="1"/>
      <c r="AJU193" s="1"/>
      <c r="AJV193" s="1"/>
      <c r="AJW193" s="1"/>
      <c r="AJX193" s="1"/>
      <c r="AJY193" s="1"/>
      <c r="AJZ193" s="1"/>
      <c r="AKA193" s="1"/>
      <c r="AKB193" s="1"/>
      <c r="AKC193" s="1"/>
      <c r="AKD193" s="1"/>
      <c r="AKE193" s="1"/>
      <c r="AKF193" s="1"/>
      <c r="AKG193" s="1"/>
      <c r="AKH193" s="1"/>
      <c r="AKI193" s="1"/>
      <c r="AKJ193" s="1"/>
      <c r="AKK193" s="1"/>
      <c r="AKL193" s="1"/>
      <c r="AKM193" s="1"/>
      <c r="AKN193" s="1"/>
      <c r="AKO193" s="1"/>
      <c r="AKP193" s="1"/>
      <c r="AKQ193" s="1"/>
      <c r="AKR193" s="1"/>
      <c r="AKS193" s="1"/>
      <c r="AKT193" s="1"/>
      <c r="AKU193" s="1"/>
      <c r="AKV193" s="1"/>
      <c r="AKW193" s="1"/>
      <c r="AKX193" s="1"/>
      <c r="AKY193" s="1"/>
      <c r="AKZ193" s="1"/>
      <c r="ALA193" s="1"/>
      <c r="ALB193" s="1"/>
      <c r="ALC193" s="1"/>
      <c r="ALD193" s="1"/>
      <c r="ALE193" s="1"/>
      <c r="ALF193" s="1"/>
      <c r="ALG193" s="1"/>
      <c r="ALH193" s="1"/>
      <c r="ALI193" s="1"/>
      <c r="ALJ193" s="1"/>
      <c r="ALK193" s="1"/>
      <c r="ALL193" s="1"/>
      <c r="ALM193" s="1"/>
      <c r="ALN193" s="1"/>
      <c r="ALO193" s="1"/>
      <c r="ALP193" s="1"/>
      <c r="ALQ193" s="1"/>
      <c r="ALR193" s="1"/>
      <c r="ALS193" s="1"/>
      <c r="ALT193" s="1"/>
      <c r="ALU193" s="1"/>
      <c r="ALV193" s="1"/>
      <c r="ALW193" s="1"/>
      <c r="ALX193" s="1"/>
      <c r="ALY193" s="1"/>
      <c r="ALZ193" s="1"/>
      <c r="AMA193" s="1"/>
      <c r="AMB193" s="1"/>
      <c r="AMC193" s="1"/>
      <c r="AMD193" s="1"/>
      <c r="AME193" s="1"/>
      <c r="AMF193" s="1"/>
      <c r="AMG193" s="1"/>
      <c r="AMH193" s="1"/>
      <c r="AMI193" s="1"/>
      <c r="AMJ193" s="1"/>
    </row>
    <row r="194" spans="1:1025" customHeight="1" ht="12.75">
      <c r="A194" s="1"/>
      <c r="B194" s="14"/>
      <c r="C194" s="9" t="s">
        <v>154</v>
      </c>
      <c r="D194" s="9" t="s">
        <v>14</v>
      </c>
      <c r="E194" s="30" t="s">
        <v>5</v>
      </c>
      <c r="F194" s="12" t="s">
        <v>3</v>
      </c>
      <c r="G194" s="7">
        <v>101</v>
      </c>
      <c r="H194" s="7">
        <v>107</v>
      </c>
      <c r="I194" s="7">
        <v>96</v>
      </c>
      <c r="J194" s="7">
        <v>109</v>
      </c>
      <c r="K194" s="1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1"/>
      <c r="PD194" s="1"/>
      <c r="PE194" s="1"/>
      <c r="PF194" s="1"/>
      <c r="PG194" s="1"/>
      <c r="PH194" s="1"/>
      <c r="PI194" s="1"/>
      <c r="PJ194" s="1"/>
      <c r="PK194" s="1"/>
      <c r="PL194" s="1"/>
      <c r="PM194" s="1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E194" s="1"/>
      <c r="QF194" s="1"/>
      <c r="QG194" s="1"/>
      <c r="QH194" s="1"/>
      <c r="QI194" s="1"/>
      <c r="QJ194" s="1"/>
      <c r="QK194" s="1"/>
      <c r="QL194" s="1"/>
      <c r="QM194" s="1"/>
      <c r="QN194" s="1"/>
      <c r="QO194" s="1"/>
      <c r="QP194" s="1"/>
      <c r="QQ194" s="1"/>
      <c r="QR194" s="1"/>
      <c r="QS194" s="1"/>
      <c r="QT194" s="1"/>
      <c r="QU194" s="1"/>
      <c r="QV194" s="1"/>
      <c r="QW194" s="1"/>
      <c r="QX194" s="1"/>
      <c r="QY194" s="1"/>
      <c r="QZ194" s="1"/>
      <c r="RA194" s="1"/>
      <c r="RB194" s="1"/>
      <c r="RC194" s="1"/>
      <c r="RD194" s="1"/>
      <c r="RE194" s="1"/>
      <c r="RF194" s="1"/>
      <c r="RG194" s="1"/>
      <c r="RH194" s="1"/>
      <c r="RI194" s="1"/>
      <c r="RJ194" s="1"/>
      <c r="RK194" s="1"/>
      <c r="RL194" s="1"/>
      <c r="RM194" s="1"/>
      <c r="RN194" s="1"/>
      <c r="RO194" s="1"/>
      <c r="RP194" s="1"/>
      <c r="RQ194" s="1"/>
      <c r="RR194" s="1"/>
      <c r="RS194" s="1"/>
      <c r="RT194" s="1"/>
      <c r="RU194" s="1"/>
      <c r="RV194" s="1"/>
      <c r="RW194" s="1"/>
      <c r="RX194" s="1"/>
      <c r="RY194" s="1"/>
      <c r="RZ194" s="1"/>
      <c r="SA194" s="1"/>
      <c r="SB194" s="1"/>
      <c r="SC194" s="1"/>
      <c r="SD194" s="1"/>
      <c r="SE194" s="1"/>
      <c r="SF194" s="1"/>
      <c r="SG194" s="1"/>
      <c r="SH194" s="1"/>
      <c r="SI194" s="1"/>
      <c r="SJ194" s="1"/>
      <c r="SK194" s="1"/>
      <c r="SL194" s="1"/>
      <c r="SM194" s="1"/>
      <c r="SN194" s="1"/>
      <c r="SO194" s="1"/>
      <c r="SP194" s="1"/>
      <c r="SQ194" s="1"/>
      <c r="SR194" s="1"/>
      <c r="SS194" s="1"/>
      <c r="ST194" s="1"/>
      <c r="SU194" s="1"/>
      <c r="SV194" s="1"/>
      <c r="SW194" s="1"/>
      <c r="SX194" s="1"/>
      <c r="SY194" s="1"/>
      <c r="SZ194" s="1"/>
      <c r="TA194" s="1"/>
      <c r="TB194" s="1"/>
      <c r="TC194" s="1"/>
      <c r="TD194" s="1"/>
      <c r="TE194" s="1"/>
      <c r="TF194" s="1"/>
      <c r="TG194" s="1"/>
      <c r="TH194" s="1"/>
      <c r="TI194" s="1"/>
      <c r="TJ194" s="1"/>
      <c r="TK194" s="1"/>
      <c r="TL194" s="1"/>
      <c r="TM194" s="1"/>
      <c r="TN194" s="1"/>
      <c r="TO194" s="1"/>
      <c r="TP194" s="1"/>
      <c r="TQ194" s="1"/>
      <c r="TR194" s="1"/>
      <c r="TS194" s="1"/>
      <c r="TT194" s="1"/>
      <c r="TU194" s="1"/>
      <c r="TV194" s="1"/>
      <c r="TW194" s="1"/>
      <c r="TX194" s="1"/>
      <c r="TY194" s="1"/>
      <c r="TZ194" s="1"/>
      <c r="UA194" s="1"/>
      <c r="UB194" s="1"/>
      <c r="UC194" s="1"/>
      <c r="UD194" s="1"/>
      <c r="UE194" s="1"/>
      <c r="UF194" s="1"/>
      <c r="UG194" s="1"/>
      <c r="UH194" s="1"/>
      <c r="UI194" s="1"/>
      <c r="UJ194" s="1"/>
      <c r="UK194" s="1"/>
      <c r="UL194" s="1"/>
      <c r="UM194" s="1"/>
      <c r="UN194" s="1"/>
      <c r="UO194" s="1"/>
      <c r="UP194" s="1"/>
      <c r="UQ194" s="1"/>
      <c r="UR194" s="1"/>
      <c r="US194" s="1"/>
      <c r="UT194" s="1"/>
      <c r="UU194" s="1"/>
      <c r="UV194" s="1"/>
      <c r="UW194" s="1"/>
      <c r="UX194" s="1"/>
      <c r="UY194" s="1"/>
      <c r="UZ194" s="1"/>
      <c r="VA194" s="1"/>
      <c r="VB194" s="1"/>
      <c r="VC194" s="1"/>
      <c r="VD194" s="1"/>
      <c r="VE194" s="1"/>
      <c r="VF194" s="1"/>
      <c r="VG194" s="1"/>
      <c r="VH194" s="1"/>
      <c r="VI194" s="1"/>
      <c r="VJ194" s="1"/>
      <c r="VK194" s="1"/>
      <c r="VL194" s="1"/>
      <c r="VM194" s="1"/>
      <c r="VN194" s="1"/>
      <c r="VO194" s="1"/>
      <c r="VP194" s="1"/>
      <c r="VQ194" s="1"/>
      <c r="VR194" s="1"/>
      <c r="VS194" s="1"/>
      <c r="VT194" s="1"/>
      <c r="VU194" s="1"/>
      <c r="VV194" s="1"/>
      <c r="VW194" s="1"/>
      <c r="VX194" s="1"/>
      <c r="VY194" s="1"/>
      <c r="VZ194" s="1"/>
      <c r="WA194" s="1"/>
      <c r="WB194" s="1"/>
      <c r="WC194" s="1"/>
      <c r="WD194" s="1"/>
      <c r="WE194" s="1"/>
      <c r="WF194" s="1"/>
      <c r="WG194" s="1"/>
      <c r="WH194" s="1"/>
      <c r="WI194" s="1"/>
      <c r="WJ194" s="1"/>
      <c r="WK194" s="1"/>
      <c r="WL194" s="1"/>
      <c r="WM194" s="1"/>
      <c r="WN194" s="1"/>
      <c r="WO194" s="1"/>
      <c r="WP194" s="1"/>
      <c r="WQ194" s="1"/>
      <c r="WR194" s="1"/>
      <c r="WS194" s="1"/>
      <c r="WT194" s="1"/>
      <c r="WU194" s="1"/>
      <c r="WV194" s="1"/>
      <c r="WW194" s="1"/>
      <c r="WX194" s="1"/>
      <c r="WY194" s="1"/>
      <c r="WZ194" s="1"/>
      <c r="XA194" s="1"/>
      <c r="XB194" s="1"/>
      <c r="XC194" s="1"/>
      <c r="XD194" s="1"/>
      <c r="XE194" s="1"/>
      <c r="XF194" s="1"/>
      <c r="XG194" s="1"/>
      <c r="XH194" s="1"/>
      <c r="XI194" s="1"/>
      <c r="XJ194" s="1"/>
      <c r="XK194" s="1"/>
      <c r="XL194" s="1"/>
      <c r="XM194" s="1"/>
      <c r="XN194" s="1"/>
      <c r="XO194" s="1"/>
      <c r="XP194" s="1"/>
      <c r="XQ194" s="1"/>
      <c r="XR194" s="1"/>
      <c r="XS194" s="1"/>
      <c r="XT194" s="1"/>
      <c r="XU194" s="1"/>
      <c r="XV194" s="1"/>
      <c r="XW194" s="1"/>
      <c r="XX194" s="1"/>
      <c r="XY194" s="1"/>
      <c r="XZ194" s="1"/>
      <c r="YA194" s="1"/>
      <c r="YB194" s="1"/>
      <c r="YC194" s="1"/>
      <c r="YD194" s="1"/>
      <c r="YE194" s="1"/>
      <c r="YF194" s="1"/>
      <c r="YG194" s="1"/>
      <c r="YH194" s="1"/>
      <c r="YI194" s="1"/>
      <c r="YJ194" s="1"/>
      <c r="YK194" s="1"/>
      <c r="YL194" s="1"/>
      <c r="YM194" s="1"/>
      <c r="YN194" s="1"/>
      <c r="YO194" s="1"/>
      <c r="YP194" s="1"/>
      <c r="YQ194" s="1"/>
      <c r="YR194" s="1"/>
      <c r="YS194" s="1"/>
      <c r="YT194" s="1"/>
      <c r="YU194" s="1"/>
      <c r="YV194" s="1"/>
      <c r="YW194" s="1"/>
      <c r="YX194" s="1"/>
      <c r="YY194" s="1"/>
      <c r="YZ194" s="1"/>
      <c r="ZA194" s="1"/>
      <c r="ZB194" s="1"/>
      <c r="ZC194" s="1"/>
      <c r="ZD194" s="1"/>
      <c r="ZE194" s="1"/>
      <c r="ZF194" s="1"/>
      <c r="ZG194" s="1"/>
      <c r="ZH194" s="1"/>
      <c r="ZI194" s="1"/>
      <c r="ZJ194" s="1"/>
      <c r="ZK194" s="1"/>
      <c r="ZL194" s="1"/>
      <c r="ZM194" s="1"/>
      <c r="ZN194" s="1"/>
      <c r="ZO194" s="1"/>
      <c r="ZP194" s="1"/>
      <c r="ZQ194" s="1"/>
      <c r="ZR194" s="1"/>
      <c r="ZS194" s="1"/>
      <c r="ZT194" s="1"/>
      <c r="ZU194" s="1"/>
      <c r="ZV194" s="1"/>
      <c r="ZW194" s="1"/>
      <c r="ZX194" s="1"/>
      <c r="ZY194" s="1"/>
      <c r="ZZ194" s="1"/>
      <c r="AAA194" s="1"/>
      <c r="AAB194" s="1"/>
      <c r="AAC194" s="1"/>
      <c r="AAD194" s="1"/>
      <c r="AAE194" s="1"/>
      <c r="AAF194" s="1"/>
      <c r="AAG194" s="1"/>
      <c r="AAH194" s="1"/>
      <c r="AAI194" s="1"/>
      <c r="AAJ194" s="1"/>
      <c r="AAK194" s="1"/>
      <c r="AAL194" s="1"/>
      <c r="AAM194" s="1"/>
      <c r="AAN194" s="1"/>
      <c r="AAO194" s="1"/>
      <c r="AAP194" s="1"/>
      <c r="AAQ194" s="1"/>
      <c r="AAR194" s="1"/>
      <c r="AAS194" s="1"/>
      <c r="AAT194" s="1"/>
      <c r="AAU194" s="1"/>
      <c r="AAV194" s="1"/>
      <c r="AAW194" s="1"/>
      <c r="AAX194" s="1"/>
      <c r="AAY194" s="1"/>
      <c r="AAZ194" s="1"/>
      <c r="ABA194" s="1"/>
      <c r="ABB194" s="1"/>
      <c r="ABC194" s="1"/>
      <c r="ABD194" s="1"/>
      <c r="ABE194" s="1"/>
      <c r="ABF194" s="1"/>
      <c r="ABG194" s="1"/>
      <c r="ABH194" s="1"/>
      <c r="ABI194" s="1"/>
      <c r="ABJ194" s="1"/>
      <c r="ABK194" s="1"/>
      <c r="ABL194" s="1"/>
      <c r="ABM194" s="1"/>
      <c r="ABN194" s="1"/>
      <c r="ABO194" s="1"/>
      <c r="ABP194" s="1"/>
      <c r="ABQ194" s="1"/>
      <c r="ABR194" s="1"/>
      <c r="ABS194" s="1"/>
      <c r="ABT194" s="1"/>
      <c r="ABU194" s="1"/>
      <c r="ABV194" s="1"/>
      <c r="ABW194" s="1"/>
      <c r="ABX194" s="1"/>
      <c r="ABY194" s="1"/>
      <c r="ABZ194" s="1"/>
      <c r="ACA194" s="1"/>
      <c r="ACB194" s="1"/>
      <c r="ACC194" s="1"/>
      <c r="ACD194" s="1"/>
      <c r="ACE194" s="1"/>
      <c r="ACF194" s="1"/>
      <c r="ACG194" s="1"/>
      <c r="ACH194" s="1"/>
      <c r="ACI194" s="1"/>
      <c r="ACJ194" s="1"/>
      <c r="ACK194" s="1"/>
      <c r="ACL194" s="1"/>
      <c r="ACM194" s="1"/>
      <c r="ACN194" s="1"/>
      <c r="ACO194" s="1"/>
      <c r="ACP194" s="1"/>
      <c r="ACQ194" s="1"/>
      <c r="ACR194" s="1"/>
      <c r="ACS194" s="1"/>
      <c r="ACT194" s="1"/>
      <c r="ACU194" s="1"/>
      <c r="ACV194" s="1"/>
      <c r="ACW194" s="1"/>
      <c r="ACX194" s="1"/>
      <c r="ACY194" s="1"/>
      <c r="ACZ194" s="1"/>
      <c r="ADA194" s="1"/>
      <c r="ADB194" s="1"/>
      <c r="ADC194" s="1"/>
      <c r="ADD194" s="1"/>
      <c r="ADE194" s="1"/>
      <c r="ADF194" s="1"/>
      <c r="ADG194" s="1"/>
      <c r="ADH194" s="1"/>
      <c r="ADI194" s="1"/>
      <c r="ADJ194" s="1"/>
      <c r="ADK194" s="1"/>
      <c r="ADL194" s="1"/>
      <c r="ADM194" s="1"/>
      <c r="ADN194" s="1"/>
      <c r="ADO194" s="1"/>
      <c r="ADP194" s="1"/>
      <c r="ADQ194" s="1"/>
      <c r="ADR194" s="1"/>
      <c r="ADS194" s="1"/>
      <c r="ADT194" s="1"/>
      <c r="ADU194" s="1"/>
      <c r="ADV194" s="1"/>
      <c r="ADW194" s="1"/>
      <c r="ADX194" s="1"/>
      <c r="ADY194" s="1"/>
      <c r="ADZ194" s="1"/>
      <c r="AEA194" s="1"/>
      <c r="AEB194" s="1"/>
      <c r="AEC194" s="1"/>
      <c r="AED194" s="1"/>
      <c r="AEE194" s="1"/>
      <c r="AEF194" s="1"/>
      <c r="AEG194" s="1"/>
      <c r="AEH194" s="1"/>
      <c r="AEI194" s="1"/>
      <c r="AEJ194" s="1"/>
      <c r="AEK194" s="1"/>
      <c r="AEL194" s="1"/>
      <c r="AEM194" s="1"/>
      <c r="AEN194" s="1"/>
      <c r="AEO194" s="1"/>
      <c r="AEP194" s="1"/>
      <c r="AEQ194" s="1"/>
      <c r="AER194" s="1"/>
      <c r="AES194" s="1"/>
      <c r="AET194" s="1"/>
      <c r="AEU194" s="1"/>
      <c r="AEV194" s="1"/>
      <c r="AEW194" s="1"/>
      <c r="AEX194" s="1"/>
      <c r="AEY194" s="1"/>
      <c r="AEZ194" s="1"/>
      <c r="AFA194" s="1"/>
      <c r="AFB194" s="1"/>
      <c r="AFC194" s="1"/>
      <c r="AFD194" s="1"/>
      <c r="AFE194" s="1"/>
      <c r="AFF194" s="1"/>
      <c r="AFG194" s="1"/>
      <c r="AFH194" s="1"/>
      <c r="AFI194" s="1"/>
      <c r="AFJ194" s="1"/>
      <c r="AFK194" s="1"/>
      <c r="AFL194" s="1"/>
      <c r="AFM194" s="1"/>
      <c r="AFN194" s="1"/>
      <c r="AFO194" s="1"/>
      <c r="AFP194" s="1"/>
      <c r="AFQ194" s="1"/>
      <c r="AFR194" s="1"/>
      <c r="AFS194" s="1"/>
      <c r="AFT194" s="1"/>
      <c r="AFU194" s="1"/>
      <c r="AFV194" s="1"/>
      <c r="AFW194" s="1"/>
      <c r="AFX194" s="1"/>
      <c r="AFY194" s="1"/>
      <c r="AFZ194" s="1"/>
      <c r="AGA194" s="1"/>
      <c r="AGB194" s="1"/>
      <c r="AGC194" s="1"/>
      <c r="AGD194" s="1"/>
      <c r="AGE194" s="1"/>
      <c r="AGF194" s="1"/>
      <c r="AGG194" s="1"/>
      <c r="AGH194" s="1"/>
      <c r="AGI194" s="1"/>
      <c r="AGJ194" s="1"/>
      <c r="AGK194" s="1"/>
      <c r="AGL194" s="1"/>
      <c r="AGM194" s="1"/>
      <c r="AGN194" s="1"/>
      <c r="AGO194" s="1"/>
      <c r="AGP194" s="1"/>
      <c r="AGQ194" s="1"/>
      <c r="AGR194" s="1"/>
      <c r="AGS194" s="1"/>
      <c r="AGT194" s="1"/>
      <c r="AGU194" s="1"/>
      <c r="AGV194" s="1"/>
      <c r="AGW194" s="1"/>
      <c r="AGX194" s="1"/>
      <c r="AGY194" s="1"/>
      <c r="AGZ194" s="1"/>
      <c r="AHA194" s="1"/>
      <c r="AHB194" s="1"/>
      <c r="AHC194" s="1"/>
      <c r="AHD194" s="1"/>
      <c r="AHE194" s="1"/>
      <c r="AHF194" s="1"/>
      <c r="AHG194" s="1"/>
      <c r="AHH194" s="1"/>
      <c r="AHI194" s="1"/>
      <c r="AHJ194" s="1"/>
      <c r="AHK194" s="1"/>
      <c r="AHL194" s="1"/>
      <c r="AHM194" s="1"/>
      <c r="AHN194" s="1"/>
      <c r="AHO194" s="1"/>
      <c r="AHP194" s="1"/>
      <c r="AHQ194" s="1"/>
      <c r="AHR194" s="1"/>
      <c r="AHS194" s="1"/>
      <c r="AHT194" s="1"/>
      <c r="AHU194" s="1"/>
      <c r="AHV194" s="1"/>
      <c r="AHW194" s="1"/>
      <c r="AHX194" s="1"/>
      <c r="AHY194" s="1"/>
      <c r="AHZ194" s="1"/>
      <c r="AIA194" s="1"/>
      <c r="AIB194" s="1"/>
      <c r="AIC194" s="1"/>
      <c r="AID194" s="1"/>
      <c r="AIE194" s="1"/>
      <c r="AIF194" s="1"/>
      <c r="AIG194" s="1"/>
      <c r="AIH194" s="1"/>
      <c r="AII194" s="1"/>
      <c r="AIJ194" s="1"/>
      <c r="AIK194" s="1"/>
      <c r="AIL194" s="1"/>
      <c r="AIM194" s="1"/>
      <c r="AIN194" s="1"/>
      <c r="AIO194" s="1"/>
      <c r="AIP194" s="1"/>
      <c r="AIQ194" s="1"/>
      <c r="AIR194" s="1"/>
      <c r="AIS194" s="1"/>
      <c r="AIT194" s="1"/>
      <c r="AIU194" s="1"/>
      <c r="AIV194" s="1"/>
      <c r="AIW194" s="1"/>
      <c r="AIX194" s="1"/>
      <c r="AIY194" s="1"/>
      <c r="AIZ194" s="1"/>
      <c r="AJA194" s="1"/>
      <c r="AJB194" s="1"/>
      <c r="AJC194" s="1"/>
      <c r="AJD194" s="1"/>
      <c r="AJE194" s="1"/>
      <c r="AJF194" s="1"/>
      <c r="AJG194" s="1"/>
      <c r="AJH194" s="1"/>
      <c r="AJI194" s="1"/>
      <c r="AJJ194" s="1"/>
      <c r="AJK194" s="1"/>
      <c r="AJL194" s="1"/>
      <c r="AJM194" s="1"/>
      <c r="AJN194" s="1"/>
      <c r="AJO194" s="1"/>
      <c r="AJP194" s="1"/>
      <c r="AJQ194" s="1"/>
      <c r="AJR194" s="1"/>
      <c r="AJS194" s="1"/>
      <c r="AJT194" s="1"/>
      <c r="AJU194" s="1"/>
      <c r="AJV194" s="1"/>
      <c r="AJW194" s="1"/>
      <c r="AJX194" s="1"/>
      <c r="AJY194" s="1"/>
      <c r="AJZ194" s="1"/>
      <c r="AKA194" s="1"/>
      <c r="AKB194" s="1"/>
      <c r="AKC194" s="1"/>
      <c r="AKD194" s="1"/>
      <c r="AKE194" s="1"/>
      <c r="AKF194" s="1"/>
      <c r="AKG194" s="1"/>
      <c r="AKH194" s="1"/>
      <c r="AKI194" s="1"/>
      <c r="AKJ194" s="1"/>
      <c r="AKK194" s="1"/>
      <c r="AKL194" s="1"/>
      <c r="AKM194" s="1"/>
      <c r="AKN194" s="1"/>
      <c r="AKO194" s="1"/>
      <c r="AKP194" s="1"/>
      <c r="AKQ194" s="1"/>
      <c r="AKR194" s="1"/>
      <c r="AKS194" s="1"/>
      <c r="AKT194" s="1"/>
      <c r="AKU194" s="1"/>
      <c r="AKV194" s="1"/>
      <c r="AKW194" s="1"/>
      <c r="AKX194" s="1"/>
      <c r="AKY194" s="1"/>
      <c r="AKZ194" s="1"/>
      <c r="ALA194" s="1"/>
      <c r="ALB194" s="1"/>
      <c r="ALC194" s="1"/>
      <c r="ALD194" s="1"/>
      <c r="ALE194" s="1"/>
      <c r="ALF194" s="1"/>
      <c r="ALG194" s="1"/>
      <c r="ALH194" s="1"/>
      <c r="ALI194" s="1"/>
      <c r="ALJ194" s="1"/>
      <c r="ALK194" s="1"/>
      <c r="ALL194" s="1"/>
      <c r="ALM194" s="1"/>
      <c r="ALN194" s="1"/>
      <c r="ALO194" s="1"/>
      <c r="ALP194" s="1"/>
      <c r="ALQ194" s="1"/>
      <c r="ALR194" s="1"/>
      <c r="ALS194" s="1"/>
      <c r="ALT194" s="1"/>
      <c r="ALU194" s="1"/>
      <c r="ALV194" s="1"/>
      <c r="ALW194" s="1"/>
      <c r="ALX194" s="1"/>
      <c r="ALY194" s="1"/>
      <c r="ALZ194" s="1"/>
      <c r="AMA194" s="1"/>
      <c r="AMB194" s="1"/>
      <c r="AMC194" s="1"/>
      <c r="AMD194" s="1"/>
      <c r="AME194" s="1"/>
      <c r="AMF194" s="1"/>
      <c r="AMG194" s="1"/>
      <c r="AMH194" s="1"/>
      <c r="AMI194" s="1"/>
      <c r="AMJ194" s="1"/>
    </row>
    <row r="195" spans="1:1025" customHeight="1" ht="12.8">
      <c r="A195" s="1"/>
      <c r="B195" s="14"/>
      <c r="C195" s="9"/>
      <c r="D195" s="9"/>
      <c r="E195" s="30" t="s">
        <v>6</v>
      </c>
      <c r="F195" s="12" t="s">
        <v>3</v>
      </c>
      <c r="G195" s="7">
        <v>102</v>
      </c>
      <c r="H195" s="7">
        <v>108</v>
      </c>
      <c r="I195" s="7">
        <v>97</v>
      </c>
      <c r="J195" s="7">
        <v>110</v>
      </c>
      <c r="K195" s="1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  <c r="OX195" s="1"/>
      <c r="OY195" s="1"/>
      <c r="OZ195" s="1"/>
      <c r="PA195" s="1"/>
      <c r="PB195" s="1"/>
      <c r="PC195" s="1"/>
      <c r="PD195" s="1"/>
      <c r="PE195" s="1"/>
      <c r="PF195" s="1"/>
      <c r="PG195" s="1"/>
      <c r="PH195" s="1"/>
      <c r="PI195" s="1"/>
      <c r="PJ195" s="1"/>
      <c r="PK195" s="1"/>
      <c r="PL195" s="1"/>
      <c r="PM195" s="1"/>
      <c r="PN195" s="1"/>
      <c r="PO195" s="1"/>
      <c r="PP195" s="1"/>
      <c r="PQ195" s="1"/>
      <c r="PR195" s="1"/>
      <c r="PS195" s="1"/>
      <c r="PT195" s="1"/>
      <c r="PU195" s="1"/>
      <c r="PV195" s="1"/>
      <c r="PW195" s="1"/>
      <c r="PX195" s="1"/>
      <c r="PY195" s="1"/>
      <c r="PZ195" s="1"/>
      <c r="QA195" s="1"/>
      <c r="QB195" s="1"/>
      <c r="QC195" s="1"/>
      <c r="QD195" s="1"/>
      <c r="QE195" s="1"/>
      <c r="QF195" s="1"/>
      <c r="QG195" s="1"/>
      <c r="QH195" s="1"/>
      <c r="QI195" s="1"/>
      <c r="QJ195" s="1"/>
      <c r="QK195" s="1"/>
      <c r="QL195" s="1"/>
      <c r="QM195" s="1"/>
      <c r="QN195" s="1"/>
      <c r="QO195" s="1"/>
      <c r="QP195" s="1"/>
      <c r="QQ195" s="1"/>
      <c r="QR195" s="1"/>
      <c r="QS195" s="1"/>
      <c r="QT195" s="1"/>
      <c r="QU195" s="1"/>
      <c r="QV195" s="1"/>
      <c r="QW195" s="1"/>
      <c r="QX195" s="1"/>
      <c r="QY195" s="1"/>
      <c r="QZ195" s="1"/>
      <c r="RA195" s="1"/>
      <c r="RB195" s="1"/>
      <c r="RC195" s="1"/>
      <c r="RD195" s="1"/>
      <c r="RE195" s="1"/>
      <c r="RF195" s="1"/>
      <c r="RG195" s="1"/>
      <c r="RH195" s="1"/>
      <c r="RI195" s="1"/>
      <c r="RJ195" s="1"/>
      <c r="RK195" s="1"/>
      <c r="RL195" s="1"/>
      <c r="RM195" s="1"/>
      <c r="RN195" s="1"/>
      <c r="RO195" s="1"/>
      <c r="RP195" s="1"/>
      <c r="RQ195" s="1"/>
      <c r="RR195" s="1"/>
      <c r="RS195" s="1"/>
      <c r="RT195" s="1"/>
      <c r="RU195" s="1"/>
      <c r="RV195" s="1"/>
      <c r="RW195" s="1"/>
      <c r="RX195" s="1"/>
      <c r="RY195" s="1"/>
      <c r="RZ195" s="1"/>
      <c r="SA195" s="1"/>
      <c r="SB195" s="1"/>
      <c r="SC195" s="1"/>
      <c r="SD195" s="1"/>
      <c r="SE195" s="1"/>
      <c r="SF195" s="1"/>
      <c r="SG195" s="1"/>
      <c r="SH195" s="1"/>
      <c r="SI195" s="1"/>
      <c r="SJ195" s="1"/>
      <c r="SK195" s="1"/>
      <c r="SL195" s="1"/>
      <c r="SM195" s="1"/>
      <c r="SN195" s="1"/>
      <c r="SO195" s="1"/>
      <c r="SP195" s="1"/>
      <c r="SQ195" s="1"/>
      <c r="SR195" s="1"/>
      <c r="SS195" s="1"/>
      <c r="ST195" s="1"/>
      <c r="SU195" s="1"/>
      <c r="SV195" s="1"/>
      <c r="SW195" s="1"/>
      <c r="SX195" s="1"/>
      <c r="SY195" s="1"/>
      <c r="SZ195" s="1"/>
      <c r="TA195" s="1"/>
      <c r="TB195" s="1"/>
      <c r="TC195" s="1"/>
      <c r="TD195" s="1"/>
      <c r="TE195" s="1"/>
      <c r="TF195" s="1"/>
      <c r="TG195" s="1"/>
      <c r="TH195" s="1"/>
      <c r="TI195" s="1"/>
      <c r="TJ195" s="1"/>
      <c r="TK195" s="1"/>
      <c r="TL195" s="1"/>
      <c r="TM195" s="1"/>
      <c r="TN195" s="1"/>
      <c r="TO195" s="1"/>
      <c r="TP195" s="1"/>
      <c r="TQ195" s="1"/>
      <c r="TR195" s="1"/>
      <c r="TS195" s="1"/>
      <c r="TT195" s="1"/>
      <c r="TU195" s="1"/>
      <c r="TV195" s="1"/>
      <c r="TW195" s="1"/>
      <c r="TX195" s="1"/>
      <c r="TY195" s="1"/>
      <c r="TZ195" s="1"/>
      <c r="UA195" s="1"/>
      <c r="UB195" s="1"/>
      <c r="UC195" s="1"/>
      <c r="UD195" s="1"/>
      <c r="UE195" s="1"/>
      <c r="UF195" s="1"/>
      <c r="UG195" s="1"/>
      <c r="UH195" s="1"/>
      <c r="UI195" s="1"/>
      <c r="UJ195" s="1"/>
      <c r="UK195" s="1"/>
      <c r="UL195" s="1"/>
      <c r="UM195" s="1"/>
      <c r="UN195" s="1"/>
      <c r="UO195" s="1"/>
      <c r="UP195" s="1"/>
      <c r="UQ195" s="1"/>
      <c r="UR195" s="1"/>
      <c r="US195" s="1"/>
      <c r="UT195" s="1"/>
      <c r="UU195" s="1"/>
      <c r="UV195" s="1"/>
      <c r="UW195" s="1"/>
      <c r="UX195" s="1"/>
      <c r="UY195" s="1"/>
      <c r="UZ195" s="1"/>
      <c r="VA195" s="1"/>
      <c r="VB195" s="1"/>
      <c r="VC195" s="1"/>
      <c r="VD195" s="1"/>
      <c r="VE195" s="1"/>
      <c r="VF195" s="1"/>
      <c r="VG195" s="1"/>
      <c r="VH195" s="1"/>
      <c r="VI195" s="1"/>
      <c r="VJ195" s="1"/>
      <c r="VK195" s="1"/>
      <c r="VL195" s="1"/>
      <c r="VM195" s="1"/>
      <c r="VN195" s="1"/>
      <c r="VO195" s="1"/>
      <c r="VP195" s="1"/>
      <c r="VQ195" s="1"/>
      <c r="VR195" s="1"/>
      <c r="VS195" s="1"/>
      <c r="VT195" s="1"/>
      <c r="VU195" s="1"/>
      <c r="VV195" s="1"/>
      <c r="VW195" s="1"/>
      <c r="VX195" s="1"/>
      <c r="VY195" s="1"/>
      <c r="VZ195" s="1"/>
      <c r="WA195" s="1"/>
      <c r="WB195" s="1"/>
      <c r="WC195" s="1"/>
      <c r="WD195" s="1"/>
      <c r="WE195" s="1"/>
      <c r="WF195" s="1"/>
      <c r="WG195" s="1"/>
      <c r="WH195" s="1"/>
      <c r="WI195" s="1"/>
      <c r="WJ195" s="1"/>
      <c r="WK195" s="1"/>
      <c r="WL195" s="1"/>
      <c r="WM195" s="1"/>
      <c r="WN195" s="1"/>
      <c r="WO195" s="1"/>
      <c r="WP195" s="1"/>
      <c r="WQ195" s="1"/>
      <c r="WR195" s="1"/>
      <c r="WS195" s="1"/>
      <c r="WT195" s="1"/>
      <c r="WU195" s="1"/>
      <c r="WV195" s="1"/>
      <c r="WW195" s="1"/>
      <c r="WX195" s="1"/>
      <c r="WY195" s="1"/>
      <c r="WZ195" s="1"/>
      <c r="XA195" s="1"/>
      <c r="XB195" s="1"/>
      <c r="XC195" s="1"/>
      <c r="XD195" s="1"/>
      <c r="XE195" s="1"/>
      <c r="XF195" s="1"/>
      <c r="XG195" s="1"/>
      <c r="XH195" s="1"/>
      <c r="XI195" s="1"/>
      <c r="XJ195" s="1"/>
      <c r="XK195" s="1"/>
      <c r="XL195" s="1"/>
      <c r="XM195" s="1"/>
      <c r="XN195" s="1"/>
      <c r="XO195" s="1"/>
      <c r="XP195" s="1"/>
      <c r="XQ195" s="1"/>
      <c r="XR195" s="1"/>
      <c r="XS195" s="1"/>
      <c r="XT195" s="1"/>
      <c r="XU195" s="1"/>
      <c r="XV195" s="1"/>
      <c r="XW195" s="1"/>
      <c r="XX195" s="1"/>
      <c r="XY195" s="1"/>
      <c r="XZ195" s="1"/>
      <c r="YA195" s="1"/>
      <c r="YB195" s="1"/>
      <c r="YC195" s="1"/>
      <c r="YD195" s="1"/>
      <c r="YE195" s="1"/>
      <c r="YF195" s="1"/>
      <c r="YG195" s="1"/>
      <c r="YH195" s="1"/>
      <c r="YI195" s="1"/>
      <c r="YJ195" s="1"/>
      <c r="YK195" s="1"/>
      <c r="YL195" s="1"/>
      <c r="YM195" s="1"/>
      <c r="YN195" s="1"/>
      <c r="YO195" s="1"/>
      <c r="YP195" s="1"/>
      <c r="YQ195" s="1"/>
      <c r="YR195" s="1"/>
      <c r="YS195" s="1"/>
      <c r="YT195" s="1"/>
      <c r="YU195" s="1"/>
      <c r="YV195" s="1"/>
      <c r="YW195" s="1"/>
      <c r="YX195" s="1"/>
      <c r="YY195" s="1"/>
      <c r="YZ195" s="1"/>
      <c r="ZA195" s="1"/>
      <c r="ZB195" s="1"/>
      <c r="ZC195" s="1"/>
      <c r="ZD195" s="1"/>
      <c r="ZE195" s="1"/>
      <c r="ZF195" s="1"/>
      <c r="ZG195" s="1"/>
      <c r="ZH195" s="1"/>
      <c r="ZI195" s="1"/>
      <c r="ZJ195" s="1"/>
      <c r="ZK195" s="1"/>
      <c r="ZL195" s="1"/>
      <c r="ZM195" s="1"/>
      <c r="ZN195" s="1"/>
      <c r="ZO195" s="1"/>
      <c r="ZP195" s="1"/>
      <c r="ZQ195" s="1"/>
      <c r="ZR195" s="1"/>
      <c r="ZS195" s="1"/>
      <c r="ZT195" s="1"/>
      <c r="ZU195" s="1"/>
      <c r="ZV195" s="1"/>
      <c r="ZW195" s="1"/>
      <c r="ZX195" s="1"/>
      <c r="ZY195" s="1"/>
      <c r="ZZ195" s="1"/>
      <c r="AAA195" s="1"/>
      <c r="AAB195" s="1"/>
      <c r="AAC195" s="1"/>
      <c r="AAD195" s="1"/>
      <c r="AAE195" s="1"/>
      <c r="AAF195" s="1"/>
      <c r="AAG195" s="1"/>
      <c r="AAH195" s="1"/>
      <c r="AAI195" s="1"/>
      <c r="AAJ195" s="1"/>
      <c r="AAK195" s="1"/>
      <c r="AAL195" s="1"/>
      <c r="AAM195" s="1"/>
      <c r="AAN195" s="1"/>
      <c r="AAO195" s="1"/>
      <c r="AAP195" s="1"/>
      <c r="AAQ195" s="1"/>
      <c r="AAR195" s="1"/>
      <c r="AAS195" s="1"/>
      <c r="AAT195" s="1"/>
      <c r="AAU195" s="1"/>
      <c r="AAV195" s="1"/>
      <c r="AAW195" s="1"/>
      <c r="AAX195" s="1"/>
      <c r="AAY195" s="1"/>
      <c r="AAZ195" s="1"/>
      <c r="ABA195" s="1"/>
      <c r="ABB195" s="1"/>
      <c r="ABC195" s="1"/>
      <c r="ABD195" s="1"/>
      <c r="ABE195" s="1"/>
      <c r="ABF195" s="1"/>
      <c r="ABG195" s="1"/>
      <c r="ABH195" s="1"/>
      <c r="ABI195" s="1"/>
      <c r="ABJ195" s="1"/>
      <c r="ABK195" s="1"/>
      <c r="ABL195" s="1"/>
      <c r="ABM195" s="1"/>
      <c r="ABN195" s="1"/>
      <c r="ABO195" s="1"/>
      <c r="ABP195" s="1"/>
      <c r="ABQ195" s="1"/>
      <c r="ABR195" s="1"/>
      <c r="ABS195" s="1"/>
      <c r="ABT195" s="1"/>
      <c r="ABU195" s="1"/>
      <c r="ABV195" s="1"/>
      <c r="ABW195" s="1"/>
      <c r="ABX195" s="1"/>
      <c r="ABY195" s="1"/>
      <c r="ABZ195" s="1"/>
      <c r="ACA195" s="1"/>
      <c r="ACB195" s="1"/>
      <c r="ACC195" s="1"/>
      <c r="ACD195" s="1"/>
      <c r="ACE195" s="1"/>
      <c r="ACF195" s="1"/>
      <c r="ACG195" s="1"/>
      <c r="ACH195" s="1"/>
      <c r="ACI195" s="1"/>
      <c r="ACJ195" s="1"/>
      <c r="ACK195" s="1"/>
      <c r="ACL195" s="1"/>
      <c r="ACM195" s="1"/>
      <c r="ACN195" s="1"/>
      <c r="ACO195" s="1"/>
      <c r="ACP195" s="1"/>
      <c r="ACQ195" s="1"/>
      <c r="ACR195" s="1"/>
      <c r="ACS195" s="1"/>
      <c r="ACT195" s="1"/>
      <c r="ACU195" s="1"/>
      <c r="ACV195" s="1"/>
      <c r="ACW195" s="1"/>
      <c r="ACX195" s="1"/>
      <c r="ACY195" s="1"/>
      <c r="ACZ195" s="1"/>
      <c r="ADA195" s="1"/>
      <c r="ADB195" s="1"/>
      <c r="ADC195" s="1"/>
      <c r="ADD195" s="1"/>
      <c r="ADE195" s="1"/>
      <c r="ADF195" s="1"/>
      <c r="ADG195" s="1"/>
      <c r="ADH195" s="1"/>
      <c r="ADI195" s="1"/>
      <c r="ADJ195" s="1"/>
      <c r="ADK195" s="1"/>
      <c r="ADL195" s="1"/>
      <c r="ADM195" s="1"/>
      <c r="ADN195" s="1"/>
      <c r="ADO195" s="1"/>
      <c r="ADP195" s="1"/>
      <c r="ADQ195" s="1"/>
      <c r="ADR195" s="1"/>
      <c r="ADS195" s="1"/>
      <c r="ADT195" s="1"/>
      <c r="ADU195" s="1"/>
      <c r="ADV195" s="1"/>
      <c r="ADW195" s="1"/>
      <c r="ADX195" s="1"/>
      <c r="ADY195" s="1"/>
      <c r="ADZ195" s="1"/>
      <c r="AEA195" s="1"/>
      <c r="AEB195" s="1"/>
      <c r="AEC195" s="1"/>
      <c r="AED195" s="1"/>
      <c r="AEE195" s="1"/>
      <c r="AEF195" s="1"/>
      <c r="AEG195" s="1"/>
      <c r="AEH195" s="1"/>
      <c r="AEI195" s="1"/>
      <c r="AEJ195" s="1"/>
      <c r="AEK195" s="1"/>
      <c r="AEL195" s="1"/>
      <c r="AEM195" s="1"/>
      <c r="AEN195" s="1"/>
      <c r="AEO195" s="1"/>
      <c r="AEP195" s="1"/>
      <c r="AEQ195" s="1"/>
      <c r="AER195" s="1"/>
      <c r="AES195" s="1"/>
      <c r="AET195" s="1"/>
      <c r="AEU195" s="1"/>
      <c r="AEV195" s="1"/>
      <c r="AEW195" s="1"/>
      <c r="AEX195" s="1"/>
      <c r="AEY195" s="1"/>
      <c r="AEZ195" s="1"/>
      <c r="AFA195" s="1"/>
      <c r="AFB195" s="1"/>
      <c r="AFC195" s="1"/>
      <c r="AFD195" s="1"/>
      <c r="AFE195" s="1"/>
      <c r="AFF195" s="1"/>
      <c r="AFG195" s="1"/>
      <c r="AFH195" s="1"/>
      <c r="AFI195" s="1"/>
      <c r="AFJ195" s="1"/>
      <c r="AFK195" s="1"/>
      <c r="AFL195" s="1"/>
      <c r="AFM195" s="1"/>
      <c r="AFN195" s="1"/>
      <c r="AFO195" s="1"/>
      <c r="AFP195" s="1"/>
      <c r="AFQ195" s="1"/>
      <c r="AFR195" s="1"/>
      <c r="AFS195" s="1"/>
      <c r="AFT195" s="1"/>
      <c r="AFU195" s="1"/>
      <c r="AFV195" s="1"/>
      <c r="AFW195" s="1"/>
      <c r="AFX195" s="1"/>
      <c r="AFY195" s="1"/>
      <c r="AFZ195" s="1"/>
      <c r="AGA195" s="1"/>
      <c r="AGB195" s="1"/>
      <c r="AGC195" s="1"/>
      <c r="AGD195" s="1"/>
      <c r="AGE195" s="1"/>
      <c r="AGF195" s="1"/>
      <c r="AGG195" s="1"/>
      <c r="AGH195" s="1"/>
      <c r="AGI195" s="1"/>
      <c r="AGJ195" s="1"/>
      <c r="AGK195" s="1"/>
      <c r="AGL195" s="1"/>
      <c r="AGM195" s="1"/>
      <c r="AGN195" s="1"/>
      <c r="AGO195" s="1"/>
      <c r="AGP195" s="1"/>
      <c r="AGQ195" s="1"/>
      <c r="AGR195" s="1"/>
      <c r="AGS195" s="1"/>
      <c r="AGT195" s="1"/>
      <c r="AGU195" s="1"/>
      <c r="AGV195" s="1"/>
      <c r="AGW195" s="1"/>
      <c r="AGX195" s="1"/>
      <c r="AGY195" s="1"/>
      <c r="AGZ195" s="1"/>
      <c r="AHA195" s="1"/>
      <c r="AHB195" s="1"/>
      <c r="AHC195" s="1"/>
      <c r="AHD195" s="1"/>
      <c r="AHE195" s="1"/>
      <c r="AHF195" s="1"/>
      <c r="AHG195" s="1"/>
      <c r="AHH195" s="1"/>
      <c r="AHI195" s="1"/>
      <c r="AHJ195" s="1"/>
      <c r="AHK195" s="1"/>
      <c r="AHL195" s="1"/>
      <c r="AHM195" s="1"/>
      <c r="AHN195" s="1"/>
      <c r="AHO195" s="1"/>
      <c r="AHP195" s="1"/>
      <c r="AHQ195" s="1"/>
      <c r="AHR195" s="1"/>
      <c r="AHS195" s="1"/>
      <c r="AHT195" s="1"/>
      <c r="AHU195" s="1"/>
      <c r="AHV195" s="1"/>
      <c r="AHW195" s="1"/>
      <c r="AHX195" s="1"/>
      <c r="AHY195" s="1"/>
      <c r="AHZ195" s="1"/>
      <c r="AIA195" s="1"/>
      <c r="AIB195" s="1"/>
      <c r="AIC195" s="1"/>
      <c r="AID195" s="1"/>
      <c r="AIE195" s="1"/>
      <c r="AIF195" s="1"/>
      <c r="AIG195" s="1"/>
      <c r="AIH195" s="1"/>
      <c r="AII195" s="1"/>
      <c r="AIJ195" s="1"/>
      <c r="AIK195" s="1"/>
      <c r="AIL195" s="1"/>
      <c r="AIM195" s="1"/>
      <c r="AIN195" s="1"/>
      <c r="AIO195" s="1"/>
      <c r="AIP195" s="1"/>
      <c r="AIQ195" s="1"/>
      <c r="AIR195" s="1"/>
      <c r="AIS195" s="1"/>
      <c r="AIT195" s="1"/>
      <c r="AIU195" s="1"/>
      <c r="AIV195" s="1"/>
      <c r="AIW195" s="1"/>
      <c r="AIX195" s="1"/>
      <c r="AIY195" s="1"/>
      <c r="AIZ195" s="1"/>
      <c r="AJA195" s="1"/>
      <c r="AJB195" s="1"/>
      <c r="AJC195" s="1"/>
      <c r="AJD195" s="1"/>
      <c r="AJE195" s="1"/>
      <c r="AJF195" s="1"/>
      <c r="AJG195" s="1"/>
      <c r="AJH195" s="1"/>
      <c r="AJI195" s="1"/>
      <c r="AJJ195" s="1"/>
      <c r="AJK195" s="1"/>
      <c r="AJL195" s="1"/>
      <c r="AJM195" s="1"/>
      <c r="AJN195" s="1"/>
      <c r="AJO195" s="1"/>
      <c r="AJP195" s="1"/>
      <c r="AJQ195" s="1"/>
      <c r="AJR195" s="1"/>
      <c r="AJS195" s="1"/>
      <c r="AJT195" s="1"/>
      <c r="AJU195" s="1"/>
      <c r="AJV195" s="1"/>
      <c r="AJW195" s="1"/>
      <c r="AJX195" s="1"/>
      <c r="AJY195" s="1"/>
      <c r="AJZ195" s="1"/>
      <c r="AKA195" s="1"/>
      <c r="AKB195" s="1"/>
      <c r="AKC195" s="1"/>
      <c r="AKD195" s="1"/>
      <c r="AKE195" s="1"/>
      <c r="AKF195" s="1"/>
      <c r="AKG195" s="1"/>
      <c r="AKH195" s="1"/>
      <c r="AKI195" s="1"/>
      <c r="AKJ195" s="1"/>
      <c r="AKK195" s="1"/>
      <c r="AKL195" s="1"/>
      <c r="AKM195" s="1"/>
      <c r="AKN195" s="1"/>
      <c r="AKO195" s="1"/>
      <c r="AKP195" s="1"/>
      <c r="AKQ195" s="1"/>
      <c r="AKR195" s="1"/>
      <c r="AKS195" s="1"/>
      <c r="AKT195" s="1"/>
      <c r="AKU195" s="1"/>
      <c r="AKV195" s="1"/>
      <c r="AKW195" s="1"/>
      <c r="AKX195" s="1"/>
      <c r="AKY195" s="1"/>
      <c r="AKZ195" s="1"/>
      <c r="ALA195" s="1"/>
      <c r="ALB195" s="1"/>
      <c r="ALC195" s="1"/>
      <c r="ALD195" s="1"/>
      <c r="ALE195" s="1"/>
      <c r="ALF195" s="1"/>
      <c r="ALG195" s="1"/>
      <c r="ALH195" s="1"/>
      <c r="ALI195" s="1"/>
      <c r="ALJ195" s="1"/>
      <c r="ALK195" s="1"/>
      <c r="ALL195" s="1"/>
      <c r="ALM195" s="1"/>
      <c r="ALN195" s="1"/>
      <c r="ALO195" s="1"/>
      <c r="ALP195" s="1"/>
      <c r="ALQ195" s="1"/>
      <c r="ALR195" s="1"/>
      <c r="ALS195" s="1"/>
      <c r="ALT195" s="1"/>
      <c r="ALU195" s="1"/>
      <c r="ALV195" s="1"/>
      <c r="ALW195" s="1"/>
      <c r="ALX195" s="1"/>
      <c r="ALY195" s="1"/>
      <c r="ALZ195" s="1"/>
      <c r="AMA195" s="1"/>
      <c r="AMB195" s="1"/>
      <c r="AMC195" s="1"/>
      <c r="AMD195" s="1"/>
      <c r="AME195" s="1"/>
      <c r="AMF195" s="1"/>
      <c r="AMG195" s="1"/>
      <c r="AMH195" s="1"/>
      <c r="AMI195" s="1"/>
      <c r="AMJ195" s="1"/>
    </row>
    <row r="196" spans="1:1025" customHeight="1" ht="12.8">
      <c r="A196" s="1"/>
      <c r="B196" s="14"/>
      <c r="C196" s="9"/>
      <c r="D196" s="29" t="s">
        <v>18</v>
      </c>
      <c r="E196" s="30" t="s">
        <v>5</v>
      </c>
      <c r="F196" s="12" t="s">
        <v>3</v>
      </c>
      <c r="G196" s="7">
        <v>103</v>
      </c>
      <c r="H196" s="7">
        <v>109</v>
      </c>
      <c r="I196" s="7">
        <v>98</v>
      </c>
      <c r="J196" s="7">
        <v>111</v>
      </c>
      <c r="K196" s="1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1"/>
      <c r="QT196" s="1"/>
      <c r="QU196" s="1"/>
      <c r="QV196" s="1"/>
      <c r="QW196" s="1"/>
      <c r="QX196" s="1"/>
      <c r="QY196" s="1"/>
      <c r="QZ196" s="1"/>
      <c r="RA196" s="1"/>
      <c r="RB196" s="1"/>
      <c r="RC196" s="1"/>
      <c r="RD196" s="1"/>
      <c r="RE196" s="1"/>
      <c r="RF196" s="1"/>
      <c r="RG196" s="1"/>
      <c r="RH196" s="1"/>
      <c r="RI196" s="1"/>
      <c r="RJ196" s="1"/>
      <c r="RK196" s="1"/>
      <c r="RL196" s="1"/>
      <c r="RM196" s="1"/>
      <c r="RN196" s="1"/>
      <c r="RO196" s="1"/>
      <c r="RP196" s="1"/>
      <c r="RQ196" s="1"/>
      <c r="RR196" s="1"/>
      <c r="RS196" s="1"/>
      <c r="RT196" s="1"/>
      <c r="RU196" s="1"/>
      <c r="RV196" s="1"/>
      <c r="RW196" s="1"/>
      <c r="RX196" s="1"/>
      <c r="RY196" s="1"/>
      <c r="RZ196" s="1"/>
      <c r="SA196" s="1"/>
      <c r="SB196" s="1"/>
      <c r="SC196" s="1"/>
      <c r="SD196" s="1"/>
      <c r="SE196" s="1"/>
      <c r="SF196" s="1"/>
      <c r="SG196" s="1"/>
      <c r="SH196" s="1"/>
      <c r="SI196" s="1"/>
      <c r="SJ196" s="1"/>
      <c r="SK196" s="1"/>
      <c r="SL196" s="1"/>
      <c r="SM196" s="1"/>
      <c r="SN196" s="1"/>
      <c r="SO196" s="1"/>
      <c r="SP196" s="1"/>
      <c r="SQ196" s="1"/>
      <c r="SR196" s="1"/>
      <c r="SS196" s="1"/>
      <c r="ST196" s="1"/>
      <c r="SU196" s="1"/>
      <c r="SV196" s="1"/>
      <c r="SW196" s="1"/>
      <c r="SX196" s="1"/>
      <c r="SY196" s="1"/>
      <c r="SZ196" s="1"/>
      <c r="TA196" s="1"/>
      <c r="TB196" s="1"/>
      <c r="TC196" s="1"/>
      <c r="TD196" s="1"/>
      <c r="TE196" s="1"/>
      <c r="TF196" s="1"/>
      <c r="TG196" s="1"/>
      <c r="TH196" s="1"/>
      <c r="TI196" s="1"/>
      <c r="TJ196" s="1"/>
      <c r="TK196" s="1"/>
      <c r="TL196" s="1"/>
      <c r="TM196" s="1"/>
      <c r="TN196" s="1"/>
      <c r="TO196" s="1"/>
      <c r="TP196" s="1"/>
      <c r="TQ196" s="1"/>
      <c r="TR196" s="1"/>
      <c r="TS196" s="1"/>
      <c r="TT196" s="1"/>
      <c r="TU196" s="1"/>
      <c r="TV196" s="1"/>
      <c r="TW196" s="1"/>
      <c r="TX196" s="1"/>
      <c r="TY196" s="1"/>
      <c r="TZ196" s="1"/>
      <c r="UA196" s="1"/>
      <c r="UB196" s="1"/>
      <c r="UC196" s="1"/>
      <c r="UD196" s="1"/>
      <c r="UE196" s="1"/>
      <c r="UF196" s="1"/>
      <c r="UG196" s="1"/>
      <c r="UH196" s="1"/>
      <c r="UI196" s="1"/>
      <c r="UJ196" s="1"/>
      <c r="UK196" s="1"/>
      <c r="UL196" s="1"/>
      <c r="UM196" s="1"/>
      <c r="UN196" s="1"/>
      <c r="UO196" s="1"/>
      <c r="UP196" s="1"/>
      <c r="UQ196" s="1"/>
      <c r="UR196" s="1"/>
      <c r="US196" s="1"/>
      <c r="UT196" s="1"/>
      <c r="UU196" s="1"/>
      <c r="UV196" s="1"/>
      <c r="UW196" s="1"/>
      <c r="UX196" s="1"/>
      <c r="UY196" s="1"/>
      <c r="UZ196" s="1"/>
      <c r="VA196" s="1"/>
      <c r="VB196" s="1"/>
      <c r="VC196" s="1"/>
      <c r="VD196" s="1"/>
      <c r="VE196" s="1"/>
      <c r="VF196" s="1"/>
      <c r="VG196" s="1"/>
      <c r="VH196" s="1"/>
      <c r="VI196" s="1"/>
      <c r="VJ196" s="1"/>
      <c r="VK196" s="1"/>
      <c r="VL196" s="1"/>
      <c r="VM196" s="1"/>
      <c r="VN196" s="1"/>
      <c r="VO196" s="1"/>
      <c r="VP196" s="1"/>
      <c r="VQ196" s="1"/>
      <c r="VR196" s="1"/>
      <c r="VS196" s="1"/>
      <c r="VT196" s="1"/>
      <c r="VU196" s="1"/>
      <c r="VV196" s="1"/>
      <c r="VW196" s="1"/>
      <c r="VX196" s="1"/>
      <c r="VY196" s="1"/>
      <c r="VZ196" s="1"/>
      <c r="WA196" s="1"/>
      <c r="WB196" s="1"/>
      <c r="WC196" s="1"/>
      <c r="WD196" s="1"/>
      <c r="WE196" s="1"/>
      <c r="WF196" s="1"/>
      <c r="WG196" s="1"/>
      <c r="WH196" s="1"/>
      <c r="WI196" s="1"/>
      <c r="WJ196" s="1"/>
      <c r="WK196" s="1"/>
      <c r="WL196" s="1"/>
      <c r="WM196" s="1"/>
      <c r="WN196" s="1"/>
      <c r="WO196" s="1"/>
      <c r="WP196" s="1"/>
      <c r="WQ196" s="1"/>
      <c r="WR196" s="1"/>
      <c r="WS196" s="1"/>
      <c r="WT196" s="1"/>
      <c r="WU196" s="1"/>
      <c r="WV196" s="1"/>
      <c r="WW196" s="1"/>
      <c r="WX196" s="1"/>
      <c r="WY196" s="1"/>
      <c r="WZ196" s="1"/>
      <c r="XA196" s="1"/>
      <c r="XB196" s="1"/>
      <c r="XC196" s="1"/>
      <c r="XD196" s="1"/>
      <c r="XE196" s="1"/>
      <c r="XF196" s="1"/>
      <c r="XG196" s="1"/>
      <c r="XH196" s="1"/>
      <c r="XI196" s="1"/>
      <c r="XJ196" s="1"/>
      <c r="XK196" s="1"/>
      <c r="XL196" s="1"/>
      <c r="XM196" s="1"/>
      <c r="XN196" s="1"/>
      <c r="XO196" s="1"/>
      <c r="XP196" s="1"/>
      <c r="XQ196" s="1"/>
      <c r="XR196" s="1"/>
      <c r="XS196" s="1"/>
      <c r="XT196" s="1"/>
      <c r="XU196" s="1"/>
      <c r="XV196" s="1"/>
      <c r="XW196" s="1"/>
      <c r="XX196" s="1"/>
      <c r="XY196" s="1"/>
      <c r="XZ196" s="1"/>
      <c r="YA196" s="1"/>
      <c r="YB196" s="1"/>
      <c r="YC196" s="1"/>
      <c r="YD196" s="1"/>
      <c r="YE196" s="1"/>
      <c r="YF196" s="1"/>
      <c r="YG196" s="1"/>
      <c r="YH196" s="1"/>
      <c r="YI196" s="1"/>
      <c r="YJ196" s="1"/>
      <c r="YK196" s="1"/>
      <c r="YL196" s="1"/>
      <c r="YM196" s="1"/>
      <c r="YN196" s="1"/>
      <c r="YO196" s="1"/>
      <c r="YP196" s="1"/>
      <c r="YQ196" s="1"/>
      <c r="YR196" s="1"/>
      <c r="YS196" s="1"/>
      <c r="YT196" s="1"/>
      <c r="YU196" s="1"/>
      <c r="YV196" s="1"/>
      <c r="YW196" s="1"/>
      <c r="YX196" s="1"/>
      <c r="YY196" s="1"/>
      <c r="YZ196" s="1"/>
      <c r="ZA196" s="1"/>
      <c r="ZB196" s="1"/>
      <c r="ZC196" s="1"/>
      <c r="ZD196" s="1"/>
      <c r="ZE196" s="1"/>
      <c r="ZF196" s="1"/>
      <c r="ZG196" s="1"/>
      <c r="ZH196" s="1"/>
      <c r="ZI196" s="1"/>
      <c r="ZJ196" s="1"/>
      <c r="ZK196" s="1"/>
      <c r="ZL196" s="1"/>
      <c r="ZM196" s="1"/>
      <c r="ZN196" s="1"/>
      <c r="ZO196" s="1"/>
      <c r="ZP196" s="1"/>
      <c r="ZQ196" s="1"/>
      <c r="ZR196" s="1"/>
      <c r="ZS196" s="1"/>
      <c r="ZT196" s="1"/>
      <c r="ZU196" s="1"/>
      <c r="ZV196" s="1"/>
      <c r="ZW196" s="1"/>
      <c r="ZX196" s="1"/>
      <c r="ZY196" s="1"/>
      <c r="ZZ196" s="1"/>
      <c r="AAA196" s="1"/>
      <c r="AAB196" s="1"/>
      <c r="AAC196" s="1"/>
      <c r="AAD196" s="1"/>
      <c r="AAE196" s="1"/>
      <c r="AAF196" s="1"/>
      <c r="AAG196" s="1"/>
      <c r="AAH196" s="1"/>
      <c r="AAI196" s="1"/>
      <c r="AAJ196" s="1"/>
      <c r="AAK196" s="1"/>
      <c r="AAL196" s="1"/>
      <c r="AAM196" s="1"/>
      <c r="AAN196" s="1"/>
      <c r="AAO196" s="1"/>
      <c r="AAP196" s="1"/>
      <c r="AAQ196" s="1"/>
      <c r="AAR196" s="1"/>
      <c r="AAS196" s="1"/>
      <c r="AAT196" s="1"/>
      <c r="AAU196" s="1"/>
      <c r="AAV196" s="1"/>
      <c r="AAW196" s="1"/>
      <c r="AAX196" s="1"/>
      <c r="AAY196" s="1"/>
      <c r="AAZ196" s="1"/>
      <c r="ABA196" s="1"/>
      <c r="ABB196" s="1"/>
      <c r="ABC196" s="1"/>
      <c r="ABD196" s="1"/>
      <c r="ABE196" s="1"/>
      <c r="ABF196" s="1"/>
      <c r="ABG196" s="1"/>
      <c r="ABH196" s="1"/>
      <c r="ABI196" s="1"/>
      <c r="ABJ196" s="1"/>
      <c r="ABK196" s="1"/>
      <c r="ABL196" s="1"/>
      <c r="ABM196" s="1"/>
      <c r="ABN196" s="1"/>
      <c r="ABO196" s="1"/>
      <c r="ABP196" s="1"/>
      <c r="ABQ196" s="1"/>
      <c r="ABR196" s="1"/>
      <c r="ABS196" s="1"/>
      <c r="ABT196" s="1"/>
      <c r="ABU196" s="1"/>
      <c r="ABV196" s="1"/>
      <c r="ABW196" s="1"/>
      <c r="ABX196" s="1"/>
      <c r="ABY196" s="1"/>
      <c r="ABZ196" s="1"/>
      <c r="ACA196" s="1"/>
      <c r="ACB196" s="1"/>
      <c r="ACC196" s="1"/>
      <c r="ACD196" s="1"/>
      <c r="ACE196" s="1"/>
      <c r="ACF196" s="1"/>
      <c r="ACG196" s="1"/>
      <c r="ACH196" s="1"/>
      <c r="ACI196" s="1"/>
      <c r="ACJ196" s="1"/>
      <c r="ACK196" s="1"/>
      <c r="ACL196" s="1"/>
      <c r="ACM196" s="1"/>
      <c r="ACN196" s="1"/>
      <c r="ACO196" s="1"/>
      <c r="ACP196" s="1"/>
      <c r="ACQ196" s="1"/>
      <c r="ACR196" s="1"/>
      <c r="ACS196" s="1"/>
      <c r="ACT196" s="1"/>
      <c r="ACU196" s="1"/>
      <c r="ACV196" s="1"/>
      <c r="ACW196" s="1"/>
      <c r="ACX196" s="1"/>
      <c r="ACY196" s="1"/>
      <c r="ACZ196" s="1"/>
      <c r="ADA196" s="1"/>
      <c r="ADB196" s="1"/>
      <c r="ADC196" s="1"/>
      <c r="ADD196" s="1"/>
      <c r="ADE196" s="1"/>
      <c r="ADF196" s="1"/>
      <c r="ADG196" s="1"/>
      <c r="ADH196" s="1"/>
      <c r="ADI196" s="1"/>
      <c r="ADJ196" s="1"/>
      <c r="ADK196" s="1"/>
      <c r="ADL196" s="1"/>
      <c r="ADM196" s="1"/>
      <c r="ADN196" s="1"/>
      <c r="ADO196" s="1"/>
      <c r="ADP196" s="1"/>
      <c r="ADQ196" s="1"/>
      <c r="ADR196" s="1"/>
      <c r="ADS196" s="1"/>
      <c r="ADT196" s="1"/>
      <c r="ADU196" s="1"/>
      <c r="ADV196" s="1"/>
      <c r="ADW196" s="1"/>
      <c r="ADX196" s="1"/>
      <c r="ADY196" s="1"/>
      <c r="ADZ196" s="1"/>
      <c r="AEA196" s="1"/>
      <c r="AEB196" s="1"/>
      <c r="AEC196" s="1"/>
      <c r="AED196" s="1"/>
      <c r="AEE196" s="1"/>
      <c r="AEF196" s="1"/>
      <c r="AEG196" s="1"/>
      <c r="AEH196" s="1"/>
      <c r="AEI196" s="1"/>
      <c r="AEJ196" s="1"/>
      <c r="AEK196" s="1"/>
      <c r="AEL196" s="1"/>
      <c r="AEM196" s="1"/>
      <c r="AEN196" s="1"/>
      <c r="AEO196" s="1"/>
      <c r="AEP196" s="1"/>
      <c r="AEQ196" s="1"/>
      <c r="AER196" s="1"/>
      <c r="AES196" s="1"/>
      <c r="AET196" s="1"/>
      <c r="AEU196" s="1"/>
      <c r="AEV196" s="1"/>
      <c r="AEW196" s="1"/>
      <c r="AEX196" s="1"/>
      <c r="AEY196" s="1"/>
      <c r="AEZ196" s="1"/>
      <c r="AFA196" s="1"/>
      <c r="AFB196" s="1"/>
      <c r="AFC196" s="1"/>
      <c r="AFD196" s="1"/>
      <c r="AFE196" s="1"/>
      <c r="AFF196" s="1"/>
      <c r="AFG196" s="1"/>
      <c r="AFH196" s="1"/>
      <c r="AFI196" s="1"/>
      <c r="AFJ196" s="1"/>
      <c r="AFK196" s="1"/>
      <c r="AFL196" s="1"/>
      <c r="AFM196" s="1"/>
      <c r="AFN196" s="1"/>
      <c r="AFO196" s="1"/>
      <c r="AFP196" s="1"/>
      <c r="AFQ196" s="1"/>
      <c r="AFR196" s="1"/>
      <c r="AFS196" s="1"/>
      <c r="AFT196" s="1"/>
      <c r="AFU196" s="1"/>
      <c r="AFV196" s="1"/>
      <c r="AFW196" s="1"/>
      <c r="AFX196" s="1"/>
      <c r="AFY196" s="1"/>
      <c r="AFZ196" s="1"/>
      <c r="AGA196" s="1"/>
      <c r="AGB196" s="1"/>
      <c r="AGC196" s="1"/>
      <c r="AGD196" s="1"/>
      <c r="AGE196" s="1"/>
      <c r="AGF196" s="1"/>
      <c r="AGG196" s="1"/>
      <c r="AGH196" s="1"/>
      <c r="AGI196" s="1"/>
      <c r="AGJ196" s="1"/>
      <c r="AGK196" s="1"/>
      <c r="AGL196" s="1"/>
      <c r="AGM196" s="1"/>
      <c r="AGN196" s="1"/>
      <c r="AGO196" s="1"/>
      <c r="AGP196" s="1"/>
      <c r="AGQ196" s="1"/>
      <c r="AGR196" s="1"/>
      <c r="AGS196" s="1"/>
      <c r="AGT196" s="1"/>
      <c r="AGU196" s="1"/>
      <c r="AGV196" s="1"/>
      <c r="AGW196" s="1"/>
      <c r="AGX196" s="1"/>
      <c r="AGY196" s="1"/>
      <c r="AGZ196" s="1"/>
      <c r="AHA196" s="1"/>
      <c r="AHB196" s="1"/>
      <c r="AHC196" s="1"/>
      <c r="AHD196" s="1"/>
      <c r="AHE196" s="1"/>
      <c r="AHF196" s="1"/>
      <c r="AHG196" s="1"/>
      <c r="AHH196" s="1"/>
      <c r="AHI196" s="1"/>
      <c r="AHJ196" s="1"/>
      <c r="AHK196" s="1"/>
      <c r="AHL196" s="1"/>
      <c r="AHM196" s="1"/>
      <c r="AHN196" s="1"/>
      <c r="AHO196" s="1"/>
      <c r="AHP196" s="1"/>
      <c r="AHQ196" s="1"/>
      <c r="AHR196" s="1"/>
      <c r="AHS196" s="1"/>
      <c r="AHT196" s="1"/>
      <c r="AHU196" s="1"/>
      <c r="AHV196" s="1"/>
      <c r="AHW196" s="1"/>
      <c r="AHX196" s="1"/>
      <c r="AHY196" s="1"/>
      <c r="AHZ196" s="1"/>
      <c r="AIA196" s="1"/>
      <c r="AIB196" s="1"/>
      <c r="AIC196" s="1"/>
      <c r="AID196" s="1"/>
      <c r="AIE196" s="1"/>
      <c r="AIF196" s="1"/>
      <c r="AIG196" s="1"/>
      <c r="AIH196" s="1"/>
      <c r="AII196" s="1"/>
      <c r="AIJ196" s="1"/>
      <c r="AIK196" s="1"/>
      <c r="AIL196" s="1"/>
      <c r="AIM196" s="1"/>
      <c r="AIN196" s="1"/>
      <c r="AIO196" s="1"/>
      <c r="AIP196" s="1"/>
      <c r="AIQ196" s="1"/>
      <c r="AIR196" s="1"/>
      <c r="AIS196" s="1"/>
      <c r="AIT196" s="1"/>
      <c r="AIU196" s="1"/>
      <c r="AIV196" s="1"/>
      <c r="AIW196" s="1"/>
      <c r="AIX196" s="1"/>
      <c r="AIY196" s="1"/>
      <c r="AIZ196" s="1"/>
      <c r="AJA196" s="1"/>
      <c r="AJB196" s="1"/>
      <c r="AJC196" s="1"/>
      <c r="AJD196" s="1"/>
      <c r="AJE196" s="1"/>
      <c r="AJF196" s="1"/>
      <c r="AJG196" s="1"/>
      <c r="AJH196" s="1"/>
      <c r="AJI196" s="1"/>
      <c r="AJJ196" s="1"/>
      <c r="AJK196" s="1"/>
      <c r="AJL196" s="1"/>
      <c r="AJM196" s="1"/>
      <c r="AJN196" s="1"/>
      <c r="AJO196" s="1"/>
      <c r="AJP196" s="1"/>
      <c r="AJQ196" s="1"/>
      <c r="AJR196" s="1"/>
      <c r="AJS196" s="1"/>
      <c r="AJT196" s="1"/>
      <c r="AJU196" s="1"/>
      <c r="AJV196" s="1"/>
      <c r="AJW196" s="1"/>
      <c r="AJX196" s="1"/>
      <c r="AJY196" s="1"/>
      <c r="AJZ196" s="1"/>
      <c r="AKA196" s="1"/>
      <c r="AKB196" s="1"/>
      <c r="AKC196" s="1"/>
      <c r="AKD196" s="1"/>
      <c r="AKE196" s="1"/>
      <c r="AKF196" s="1"/>
      <c r="AKG196" s="1"/>
      <c r="AKH196" s="1"/>
      <c r="AKI196" s="1"/>
      <c r="AKJ196" s="1"/>
      <c r="AKK196" s="1"/>
      <c r="AKL196" s="1"/>
      <c r="AKM196" s="1"/>
      <c r="AKN196" s="1"/>
      <c r="AKO196" s="1"/>
      <c r="AKP196" s="1"/>
      <c r="AKQ196" s="1"/>
      <c r="AKR196" s="1"/>
      <c r="AKS196" s="1"/>
      <c r="AKT196" s="1"/>
      <c r="AKU196" s="1"/>
      <c r="AKV196" s="1"/>
      <c r="AKW196" s="1"/>
      <c r="AKX196" s="1"/>
      <c r="AKY196" s="1"/>
      <c r="AKZ196" s="1"/>
      <c r="ALA196" s="1"/>
      <c r="ALB196" s="1"/>
      <c r="ALC196" s="1"/>
      <c r="ALD196" s="1"/>
      <c r="ALE196" s="1"/>
      <c r="ALF196" s="1"/>
      <c r="ALG196" s="1"/>
      <c r="ALH196" s="1"/>
      <c r="ALI196" s="1"/>
      <c r="ALJ196" s="1"/>
      <c r="ALK196" s="1"/>
      <c r="ALL196" s="1"/>
      <c r="ALM196" s="1"/>
      <c r="ALN196" s="1"/>
      <c r="ALO196" s="1"/>
      <c r="ALP196" s="1"/>
      <c r="ALQ196" s="1"/>
      <c r="ALR196" s="1"/>
      <c r="ALS196" s="1"/>
      <c r="ALT196" s="1"/>
      <c r="ALU196" s="1"/>
      <c r="ALV196" s="1"/>
      <c r="ALW196" s="1"/>
      <c r="ALX196" s="1"/>
      <c r="ALY196" s="1"/>
      <c r="ALZ196" s="1"/>
      <c r="AMA196" s="1"/>
      <c r="AMB196" s="1"/>
      <c r="AMC196" s="1"/>
      <c r="AMD196" s="1"/>
      <c r="AME196" s="1"/>
      <c r="AMF196" s="1"/>
      <c r="AMG196" s="1"/>
      <c r="AMH196" s="1"/>
      <c r="AMI196" s="1"/>
      <c r="AMJ196" s="1"/>
    </row>
    <row r="197" spans="1:1025" customHeight="1" ht="12.8">
      <c r="A197" s="1"/>
      <c r="B197" s="14"/>
      <c r="C197" s="9"/>
      <c r="D197" s="29"/>
      <c r="E197" s="30" t="s">
        <v>6</v>
      </c>
      <c r="F197" s="12" t="s">
        <v>3</v>
      </c>
      <c r="G197" s="7">
        <v>104</v>
      </c>
      <c r="H197" s="7">
        <v>110</v>
      </c>
      <c r="I197" s="7">
        <v>99</v>
      </c>
      <c r="J197" s="7">
        <v>112</v>
      </c>
      <c r="K197" s="13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1"/>
      <c r="PD197" s="1"/>
      <c r="PE197" s="1"/>
      <c r="PF197" s="1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E197" s="1"/>
      <c r="QF197" s="1"/>
      <c r="QG197" s="1"/>
      <c r="QH197" s="1"/>
      <c r="QI197" s="1"/>
      <c r="QJ197" s="1"/>
      <c r="QK197" s="1"/>
      <c r="QL197" s="1"/>
      <c r="QM197" s="1"/>
      <c r="QN197" s="1"/>
      <c r="QO197" s="1"/>
      <c r="QP197" s="1"/>
      <c r="QQ197" s="1"/>
      <c r="QR197" s="1"/>
      <c r="QS197" s="1"/>
      <c r="QT197" s="1"/>
      <c r="QU197" s="1"/>
      <c r="QV197" s="1"/>
      <c r="QW197" s="1"/>
      <c r="QX197" s="1"/>
      <c r="QY197" s="1"/>
      <c r="QZ197" s="1"/>
      <c r="RA197" s="1"/>
      <c r="RB197" s="1"/>
      <c r="RC197" s="1"/>
      <c r="RD197" s="1"/>
      <c r="RE197" s="1"/>
      <c r="RF197" s="1"/>
      <c r="RG197" s="1"/>
      <c r="RH197" s="1"/>
      <c r="RI197" s="1"/>
      <c r="RJ197" s="1"/>
      <c r="RK197" s="1"/>
      <c r="RL197" s="1"/>
      <c r="RM197" s="1"/>
      <c r="RN197" s="1"/>
      <c r="RO197" s="1"/>
      <c r="RP197" s="1"/>
      <c r="RQ197" s="1"/>
      <c r="RR197" s="1"/>
      <c r="RS197" s="1"/>
      <c r="RT197" s="1"/>
      <c r="RU197" s="1"/>
      <c r="RV197" s="1"/>
      <c r="RW197" s="1"/>
      <c r="RX197" s="1"/>
      <c r="RY197" s="1"/>
      <c r="RZ197" s="1"/>
      <c r="SA197" s="1"/>
      <c r="SB197" s="1"/>
      <c r="SC197" s="1"/>
      <c r="SD197" s="1"/>
      <c r="SE197" s="1"/>
      <c r="SF197" s="1"/>
      <c r="SG197" s="1"/>
      <c r="SH197" s="1"/>
      <c r="SI197" s="1"/>
      <c r="SJ197" s="1"/>
      <c r="SK197" s="1"/>
      <c r="SL197" s="1"/>
      <c r="SM197" s="1"/>
      <c r="SN197" s="1"/>
      <c r="SO197" s="1"/>
      <c r="SP197" s="1"/>
      <c r="SQ197" s="1"/>
      <c r="SR197" s="1"/>
      <c r="SS197" s="1"/>
      <c r="ST197" s="1"/>
      <c r="SU197" s="1"/>
      <c r="SV197" s="1"/>
      <c r="SW197" s="1"/>
      <c r="SX197" s="1"/>
      <c r="SY197" s="1"/>
      <c r="SZ197" s="1"/>
      <c r="TA197" s="1"/>
      <c r="TB197" s="1"/>
      <c r="TC197" s="1"/>
      <c r="TD197" s="1"/>
      <c r="TE197" s="1"/>
      <c r="TF197" s="1"/>
      <c r="TG197" s="1"/>
      <c r="TH197" s="1"/>
      <c r="TI197" s="1"/>
      <c r="TJ197" s="1"/>
      <c r="TK197" s="1"/>
      <c r="TL197" s="1"/>
      <c r="TM197" s="1"/>
      <c r="TN197" s="1"/>
      <c r="TO197" s="1"/>
      <c r="TP197" s="1"/>
      <c r="TQ197" s="1"/>
      <c r="TR197" s="1"/>
      <c r="TS197" s="1"/>
      <c r="TT197" s="1"/>
      <c r="TU197" s="1"/>
      <c r="TV197" s="1"/>
      <c r="TW197" s="1"/>
      <c r="TX197" s="1"/>
      <c r="TY197" s="1"/>
      <c r="TZ197" s="1"/>
      <c r="UA197" s="1"/>
      <c r="UB197" s="1"/>
      <c r="UC197" s="1"/>
      <c r="UD197" s="1"/>
      <c r="UE197" s="1"/>
      <c r="UF197" s="1"/>
      <c r="UG197" s="1"/>
      <c r="UH197" s="1"/>
      <c r="UI197" s="1"/>
      <c r="UJ197" s="1"/>
      <c r="UK197" s="1"/>
      <c r="UL197" s="1"/>
      <c r="UM197" s="1"/>
      <c r="UN197" s="1"/>
      <c r="UO197" s="1"/>
      <c r="UP197" s="1"/>
      <c r="UQ197" s="1"/>
      <c r="UR197" s="1"/>
      <c r="US197" s="1"/>
      <c r="UT197" s="1"/>
      <c r="UU197" s="1"/>
      <c r="UV197" s="1"/>
      <c r="UW197" s="1"/>
      <c r="UX197" s="1"/>
      <c r="UY197" s="1"/>
      <c r="UZ197" s="1"/>
      <c r="VA197" s="1"/>
      <c r="VB197" s="1"/>
      <c r="VC197" s="1"/>
      <c r="VD197" s="1"/>
      <c r="VE197" s="1"/>
      <c r="VF197" s="1"/>
      <c r="VG197" s="1"/>
      <c r="VH197" s="1"/>
      <c r="VI197" s="1"/>
      <c r="VJ197" s="1"/>
      <c r="VK197" s="1"/>
      <c r="VL197" s="1"/>
      <c r="VM197" s="1"/>
      <c r="VN197" s="1"/>
      <c r="VO197" s="1"/>
      <c r="VP197" s="1"/>
      <c r="VQ197" s="1"/>
      <c r="VR197" s="1"/>
      <c r="VS197" s="1"/>
      <c r="VT197" s="1"/>
      <c r="VU197" s="1"/>
      <c r="VV197" s="1"/>
      <c r="VW197" s="1"/>
      <c r="VX197" s="1"/>
      <c r="VY197" s="1"/>
      <c r="VZ197" s="1"/>
      <c r="WA197" s="1"/>
      <c r="WB197" s="1"/>
      <c r="WC197" s="1"/>
      <c r="WD197" s="1"/>
      <c r="WE197" s="1"/>
      <c r="WF197" s="1"/>
      <c r="WG197" s="1"/>
      <c r="WH197" s="1"/>
      <c r="WI197" s="1"/>
      <c r="WJ197" s="1"/>
      <c r="WK197" s="1"/>
      <c r="WL197" s="1"/>
      <c r="WM197" s="1"/>
      <c r="WN197" s="1"/>
      <c r="WO197" s="1"/>
      <c r="WP197" s="1"/>
      <c r="WQ197" s="1"/>
      <c r="WR197" s="1"/>
      <c r="WS197" s="1"/>
      <c r="WT197" s="1"/>
      <c r="WU197" s="1"/>
      <c r="WV197" s="1"/>
      <c r="WW197" s="1"/>
      <c r="WX197" s="1"/>
      <c r="WY197" s="1"/>
      <c r="WZ197" s="1"/>
      <c r="XA197" s="1"/>
      <c r="XB197" s="1"/>
      <c r="XC197" s="1"/>
      <c r="XD197" s="1"/>
      <c r="XE197" s="1"/>
      <c r="XF197" s="1"/>
      <c r="XG197" s="1"/>
      <c r="XH197" s="1"/>
      <c r="XI197" s="1"/>
      <c r="XJ197" s="1"/>
      <c r="XK197" s="1"/>
      <c r="XL197" s="1"/>
      <c r="XM197" s="1"/>
      <c r="XN197" s="1"/>
      <c r="XO197" s="1"/>
      <c r="XP197" s="1"/>
      <c r="XQ197" s="1"/>
      <c r="XR197" s="1"/>
      <c r="XS197" s="1"/>
      <c r="XT197" s="1"/>
      <c r="XU197" s="1"/>
      <c r="XV197" s="1"/>
      <c r="XW197" s="1"/>
      <c r="XX197" s="1"/>
      <c r="XY197" s="1"/>
      <c r="XZ197" s="1"/>
      <c r="YA197" s="1"/>
      <c r="YB197" s="1"/>
      <c r="YC197" s="1"/>
      <c r="YD197" s="1"/>
      <c r="YE197" s="1"/>
      <c r="YF197" s="1"/>
      <c r="YG197" s="1"/>
      <c r="YH197" s="1"/>
      <c r="YI197" s="1"/>
      <c r="YJ197" s="1"/>
      <c r="YK197" s="1"/>
      <c r="YL197" s="1"/>
      <c r="YM197" s="1"/>
      <c r="YN197" s="1"/>
      <c r="YO197" s="1"/>
      <c r="YP197" s="1"/>
      <c r="YQ197" s="1"/>
      <c r="YR197" s="1"/>
      <c r="YS197" s="1"/>
      <c r="YT197" s="1"/>
      <c r="YU197" s="1"/>
      <c r="YV197" s="1"/>
      <c r="YW197" s="1"/>
      <c r="YX197" s="1"/>
      <c r="YY197" s="1"/>
      <c r="YZ197" s="1"/>
      <c r="ZA197" s="1"/>
      <c r="ZB197" s="1"/>
      <c r="ZC197" s="1"/>
      <c r="ZD197" s="1"/>
      <c r="ZE197" s="1"/>
      <c r="ZF197" s="1"/>
      <c r="ZG197" s="1"/>
      <c r="ZH197" s="1"/>
      <c r="ZI197" s="1"/>
      <c r="ZJ197" s="1"/>
      <c r="ZK197" s="1"/>
      <c r="ZL197" s="1"/>
      <c r="ZM197" s="1"/>
      <c r="ZN197" s="1"/>
      <c r="ZO197" s="1"/>
      <c r="ZP197" s="1"/>
      <c r="ZQ197" s="1"/>
      <c r="ZR197" s="1"/>
      <c r="ZS197" s="1"/>
      <c r="ZT197" s="1"/>
      <c r="ZU197" s="1"/>
      <c r="ZV197" s="1"/>
      <c r="ZW197" s="1"/>
      <c r="ZX197" s="1"/>
      <c r="ZY197" s="1"/>
      <c r="ZZ197" s="1"/>
      <c r="AAA197" s="1"/>
      <c r="AAB197" s="1"/>
      <c r="AAC197" s="1"/>
      <c r="AAD197" s="1"/>
      <c r="AAE197" s="1"/>
      <c r="AAF197" s="1"/>
      <c r="AAG197" s="1"/>
      <c r="AAH197" s="1"/>
      <c r="AAI197" s="1"/>
      <c r="AAJ197" s="1"/>
      <c r="AAK197" s="1"/>
      <c r="AAL197" s="1"/>
      <c r="AAM197" s="1"/>
      <c r="AAN197" s="1"/>
      <c r="AAO197" s="1"/>
      <c r="AAP197" s="1"/>
      <c r="AAQ197" s="1"/>
      <c r="AAR197" s="1"/>
      <c r="AAS197" s="1"/>
      <c r="AAT197" s="1"/>
      <c r="AAU197" s="1"/>
      <c r="AAV197" s="1"/>
      <c r="AAW197" s="1"/>
      <c r="AAX197" s="1"/>
      <c r="AAY197" s="1"/>
      <c r="AAZ197" s="1"/>
      <c r="ABA197" s="1"/>
      <c r="ABB197" s="1"/>
      <c r="ABC197" s="1"/>
      <c r="ABD197" s="1"/>
      <c r="ABE197" s="1"/>
      <c r="ABF197" s="1"/>
      <c r="ABG197" s="1"/>
      <c r="ABH197" s="1"/>
      <c r="ABI197" s="1"/>
      <c r="ABJ197" s="1"/>
      <c r="ABK197" s="1"/>
      <c r="ABL197" s="1"/>
      <c r="ABM197" s="1"/>
      <c r="ABN197" s="1"/>
      <c r="ABO197" s="1"/>
      <c r="ABP197" s="1"/>
      <c r="ABQ197" s="1"/>
      <c r="ABR197" s="1"/>
      <c r="ABS197" s="1"/>
      <c r="ABT197" s="1"/>
      <c r="ABU197" s="1"/>
      <c r="ABV197" s="1"/>
      <c r="ABW197" s="1"/>
      <c r="ABX197" s="1"/>
      <c r="ABY197" s="1"/>
      <c r="ABZ197" s="1"/>
      <c r="ACA197" s="1"/>
      <c r="ACB197" s="1"/>
      <c r="ACC197" s="1"/>
      <c r="ACD197" s="1"/>
      <c r="ACE197" s="1"/>
      <c r="ACF197" s="1"/>
      <c r="ACG197" s="1"/>
      <c r="ACH197" s="1"/>
      <c r="ACI197" s="1"/>
      <c r="ACJ197" s="1"/>
      <c r="ACK197" s="1"/>
      <c r="ACL197" s="1"/>
      <c r="ACM197" s="1"/>
      <c r="ACN197" s="1"/>
      <c r="ACO197" s="1"/>
      <c r="ACP197" s="1"/>
      <c r="ACQ197" s="1"/>
      <c r="ACR197" s="1"/>
      <c r="ACS197" s="1"/>
      <c r="ACT197" s="1"/>
      <c r="ACU197" s="1"/>
      <c r="ACV197" s="1"/>
      <c r="ACW197" s="1"/>
      <c r="ACX197" s="1"/>
      <c r="ACY197" s="1"/>
      <c r="ACZ197" s="1"/>
      <c r="ADA197" s="1"/>
      <c r="ADB197" s="1"/>
      <c r="ADC197" s="1"/>
      <c r="ADD197" s="1"/>
      <c r="ADE197" s="1"/>
      <c r="ADF197" s="1"/>
      <c r="ADG197" s="1"/>
      <c r="ADH197" s="1"/>
      <c r="ADI197" s="1"/>
      <c r="ADJ197" s="1"/>
      <c r="ADK197" s="1"/>
      <c r="ADL197" s="1"/>
      <c r="ADM197" s="1"/>
      <c r="ADN197" s="1"/>
      <c r="ADO197" s="1"/>
      <c r="ADP197" s="1"/>
      <c r="ADQ197" s="1"/>
      <c r="ADR197" s="1"/>
      <c r="ADS197" s="1"/>
      <c r="ADT197" s="1"/>
      <c r="ADU197" s="1"/>
      <c r="ADV197" s="1"/>
      <c r="ADW197" s="1"/>
      <c r="ADX197" s="1"/>
      <c r="ADY197" s="1"/>
      <c r="ADZ197" s="1"/>
      <c r="AEA197" s="1"/>
      <c r="AEB197" s="1"/>
      <c r="AEC197" s="1"/>
      <c r="AED197" s="1"/>
      <c r="AEE197" s="1"/>
      <c r="AEF197" s="1"/>
      <c r="AEG197" s="1"/>
      <c r="AEH197" s="1"/>
      <c r="AEI197" s="1"/>
      <c r="AEJ197" s="1"/>
      <c r="AEK197" s="1"/>
      <c r="AEL197" s="1"/>
      <c r="AEM197" s="1"/>
      <c r="AEN197" s="1"/>
      <c r="AEO197" s="1"/>
      <c r="AEP197" s="1"/>
      <c r="AEQ197" s="1"/>
      <c r="AER197" s="1"/>
      <c r="AES197" s="1"/>
      <c r="AET197" s="1"/>
      <c r="AEU197" s="1"/>
      <c r="AEV197" s="1"/>
      <c r="AEW197" s="1"/>
      <c r="AEX197" s="1"/>
      <c r="AEY197" s="1"/>
      <c r="AEZ197" s="1"/>
      <c r="AFA197" s="1"/>
      <c r="AFB197" s="1"/>
      <c r="AFC197" s="1"/>
      <c r="AFD197" s="1"/>
      <c r="AFE197" s="1"/>
      <c r="AFF197" s="1"/>
      <c r="AFG197" s="1"/>
      <c r="AFH197" s="1"/>
      <c r="AFI197" s="1"/>
      <c r="AFJ197" s="1"/>
      <c r="AFK197" s="1"/>
      <c r="AFL197" s="1"/>
      <c r="AFM197" s="1"/>
      <c r="AFN197" s="1"/>
      <c r="AFO197" s="1"/>
      <c r="AFP197" s="1"/>
      <c r="AFQ197" s="1"/>
      <c r="AFR197" s="1"/>
      <c r="AFS197" s="1"/>
      <c r="AFT197" s="1"/>
      <c r="AFU197" s="1"/>
      <c r="AFV197" s="1"/>
      <c r="AFW197" s="1"/>
      <c r="AFX197" s="1"/>
      <c r="AFY197" s="1"/>
      <c r="AFZ197" s="1"/>
      <c r="AGA197" s="1"/>
      <c r="AGB197" s="1"/>
      <c r="AGC197" s="1"/>
      <c r="AGD197" s="1"/>
      <c r="AGE197" s="1"/>
      <c r="AGF197" s="1"/>
      <c r="AGG197" s="1"/>
      <c r="AGH197" s="1"/>
      <c r="AGI197" s="1"/>
      <c r="AGJ197" s="1"/>
      <c r="AGK197" s="1"/>
      <c r="AGL197" s="1"/>
      <c r="AGM197" s="1"/>
      <c r="AGN197" s="1"/>
      <c r="AGO197" s="1"/>
      <c r="AGP197" s="1"/>
      <c r="AGQ197" s="1"/>
      <c r="AGR197" s="1"/>
      <c r="AGS197" s="1"/>
      <c r="AGT197" s="1"/>
      <c r="AGU197" s="1"/>
      <c r="AGV197" s="1"/>
      <c r="AGW197" s="1"/>
      <c r="AGX197" s="1"/>
      <c r="AGY197" s="1"/>
      <c r="AGZ197" s="1"/>
      <c r="AHA197" s="1"/>
      <c r="AHB197" s="1"/>
      <c r="AHC197" s="1"/>
      <c r="AHD197" s="1"/>
      <c r="AHE197" s="1"/>
      <c r="AHF197" s="1"/>
      <c r="AHG197" s="1"/>
      <c r="AHH197" s="1"/>
      <c r="AHI197" s="1"/>
      <c r="AHJ197" s="1"/>
      <c r="AHK197" s="1"/>
      <c r="AHL197" s="1"/>
      <c r="AHM197" s="1"/>
      <c r="AHN197" s="1"/>
      <c r="AHO197" s="1"/>
      <c r="AHP197" s="1"/>
      <c r="AHQ197" s="1"/>
      <c r="AHR197" s="1"/>
      <c r="AHS197" s="1"/>
      <c r="AHT197" s="1"/>
      <c r="AHU197" s="1"/>
      <c r="AHV197" s="1"/>
      <c r="AHW197" s="1"/>
      <c r="AHX197" s="1"/>
      <c r="AHY197" s="1"/>
      <c r="AHZ197" s="1"/>
      <c r="AIA197" s="1"/>
      <c r="AIB197" s="1"/>
      <c r="AIC197" s="1"/>
      <c r="AID197" s="1"/>
      <c r="AIE197" s="1"/>
      <c r="AIF197" s="1"/>
      <c r="AIG197" s="1"/>
      <c r="AIH197" s="1"/>
      <c r="AII197" s="1"/>
      <c r="AIJ197" s="1"/>
      <c r="AIK197" s="1"/>
      <c r="AIL197" s="1"/>
      <c r="AIM197" s="1"/>
      <c r="AIN197" s="1"/>
      <c r="AIO197" s="1"/>
      <c r="AIP197" s="1"/>
      <c r="AIQ197" s="1"/>
      <c r="AIR197" s="1"/>
      <c r="AIS197" s="1"/>
      <c r="AIT197" s="1"/>
      <c r="AIU197" s="1"/>
      <c r="AIV197" s="1"/>
      <c r="AIW197" s="1"/>
      <c r="AIX197" s="1"/>
      <c r="AIY197" s="1"/>
      <c r="AIZ197" s="1"/>
      <c r="AJA197" s="1"/>
      <c r="AJB197" s="1"/>
      <c r="AJC197" s="1"/>
      <c r="AJD197" s="1"/>
      <c r="AJE197" s="1"/>
      <c r="AJF197" s="1"/>
      <c r="AJG197" s="1"/>
      <c r="AJH197" s="1"/>
      <c r="AJI197" s="1"/>
      <c r="AJJ197" s="1"/>
      <c r="AJK197" s="1"/>
      <c r="AJL197" s="1"/>
      <c r="AJM197" s="1"/>
      <c r="AJN197" s="1"/>
      <c r="AJO197" s="1"/>
      <c r="AJP197" s="1"/>
      <c r="AJQ197" s="1"/>
      <c r="AJR197" s="1"/>
      <c r="AJS197" s="1"/>
      <c r="AJT197" s="1"/>
      <c r="AJU197" s="1"/>
      <c r="AJV197" s="1"/>
      <c r="AJW197" s="1"/>
      <c r="AJX197" s="1"/>
      <c r="AJY197" s="1"/>
      <c r="AJZ197" s="1"/>
      <c r="AKA197" s="1"/>
      <c r="AKB197" s="1"/>
      <c r="AKC197" s="1"/>
      <c r="AKD197" s="1"/>
      <c r="AKE197" s="1"/>
      <c r="AKF197" s="1"/>
      <c r="AKG197" s="1"/>
      <c r="AKH197" s="1"/>
      <c r="AKI197" s="1"/>
      <c r="AKJ197" s="1"/>
      <c r="AKK197" s="1"/>
      <c r="AKL197" s="1"/>
      <c r="AKM197" s="1"/>
      <c r="AKN197" s="1"/>
      <c r="AKO197" s="1"/>
      <c r="AKP197" s="1"/>
      <c r="AKQ197" s="1"/>
      <c r="AKR197" s="1"/>
      <c r="AKS197" s="1"/>
      <c r="AKT197" s="1"/>
      <c r="AKU197" s="1"/>
      <c r="AKV197" s="1"/>
      <c r="AKW197" s="1"/>
      <c r="AKX197" s="1"/>
      <c r="AKY197" s="1"/>
      <c r="AKZ197" s="1"/>
      <c r="ALA197" s="1"/>
      <c r="ALB197" s="1"/>
      <c r="ALC197" s="1"/>
      <c r="ALD197" s="1"/>
      <c r="ALE197" s="1"/>
      <c r="ALF197" s="1"/>
      <c r="ALG197" s="1"/>
      <c r="ALH197" s="1"/>
      <c r="ALI197" s="1"/>
      <c r="ALJ197" s="1"/>
      <c r="ALK197" s="1"/>
      <c r="ALL197" s="1"/>
      <c r="ALM197" s="1"/>
      <c r="ALN197" s="1"/>
      <c r="ALO197" s="1"/>
      <c r="ALP197" s="1"/>
      <c r="ALQ197" s="1"/>
      <c r="ALR197" s="1"/>
      <c r="ALS197" s="1"/>
      <c r="ALT197" s="1"/>
      <c r="ALU197" s="1"/>
      <c r="ALV197" s="1"/>
      <c r="ALW197" s="1"/>
      <c r="ALX197" s="1"/>
      <c r="ALY197" s="1"/>
      <c r="ALZ197" s="1"/>
      <c r="AMA197" s="1"/>
      <c r="AMB197" s="1"/>
      <c r="AMC197" s="1"/>
      <c r="AMD197" s="1"/>
      <c r="AME197" s="1"/>
      <c r="AMF197" s="1"/>
      <c r="AMG197" s="1"/>
      <c r="AMH197" s="1"/>
      <c r="AMI197" s="1"/>
      <c r="AMJ197" s="1"/>
    </row>
    <row r="198" spans="1:1025" customHeight="1" ht="12.75">
      <c r="A198" s="1"/>
      <c r="B198" s="14"/>
      <c r="C198" s="9"/>
      <c r="D198" s="9" t="s">
        <v>19</v>
      </c>
      <c r="E198" s="30" t="s">
        <v>5</v>
      </c>
      <c r="F198" s="12" t="s">
        <v>3</v>
      </c>
      <c r="G198" s="7">
        <v>105</v>
      </c>
      <c r="H198" s="7">
        <v>111</v>
      </c>
      <c r="I198" s="7">
        <v>100</v>
      </c>
      <c r="J198" s="7">
        <v>113</v>
      </c>
      <c r="K198" s="13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1"/>
      <c r="QL198" s="1"/>
      <c r="QM198" s="1"/>
      <c r="QN198" s="1"/>
      <c r="QO198" s="1"/>
      <c r="QP198" s="1"/>
      <c r="QQ198" s="1"/>
      <c r="QR198" s="1"/>
      <c r="QS198" s="1"/>
      <c r="QT198" s="1"/>
      <c r="QU198" s="1"/>
      <c r="QV198" s="1"/>
      <c r="QW198" s="1"/>
      <c r="QX198" s="1"/>
      <c r="QY198" s="1"/>
      <c r="QZ198" s="1"/>
      <c r="RA198" s="1"/>
      <c r="RB198" s="1"/>
      <c r="RC198" s="1"/>
      <c r="RD198" s="1"/>
      <c r="RE198" s="1"/>
      <c r="RF198" s="1"/>
      <c r="RG198" s="1"/>
      <c r="RH198" s="1"/>
      <c r="RI198" s="1"/>
      <c r="RJ198" s="1"/>
      <c r="RK198" s="1"/>
      <c r="RL198" s="1"/>
      <c r="RM198" s="1"/>
      <c r="RN198" s="1"/>
      <c r="RO198" s="1"/>
      <c r="RP198" s="1"/>
      <c r="RQ198" s="1"/>
      <c r="RR198" s="1"/>
      <c r="RS198" s="1"/>
      <c r="RT198" s="1"/>
      <c r="RU198" s="1"/>
      <c r="RV198" s="1"/>
      <c r="RW198" s="1"/>
      <c r="RX198" s="1"/>
      <c r="RY198" s="1"/>
      <c r="RZ198" s="1"/>
      <c r="SA198" s="1"/>
      <c r="SB198" s="1"/>
      <c r="SC198" s="1"/>
      <c r="SD198" s="1"/>
      <c r="SE198" s="1"/>
      <c r="SF198" s="1"/>
      <c r="SG198" s="1"/>
      <c r="SH198" s="1"/>
      <c r="SI198" s="1"/>
      <c r="SJ198" s="1"/>
      <c r="SK198" s="1"/>
      <c r="SL198" s="1"/>
      <c r="SM198" s="1"/>
      <c r="SN198" s="1"/>
      <c r="SO198" s="1"/>
      <c r="SP198" s="1"/>
      <c r="SQ198" s="1"/>
      <c r="SR198" s="1"/>
      <c r="SS198" s="1"/>
      <c r="ST198" s="1"/>
      <c r="SU198" s="1"/>
      <c r="SV198" s="1"/>
      <c r="SW198" s="1"/>
      <c r="SX198" s="1"/>
      <c r="SY198" s="1"/>
      <c r="SZ198" s="1"/>
      <c r="TA198" s="1"/>
      <c r="TB198" s="1"/>
      <c r="TC198" s="1"/>
      <c r="TD198" s="1"/>
      <c r="TE198" s="1"/>
      <c r="TF198" s="1"/>
      <c r="TG198" s="1"/>
      <c r="TH198" s="1"/>
      <c r="TI198" s="1"/>
      <c r="TJ198" s="1"/>
      <c r="TK198" s="1"/>
      <c r="TL198" s="1"/>
      <c r="TM198" s="1"/>
      <c r="TN198" s="1"/>
      <c r="TO198" s="1"/>
      <c r="TP198" s="1"/>
      <c r="TQ198" s="1"/>
      <c r="TR198" s="1"/>
      <c r="TS198" s="1"/>
      <c r="TT198" s="1"/>
      <c r="TU198" s="1"/>
      <c r="TV198" s="1"/>
      <c r="TW198" s="1"/>
      <c r="TX198" s="1"/>
      <c r="TY198" s="1"/>
      <c r="TZ198" s="1"/>
      <c r="UA198" s="1"/>
      <c r="UB198" s="1"/>
      <c r="UC198" s="1"/>
      <c r="UD198" s="1"/>
      <c r="UE198" s="1"/>
      <c r="UF198" s="1"/>
      <c r="UG198" s="1"/>
      <c r="UH198" s="1"/>
      <c r="UI198" s="1"/>
      <c r="UJ198" s="1"/>
      <c r="UK198" s="1"/>
      <c r="UL198" s="1"/>
      <c r="UM198" s="1"/>
      <c r="UN198" s="1"/>
      <c r="UO198" s="1"/>
      <c r="UP198" s="1"/>
      <c r="UQ198" s="1"/>
      <c r="UR198" s="1"/>
      <c r="US198" s="1"/>
      <c r="UT198" s="1"/>
      <c r="UU198" s="1"/>
      <c r="UV198" s="1"/>
      <c r="UW198" s="1"/>
      <c r="UX198" s="1"/>
      <c r="UY198" s="1"/>
      <c r="UZ198" s="1"/>
      <c r="VA198" s="1"/>
      <c r="VB198" s="1"/>
      <c r="VC198" s="1"/>
      <c r="VD198" s="1"/>
      <c r="VE198" s="1"/>
      <c r="VF198" s="1"/>
      <c r="VG198" s="1"/>
      <c r="VH198" s="1"/>
      <c r="VI198" s="1"/>
      <c r="VJ198" s="1"/>
      <c r="VK198" s="1"/>
      <c r="VL198" s="1"/>
      <c r="VM198" s="1"/>
      <c r="VN198" s="1"/>
      <c r="VO198" s="1"/>
      <c r="VP198" s="1"/>
      <c r="VQ198" s="1"/>
      <c r="VR198" s="1"/>
      <c r="VS198" s="1"/>
      <c r="VT198" s="1"/>
      <c r="VU198" s="1"/>
      <c r="VV198" s="1"/>
      <c r="VW198" s="1"/>
      <c r="VX198" s="1"/>
      <c r="VY198" s="1"/>
      <c r="VZ198" s="1"/>
      <c r="WA198" s="1"/>
      <c r="WB198" s="1"/>
      <c r="WC198" s="1"/>
      <c r="WD198" s="1"/>
      <c r="WE198" s="1"/>
      <c r="WF198" s="1"/>
      <c r="WG198" s="1"/>
      <c r="WH198" s="1"/>
      <c r="WI198" s="1"/>
      <c r="WJ198" s="1"/>
      <c r="WK198" s="1"/>
      <c r="WL198" s="1"/>
      <c r="WM198" s="1"/>
      <c r="WN198" s="1"/>
      <c r="WO198" s="1"/>
      <c r="WP198" s="1"/>
      <c r="WQ198" s="1"/>
      <c r="WR198" s="1"/>
      <c r="WS198" s="1"/>
      <c r="WT198" s="1"/>
      <c r="WU198" s="1"/>
      <c r="WV198" s="1"/>
      <c r="WW198" s="1"/>
      <c r="WX198" s="1"/>
      <c r="WY198" s="1"/>
      <c r="WZ198" s="1"/>
      <c r="XA198" s="1"/>
      <c r="XB198" s="1"/>
      <c r="XC198" s="1"/>
      <c r="XD198" s="1"/>
      <c r="XE198" s="1"/>
      <c r="XF198" s="1"/>
      <c r="XG198" s="1"/>
      <c r="XH198" s="1"/>
      <c r="XI198" s="1"/>
      <c r="XJ198" s="1"/>
      <c r="XK198" s="1"/>
      <c r="XL198" s="1"/>
      <c r="XM198" s="1"/>
      <c r="XN198" s="1"/>
      <c r="XO198" s="1"/>
      <c r="XP198" s="1"/>
      <c r="XQ198" s="1"/>
      <c r="XR198" s="1"/>
      <c r="XS198" s="1"/>
      <c r="XT198" s="1"/>
      <c r="XU198" s="1"/>
      <c r="XV198" s="1"/>
      <c r="XW198" s="1"/>
      <c r="XX198" s="1"/>
      <c r="XY198" s="1"/>
      <c r="XZ198" s="1"/>
      <c r="YA198" s="1"/>
      <c r="YB198" s="1"/>
      <c r="YC198" s="1"/>
      <c r="YD198" s="1"/>
      <c r="YE198" s="1"/>
      <c r="YF198" s="1"/>
      <c r="YG198" s="1"/>
      <c r="YH198" s="1"/>
      <c r="YI198" s="1"/>
      <c r="YJ198" s="1"/>
      <c r="YK198" s="1"/>
      <c r="YL198" s="1"/>
      <c r="YM198" s="1"/>
      <c r="YN198" s="1"/>
      <c r="YO198" s="1"/>
      <c r="YP198" s="1"/>
      <c r="YQ198" s="1"/>
      <c r="YR198" s="1"/>
      <c r="YS198" s="1"/>
      <c r="YT198" s="1"/>
      <c r="YU198" s="1"/>
      <c r="YV198" s="1"/>
      <c r="YW198" s="1"/>
      <c r="YX198" s="1"/>
      <c r="YY198" s="1"/>
      <c r="YZ198" s="1"/>
      <c r="ZA198" s="1"/>
      <c r="ZB198" s="1"/>
      <c r="ZC198" s="1"/>
      <c r="ZD198" s="1"/>
      <c r="ZE198" s="1"/>
      <c r="ZF198" s="1"/>
      <c r="ZG198" s="1"/>
      <c r="ZH198" s="1"/>
      <c r="ZI198" s="1"/>
      <c r="ZJ198" s="1"/>
      <c r="ZK198" s="1"/>
      <c r="ZL198" s="1"/>
      <c r="ZM198" s="1"/>
      <c r="ZN198" s="1"/>
      <c r="ZO198" s="1"/>
      <c r="ZP198" s="1"/>
      <c r="ZQ198" s="1"/>
      <c r="ZR198" s="1"/>
      <c r="ZS198" s="1"/>
      <c r="ZT198" s="1"/>
      <c r="ZU198" s="1"/>
      <c r="ZV198" s="1"/>
      <c r="ZW198" s="1"/>
      <c r="ZX198" s="1"/>
      <c r="ZY198" s="1"/>
      <c r="ZZ198" s="1"/>
      <c r="AAA198" s="1"/>
      <c r="AAB198" s="1"/>
      <c r="AAC198" s="1"/>
      <c r="AAD198" s="1"/>
      <c r="AAE198" s="1"/>
      <c r="AAF198" s="1"/>
      <c r="AAG198" s="1"/>
      <c r="AAH198" s="1"/>
      <c r="AAI198" s="1"/>
      <c r="AAJ198" s="1"/>
      <c r="AAK198" s="1"/>
      <c r="AAL198" s="1"/>
      <c r="AAM198" s="1"/>
      <c r="AAN198" s="1"/>
      <c r="AAO198" s="1"/>
      <c r="AAP198" s="1"/>
      <c r="AAQ198" s="1"/>
      <c r="AAR198" s="1"/>
      <c r="AAS198" s="1"/>
      <c r="AAT198" s="1"/>
      <c r="AAU198" s="1"/>
      <c r="AAV198" s="1"/>
      <c r="AAW198" s="1"/>
      <c r="AAX198" s="1"/>
      <c r="AAY198" s="1"/>
      <c r="AAZ198" s="1"/>
      <c r="ABA198" s="1"/>
      <c r="ABB198" s="1"/>
      <c r="ABC198" s="1"/>
      <c r="ABD198" s="1"/>
      <c r="ABE198" s="1"/>
      <c r="ABF198" s="1"/>
      <c r="ABG198" s="1"/>
      <c r="ABH198" s="1"/>
      <c r="ABI198" s="1"/>
      <c r="ABJ198" s="1"/>
      <c r="ABK198" s="1"/>
      <c r="ABL198" s="1"/>
      <c r="ABM198" s="1"/>
      <c r="ABN198" s="1"/>
      <c r="ABO198" s="1"/>
      <c r="ABP198" s="1"/>
      <c r="ABQ198" s="1"/>
      <c r="ABR198" s="1"/>
      <c r="ABS198" s="1"/>
      <c r="ABT198" s="1"/>
      <c r="ABU198" s="1"/>
      <c r="ABV198" s="1"/>
      <c r="ABW198" s="1"/>
      <c r="ABX198" s="1"/>
      <c r="ABY198" s="1"/>
      <c r="ABZ198" s="1"/>
      <c r="ACA198" s="1"/>
      <c r="ACB198" s="1"/>
      <c r="ACC198" s="1"/>
      <c r="ACD198" s="1"/>
      <c r="ACE198" s="1"/>
      <c r="ACF198" s="1"/>
      <c r="ACG198" s="1"/>
      <c r="ACH198" s="1"/>
      <c r="ACI198" s="1"/>
      <c r="ACJ198" s="1"/>
      <c r="ACK198" s="1"/>
      <c r="ACL198" s="1"/>
      <c r="ACM198" s="1"/>
      <c r="ACN198" s="1"/>
      <c r="ACO198" s="1"/>
      <c r="ACP198" s="1"/>
      <c r="ACQ198" s="1"/>
      <c r="ACR198" s="1"/>
      <c r="ACS198" s="1"/>
      <c r="ACT198" s="1"/>
      <c r="ACU198" s="1"/>
      <c r="ACV198" s="1"/>
      <c r="ACW198" s="1"/>
      <c r="ACX198" s="1"/>
      <c r="ACY198" s="1"/>
      <c r="ACZ198" s="1"/>
      <c r="ADA198" s="1"/>
      <c r="ADB198" s="1"/>
      <c r="ADC198" s="1"/>
      <c r="ADD198" s="1"/>
      <c r="ADE198" s="1"/>
      <c r="ADF198" s="1"/>
      <c r="ADG198" s="1"/>
      <c r="ADH198" s="1"/>
      <c r="ADI198" s="1"/>
      <c r="ADJ198" s="1"/>
      <c r="ADK198" s="1"/>
      <c r="ADL198" s="1"/>
      <c r="ADM198" s="1"/>
      <c r="ADN198" s="1"/>
      <c r="ADO198" s="1"/>
      <c r="ADP198" s="1"/>
      <c r="ADQ198" s="1"/>
      <c r="ADR198" s="1"/>
      <c r="ADS198" s="1"/>
      <c r="ADT198" s="1"/>
      <c r="ADU198" s="1"/>
      <c r="ADV198" s="1"/>
      <c r="ADW198" s="1"/>
      <c r="ADX198" s="1"/>
      <c r="ADY198" s="1"/>
      <c r="ADZ198" s="1"/>
      <c r="AEA198" s="1"/>
      <c r="AEB198" s="1"/>
      <c r="AEC198" s="1"/>
      <c r="AED198" s="1"/>
      <c r="AEE198" s="1"/>
      <c r="AEF198" s="1"/>
      <c r="AEG198" s="1"/>
      <c r="AEH198" s="1"/>
      <c r="AEI198" s="1"/>
      <c r="AEJ198" s="1"/>
      <c r="AEK198" s="1"/>
      <c r="AEL198" s="1"/>
      <c r="AEM198" s="1"/>
      <c r="AEN198" s="1"/>
      <c r="AEO198" s="1"/>
      <c r="AEP198" s="1"/>
      <c r="AEQ198" s="1"/>
      <c r="AER198" s="1"/>
      <c r="AES198" s="1"/>
      <c r="AET198" s="1"/>
      <c r="AEU198" s="1"/>
      <c r="AEV198" s="1"/>
      <c r="AEW198" s="1"/>
      <c r="AEX198" s="1"/>
      <c r="AEY198" s="1"/>
      <c r="AEZ198" s="1"/>
      <c r="AFA198" s="1"/>
      <c r="AFB198" s="1"/>
      <c r="AFC198" s="1"/>
      <c r="AFD198" s="1"/>
      <c r="AFE198" s="1"/>
      <c r="AFF198" s="1"/>
      <c r="AFG198" s="1"/>
      <c r="AFH198" s="1"/>
      <c r="AFI198" s="1"/>
      <c r="AFJ198" s="1"/>
      <c r="AFK198" s="1"/>
      <c r="AFL198" s="1"/>
      <c r="AFM198" s="1"/>
      <c r="AFN198" s="1"/>
      <c r="AFO198" s="1"/>
      <c r="AFP198" s="1"/>
      <c r="AFQ198" s="1"/>
      <c r="AFR198" s="1"/>
      <c r="AFS198" s="1"/>
      <c r="AFT198" s="1"/>
      <c r="AFU198" s="1"/>
      <c r="AFV198" s="1"/>
      <c r="AFW198" s="1"/>
      <c r="AFX198" s="1"/>
      <c r="AFY198" s="1"/>
      <c r="AFZ198" s="1"/>
      <c r="AGA198" s="1"/>
      <c r="AGB198" s="1"/>
      <c r="AGC198" s="1"/>
      <c r="AGD198" s="1"/>
      <c r="AGE198" s="1"/>
      <c r="AGF198" s="1"/>
      <c r="AGG198" s="1"/>
      <c r="AGH198" s="1"/>
      <c r="AGI198" s="1"/>
      <c r="AGJ198" s="1"/>
      <c r="AGK198" s="1"/>
      <c r="AGL198" s="1"/>
      <c r="AGM198" s="1"/>
      <c r="AGN198" s="1"/>
      <c r="AGO198" s="1"/>
      <c r="AGP198" s="1"/>
      <c r="AGQ198" s="1"/>
      <c r="AGR198" s="1"/>
      <c r="AGS198" s="1"/>
      <c r="AGT198" s="1"/>
      <c r="AGU198" s="1"/>
      <c r="AGV198" s="1"/>
      <c r="AGW198" s="1"/>
      <c r="AGX198" s="1"/>
      <c r="AGY198" s="1"/>
      <c r="AGZ198" s="1"/>
      <c r="AHA198" s="1"/>
      <c r="AHB198" s="1"/>
      <c r="AHC198" s="1"/>
      <c r="AHD198" s="1"/>
      <c r="AHE198" s="1"/>
      <c r="AHF198" s="1"/>
      <c r="AHG198" s="1"/>
      <c r="AHH198" s="1"/>
      <c r="AHI198" s="1"/>
      <c r="AHJ198" s="1"/>
      <c r="AHK198" s="1"/>
      <c r="AHL198" s="1"/>
      <c r="AHM198" s="1"/>
      <c r="AHN198" s="1"/>
      <c r="AHO198" s="1"/>
      <c r="AHP198" s="1"/>
      <c r="AHQ198" s="1"/>
      <c r="AHR198" s="1"/>
      <c r="AHS198" s="1"/>
      <c r="AHT198" s="1"/>
      <c r="AHU198" s="1"/>
      <c r="AHV198" s="1"/>
      <c r="AHW198" s="1"/>
      <c r="AHX198" s="1"/>
      <c r="AHY198" s="1"/>
      <c r="AHZ198" s="1"/>
      <c r="AIA198" s="1"/>
      <c r="AIB198" s="1"/>
      <c r="AIC198" s="1"/>
      <c r="AID198" s="1"/>
      <c r="AIE198" s="1"/>
      <c r="AIF198" s="1"/>
      <c r="AIG198" s="1"/>
      <c r="AIH198" s="1"/>
      <c r="AII198" s="1"/>
      <c r="AIJ198" s="1"/>
      <c r="AIK198" s="1"/>
      <c r="AIL198" s="1"/>
      <c r="AIM198" s="1"/>
      <c r="AIN198" s="1"/>
      <c r="AIO198" s="1"/>
      <c r="AIP198" s="1"/>
      <c r="AIQ198" s="1"/>
      <c r="AIR198" s="1"/>
      <c r="AIS198" s="1"/>
      <c r="AIT198" s="1"/>
      <c r="AIU198" s="1"/>
      <c r="AIV198" s="1"/>
      <c r="AIW198" s="1"/>
      <c r="AIX198" s="1"/>
      <c r="AIY198" s="1"/>
      <c r="AIZ198" s="1"/>
      <c r="AJA198" s="1"/>
      <c r="AJB198" s="1"/>
      <c r="AJC198" s="1"/>
      <c r="AJD198" s="1"/>
      <c r="AJE198" s="1"/>
      <c r="AJF198" s="1"/>
      <c r="AJG198" s="1"/>
      <c r="AJH198" s="1"/>
      <c r="AJI198" s="1"/>
      <c r="AJJ198" s="1"/>
      <c r="AJK198" s="1"/>
      <c r="AJL198" s="1"/>
      <c r="AJM198" s="1"/>
      <c r="AJN198" s="1"/>
      <c r="AJO198" s="1"/>
      <c r="AJP198" s="1"/>
      <c r="AJQ198" s="1"/>
      <c r="AJR198" s="1"/>
      <c r="AJS198" s="1"/>
      <c r="AJT198" s="1"/>
      <c r="AJU198" s="1"/>
      <c r="AJV198" s="1"/>
      <c r="AJW198" s="1"/>
      <c r="AJX198" s="1"/>
      <c r="AJY198" s="1"/>
      <c r="AJZ198" s="1"/>
      <c r="AKA198" s="1"/>
      <c r="AKB198" s="1"/>
      <c r="AKC198" s="1"/>
      <c r="AKD198" s="1"/>
      <c r="AKE198" s="1"/>
      <c r="AKF198" s="1"/>
      <c r="AKG198" s="1"/>
      <c r="AKH198" s="1"/>
      <c r="AKI198" s="1"/>
      <c r="AKJ198" s="1"/>
      <c r="AKK198" s="1"/>
      <c r="AKL198" s="1"/>
      <c r="AKM198" s="1"/>
      <c r="AKN198" s="1"/>
      <c r="AKO198" s="1"/>
      <c r="AKP198" s="1"/>
      <c r="AKQ198" s="1"/>
      <c r="AKR198" s="1"/>
      <c r="AKS198" s="1"/>
      <c r="AKT198" s="1"/>
      <c r="AKU198" s="1"/>
      <c r="AKV198" s="1"/>
      <c r="AKW198" s="1"/>
      <c r="AKX198" s="1"/>
      <c r="AKY198" s="1"/>
      <c r="AKZ198" s="1"/>
      <c r="ALA198" s="1"/>
      <c r="ALB198" s="1"/>
      <c r="ALC198" s="1"/>
      <c r="ALD198" s="1"/>
      <c r="ALE198" s="1"/>
      <c r="ALF198" s="1"/>
      <c r="ALG198" s="1"/>
      <c r="ALH198" s="1"/>
      <c r="ALI198" s="1"/>
      <c r="ALJ198" s="1"/>
      <c r="ALK198" s="1"/>
      <c r="ALL198" s="1"/>
      <c r="ALM198" s="1"/>
      <c r="ALN198" s="1"/>
      <c r="ALO198" s="1"/>
      <c r="ALP198" s="1"/>
      <c r="ALQ198" s="1"/>
      <c r="ALR198" s="1"/>
      <c r="ALS198" s="1"/>
      <c r="ALT198" s="1"/>
      <c r="ALU198" s="1"/>
      <c r="ALV198" s="1"/>
      <c r="ALW198" s="1"/>
      <c r="ALX198" s="1"/>
      <c r="ALY198" s="1"/>
      <c r="ALZ198" s="1"/>
      <c r="AMA198" s="1"/>
      <c r="AMB198" s="1"/>
      <c r="AMC198" s="1"/>
      <c r="AMD198" s="1"/>
      <c r="AME198" s="1"/>
      <c r="AMF198" s="1"/>
      <c r="AMG198" s="1"/>
      <c r="AMH198" s="1"/>
      <c r="AMI198" s="1"/>
      <c r="AMJ198" s="1"/>
    </row>
    <row r="199" spans="1:1025" customHeight="1" ht="12.8">
      <c r="A199" s="1"/>
      <c r="B199" s="14"/>
      <c r="C199" s="9"/>
      <c r="D199" s="9"/>
      <c r="E199" s="30" t="s">
        <v>6</v>
      </c>
      <c r="F199" s="12" t="s">
        <v>3</v>
      </c>
      <c r="G199" s="7">
        <v>106</v>
      </c>
      <c r="H199" s="7">
        <v>112</v>
      </c>
      <c r="I199" s="7">
        <v>101</v>
      </c>
      <c r="J199" s="7">
        <v>114</v>
      </c>
      <c r="K199" s="13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1"/>
      <c r="PG199" s="1"/>
      <c r="PH199" s="1"/>
      <c r="PI199" s="1"/>
      <c r="PJ199" s="1"/>
      <c r="PK199" s="1"/>
      <c r="PL199" s="1"/>
      <c r="PM199" s="1"/>
      <c r="PN199" s="1"/>
      <c r="PO199" s="1"/>
      <c r="PP199" s="1"/>
      <c r="PQ199" s="1"/>
      <c r="PR199" s="1"/>
      <c r="PS199" s="1"/>
      <c r="PT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  <c r="QE199" s="1"/>
      <c r="QF199" s="1"/>
      <c r="QG199" s="1"/>
      <c r="QH199" s="1"/>
      <c r="QI199" s="1"/>
      <c r="QJ199" s="1"/>
      <c r="QK199" s="1"/>
      <c r="QL199" s="1"/>
      <c r="QM199" s="1"/>
      <c r="QN199" s="1"/>
      <c r="QO199" s="1"/>
      <c r="QP199" s="1"/>
      <c r="QQ199" s="1"/>
      <c r="QR199" s="1"/>
      <c r="QS199" s="1"/>
      <c r="QT199" s="1"/>
      <c r="QU199" s="1"/>
      <c r="QV199" s="1"/>
      <c r="QW199" s="1"/>
      <c r="QX199" s="1"/>
      <c r="QY199" s="1"/>
      <c r="QZ199" s="1"/>
      <c r="RA199" s="1"/>
      <c r="RB199" s="1"/>
      <c r="RC199" s="1"/>
      <c r="RD199" s="1"/>
      <c r="RE199" s="1"/>
      <c r="RF199" s="1"/>
      <c r="RG199" s="1"/>
      <c r="RH199" s="1"/>
      <c r="RI199" s="1"/>
      <c r="RJ199" s="1"/>
      <c r="RK199" s="1"/>
      <c r="RL199" s="1"/>
      <c r="RM199" s="1"/>
      <c r="RN199" s="1"/>
      <c r="RO199" s="1"/>
      <c r="RP199" s="1"/>
      <c r="RQ199" s="1"/>
      <c r="RR199" s="1"/>
      <c r="RS199" s="1"/>
      <c r="RT199" s="1"/>
      <c r="RU199" s="1"/>
      <c r="RV199" s="1"/>
      <c r="RW199" s="1"/>
      <c r="RX199" s="1"/>
      <c r="RY199" s="1"/>
      <c r="RZ199" s="1"/>
      <c r="SA199" s="1"/>
      <c r="SB199" s="1"/>
      <c r="SC199" s="1"/>
      <c r="SD199" s="1"/>
      <c r="SE199" s="1"/>
      <c r="SF199" s="1"/>
      <c r="SG199" s="1"/>
      <c r="SH199" s="1"/>
      <c r="SI199" s="1"/>
      <c r="SJ199" s="1"/>
      <c r="SK199" s="1"/>
      <c r="SL199" s="1"/>
      <c r="SM199" s="1"/>
      <c r="SN199" s="1"/>
      <c r="SO199" s="1"/>
      <c r="SP199" s="1"/>
      <c r="SQ199" s="1"/>
      <c r="SR199" s="1"/>
      <c r="SS199" s="1"/>
      <c r="ST199" s="1"/>
      <c r="SU199" s="1"/>
      <c r="SV199" s="1"/>
      <c r="SW199" s="1"/>
      <c r="SX199" s="1"/>
      <c r="SY199" s="1"/>
      <c r="SZ199" s="1"/>
      <c r="TA199" s="1"/>
      <c r="TB199" s="1"/>
      <c r="TC199" s="1"/>
      <c r="TD199" s="1"/>
      <c r="TE199" s="1"/>
      <c r="TF199" s="1"/>
      <c r="TG199" s="1"/>
      <c r="TH199" s="1"/>
      <c r="TI199" s="1"/>
      <c r="TJ199" s="1"/>
      <c r="TK199" s="1"/>
      <c r="TL199" s="1"/>
      <c r="TM199" s="1"/>
      <c r="TN199" s="1"/>
      <c r="TO199" s="1"/>
      <c r="TP199" s="1"/>
      <c r="TQ199" s="1"/>
      <c r="TR199" s="1"/>
      <c r="TS199" s="1"/>
      <c r="TT199" s="1"/>
      <c r="TU199" s="1"/>
      <c r="TV199" s="1"/>
      <c r="TW199" s="1"/>
      <c r="TX199" s="1"/>
      <c r="TY199" s="1"/>
      <c r="TZ199" s="1"/>
      <c r="UA199" s="1"/>
      <c r="UB199" s="1"/>
      <c r="UC199" s="1"/>
      <c r="UD199" s="1"/>
      <c r="UE199" s="1"/>
      <c r="UF199" s="1"/>
      <c r="UG199" s="1"/>
      <c r="UH199" s="1"/>
      <c r="UI199" s="1"/>
      <c r="UJ199" s="1"/>
      <c r="UK199" s="1"/>
      <c r="UL199" s="1"/>
      <c r="UM199" s="1"/>
      <c r="UN199" s="1"/>
      <c r="UO199" s="1"/>
      <c r="UP199" s="1"/>
      <c r="UQ199" s="1"/>
      <c r="UR199" s="1"/>
      <c r="US199" s="1"/>
      <c r="UT199" s="1"/>
      <c r="UU199" s="1"/>
      <c r="UV199" s="1"/>
      <c r="UW199" s="1"/>
      <c r="UX199" s="1"/>
      <c r="UY199" s="1"/>
      <c r="UZ199" s="1"/>
      <c r="VA199" s="1"/>
      <c r="VB199" s="1"/>
      <c r="VC199" s="1"/>
      <c r="VD199" s="1"/>
      <c r="VE199" s="1"/>
      <c r="VF199" s="1"/>
      <c r="VG199" s="1"/>
      <c r="VH199" s="1"/>
      <c r="VI199" s="1"/>
      <c r="VJ199" s="1"/>
      <c r="VK199" s="1"/>
      <c r="VL199" s="1"/>
      <c r="VM199" s="1"/>
      <c r="VN199" s="1"/>
      <c r="VO199" s="1"/>
      <c r="VP199" s="1"/>
      <c r="VQ199" s="1"/>
      <c r="VR199" s="1"/>
      <c r="VS199" s="1"/>
      <c r="VT199" s="1"/>
      <c r="VU199" s="1"/>
      <c r="VV199" s="1"/>
      <c r="VW199" s="1"/>
      <c r="VX199" s="1"/>
      <c r="VY199" s="1"/>
      <c r="VZ199" s="1"/>
      <c r="WA199" s="1"/>
      <c r="WB199" s="1"/>
      <c r="WC199" s="1"/>
      <c r="WD199" s="1"/>
      <c r="WE199" s="1"/>
      <c r="WF199" s="1"/>
      <c r="WG199" s="1"/>
      <c r="WH199" s="1"/>
      <c r="WI199" s="1"/>
      <c r="WJ199" s="1"/>
      <c r="WK199" s="1"/>
      <c r="WL199" s="1"/>
      <c r="WM199" s="1"/>
      <c r="WN199" s="1"/>
      <c r="WO199" s="1"/>
      <c r="WP199" s="1"/>
      <c r="WQ199" s="1"/>
      <c r="WR199" s="1"/>
      <c r="WS199" s="1"/>
      <c r="WT199" s="1"/>
      <c r="WU199" s="1"/>
      <c r="WV199" s="1"/>
      <c r="WW199" s="1"/>
      <c r="WX199" s="1"/>
      <c r="WY199" s="1"/>
      <c r="WZ199" s="1"/>
      <c r="XA199" s="1"/>
      <c r="XB199" s="1"/>
      <c r="XC199" s="1"/>
      <c r="XD199" s="1"/>
      <c r="XE199" s="1"/>
      <c r="XF199" s="1"/>
      <c r="XG199" s="1"/>
      <c r="XH199" s="1"/>
      <c r="XI199" s="1"/>
      <c r="XJ199" s="1"/>
      <c r="XK199" s="1"/>
      <c r="XL199" s="1"/>
      <c r="XM199" s="1"/>
      <c r="XN199" s="1"/>
      <c r="XO199" s="1"/>
      <c r="XP199" s="1"/>
      <c r="XQ199" s="1"/>
      <c r="XR199" s="1"/>
      <c r="XS199" s="1"/>
      <c r="XT199" s="1"/>
      <c r="XU199" s="1"/>
      <c r="XV199" s="1"/>
      <c r="XW199" s="1"/>
      <c r="XX199" s="1"/>
      <c r="XY199" s="1"/>
      <c r="XZ199" s="1"/>
      <c r="YA199" s="1"/>
      <c r="YB199" s="1"/>
      <c r="YC199" s="1"/>
      <c r="YD199" s="1"/>
      <c r="YE199" s="1"/>
      <c r="YF199" s="1"/>
      <c r="YG199" s="1"/>
      <c r="YH199" s="1"/>
      <c r="YI199" s="1"/>
      <c r="YJ199" s="1"/>
      <c r="YK199" s="1"/>
      <c r="YL199" s="1"/>
      <c r="YM199" s="1"/>
      <c r="YN199" s="1"/>
      <c r="YO199" s="1"/>
      <c r="YP199" s="1"/>
      <c r="YQ199" s="1"/>
      <c r="YR199" s="1"/>
      <c r="YS199" s="1"/>
      <c r="YT199" s="1"/>
      <c r="YU199" s="1"/>
      <c r="YV199" s="1"/>
      <c r="YW199" s="1"/>
      <c r="YX199" s="1"/>
      <c r="YY199" s="1"/>
      <c r="YZ199" s="1"/>
      <c r="ZA199" s="1"/>
      <c r="ZB199" s="1"/>
      <c r="ZC199" s="1"/>
      <c r="ZD199" s="1"/>
      <c r="ZE199" s="1"/>
      <c r="ZF199" s="1"/>
      <c r="ZG199" s="1"/>
      <c r="ZH199" s="1"/>
      <c r="ZI199" s="1"/>
      <c r="ZJ199" s="1"/>
      <c r="ZK199" s="1"/>
      <c r="ZL199" s="1"/>
      <c r="ZM199" s="1"/>
      <c r="ZN199" s="1"/>
      <c r="ZO199" s="1"/>
      <c r="ZP199" s="1"/>
      <c r="ZQ199" s="1"/>
      <c r="ZR199" s="1"/>
      <c r="ZS199" s="1"/>
      <c r="ZT199" s="1"/>
      <c r="ZU199" s="1"/>
      <c r="ZV199" s="1"/>
      <c r="ZW199" s="1"/>
      <c r="ZX199" s="1"/>
      <c r="ZY199" s="1"/>
      <c r="ZZ199" s="1"/>
      <c r="AAA199" s="1"/>
      <c r="AAB199" s="1"/>
      <c r="AAC199" s="1"/>
      <c r="AAD199" s="1"/>
      <c r="AAE199" s="1"/>
      <c r="AAF199" s="1"/>
      <c r="AAG199" s="1"/>
      <c r="AAH199" s="1"/>
      <c r="AAI199" s="1"/>
      <c r="AAJ199" s="1"/>
      <c r="AAK199" s="1"/>
      <c r="AAL199" s="1"/>
      <c r="AAM199" s="1"/>
      <c r="AAN199" s="1"/>
      <c r="AAO199" s="1"/>
      <c r="AAP199" s="1"/>
      <c r="AAQ199" s="1"/>
      <c r="AAR199" s="1"/>
      <c r="AAS199" s="1"/>
      <c r="AAT199" s="1"/>
      <c r="AAU199" s="1"/>
      <c r="AAV199" s="1"/>
      <c r="AAW199" s="1"/>
      <c r="AAX199" s="1"/>
      <c r="AAY199" s="1"/>
      <c r="AAZ199" s="1"/>
      <c r="ABA199" s="1"/>
      <c r="ABB199" s="1"/>
      <c r="ABC199" s="1"/>
      <c r="ABD199" s="1"/>
      <c r="ABE199" s="1"/>
      <c r="ABF199" s="1"/>
      <c r="ABG199" s="1"/>
      <c r="ABH199" s="1"/>
      <c r="ABI199" s="1"/>
      <c r="ABJ199" s="1"/>
      <c r="ABK199" s="1"/>
      <c r="ABL199" s="1"/>
      <c r="ABM199" s="1"/>
      <c r="ABN199" s="1"/>
      <c r="ABO199" s="1"/>
      <c r="ABP199" s="1"/>
      <c r="ABQ199" s="1"/>
      <c r="ABR199" s="1"/>
      <c r="ABS199" s="1"/>
      <c r="ABT199" s="1"/>
      <c r="ABU199" s="1"/>
      <c r="ABV199" s="1"/>
      <c r="ABW199" s="1"/>
      <c r="ABX199" s="1"/>
      <c r="ABY199" s="1"/>
      <c r="ABZ199" s="1"/>
      <c r="ACA199" s="1"/>
      <c r="ACB199" s="1"/>
      <c r="ACC199" s="1"/>
      <c r="ACD199" s="1"/>
      <c r="ACE199" s="1"/>
      <c r="ACF199" s="1"/>
      <c r="ACG199" s="1"/>
      <c r="ACH199" s="1"/>
      <c r="ACI199" s="1"/>
      <c r="ACJ199" s="1"/>
      <c r="ACK199" s="1"/>
      <c r="ACL199" s="1"/>
      <c r="ACM199" s="1"/>
      <c r="ACN199" s="1"/>
      <c r="ACO199" s="1"/>
      <c r="ACP199" s="1"/>
      <c r="ACQ199" s="1"/>
      <c r="ACR199" s="1"/>
      <c r="ACS199" s="1"/>
      <c r="ACT199" s="1"/>
      <c r="ACU199" s="1"/>
      <c r="ACV199" s="1"/>
      <c r="ACW199" s="1"/>
      <c r="ACX199" s="1"/>
      <c r="ACY199" s="1"/>
      <c r="ACZ199" s="1"/>
      <c r="ADA199" s="1"/>
      <c r="ADB199" s="1"/>
      <c r="ADC199" s="1"/>
      <c r="ADD199" s="1"/>
      <c r="ADE199" s="1"/>
      <c r="ADF199" s="1"/>
      <c r="ADG199" s="1"/>
      <c r="ADH199" s="1"/>
      <c r="ADI199" s="1"/>
      <c r="ADJ199" s="1"/>
      <c r="ADK199" s="1"/>
      <c r="ADL199" s="1"/>
      <c r="ADM199" s="1"/>
      <c r="ADN199" s="1"/>
      <c r="ADO199" s="1"/>
      <c r="ADP199" s="1"/>
      <c r="ADQ199" s="1"/>
      <c r="ADR199" s="1"/>
      <c r="ADS199" s="1"/>
      <c r="ADT199" s="1"/>
      <c r="ADU199" s="1"/>
      <c r="ADV199" s="1"/>
      <c r="ADW199" s="1"/>
      <c r="ADX199" s="1"/>
      <c r="ADY199" s="1"/>
      <c r="ADZ199" s="1"/>
      <c r="AEA199" s="1"/>
      <c r="AEB199" s="1"/>
      <c r="AEC199" s="1"/>
      <c r="AED199" s="1"/>
      <c r="AEE199" s="1"/>
      <c r="AEF199" s="1"/>
      <c r="AEG199" s="1"/>
      <c r="AEH199" s="1"/>
      <c r="AEI199" s="1"/>
      <c r="AEJ199" s="1"/>
      <c r="AEK199" s="1"/>
      <c r="AEL199" s="1"/>
      <c r="AEM199" s="1"/>
      <c r="AEN199" s="1"/>
      <c r="AEO199" s="1"/>
      <c r="AEP199" s="1"/>
      <c r="AEQ199" s="1"/>
      <c r="AER199" s="1"/>
      <c r="AES199" s="1"/>
      <c r="AET199" s="1"/>
      <c r="AEU199" s="1"/>
      <c r="AEV199" s="1"/>
      <c r="AEW199" s="1"/>
      <c r="AEX199" s="1"/>
      <c r="AEY199" s="1"/>
      <c r="AEZ199" s="1"/>
      <c r="AFA199" s="1"/>
      <c r="AFB199" s="1"/>
      <c r="AFC199" s="1"/>
      <c r="AFD199" s="1"/>
      <c r="AFE199" s="1"/>
      <c r="AFF199" s="1"/>
      <c r="AFG199" s="1"/>
      <c r="AFH199" s="1"/>
      <c r="AFI199" s="1"/>
      <c r="AFJ199" s="1"/>
      <c r="AFK199" s="1"/>
      <c r="AFL199" s="1"/>
      <c r="AFM199" s="1"/>
      <c r="AFN199" s="1"/>
      <c r="AFO199" s="1"/>
      <c r="AFP199" s="1"/>
      <c r="AFQ199" s="1"/>
      <c r="AFR199" s="1"/>
      <c r="AFS199" s="1"/>
      <c r="AFT199" s="1"/>
      <c r="AFU199" s="1"/>
      <c r="AFV199" s="1"/>
      <c r="AFW199" s="1"/>
      <c r="AFX199" s="1"/>
      <c r="AFY199" s="1"/>
      <c r="AFZ199" s="1"/>
      <c r="AGA199" s="1"/>
      <c r="AGB199" s="1"/>
      <c r="AGC199" s="1"/>
      <c r="AGD199" s="1"/>
      <c r="AGE199" s="1"/>
      <c r="AGF199" s="1"/>
      <c r="AGG199" s="1"/>
      <c r="AGH199" s="1"/>
      <c r="AGI199" s="1"/>
      <c r="AGJ199" s="1"/>
      <c r="AGK199" s="1"/>
      <c r="AGL199" s="1"/>
      <c r="AGM199" s="1"/>
      <c r="AGN199" s="1"/>
      <c r="AGO199" s="1"/>
      <c r="AGP199" s="1"/>
      <c r="AGQ199" s="1"/>
      <c r="AGR199" s="1"/>
      <c r="AGS199" s="1"/>
      <c r="AGT199" s="1"/>
      <c r="AGU199" s="1"/>
      <c r="AGV199" s="1"/>
      <c r="AGW199" s="1"/>
      <c r="AGX199" s="1"/>
      <c r="AGY199" s="1"/>
      <c r="AGZ199" s="1"/>
      <c r="AHA199" s="1"/>
      <c r="AHB199" s="1"/>
      <c r="AHC199" s="1"/>
      <c r="AHD199" s="1"/>
      <c r="AHE199" s="1"/>
      <c r="AHF199" s="1"/>
      <c r="AHG199" s="1"/>
      <c r="AHH199" s="1"/>
      <c r="AHI199" s="1"/>
      <c r="AHJ199" s="1"/>
      <c r="AHK199" s="1"/>
      <c r="AHL199" s="1"/>
      <c r="AHM199" s="1"/>
      <c r="AHN199" s="1"/>
      <c r="AHO199" s="1"/>
      <c r="AHP199" s="1"/>
      <c r="AHQ199" s="1"/>
      <c r="AHR199" s="1"/>
      <c r="AHS199" s="1"/>
      <c r="AHT199" s="1"/>
      <c r="AHU199" s="1"/>
      <c r="AHV199" s="1"/>
      <c r="AHW199" s="1"/>
      <c r="AHX199" s="1"/>
      <c r="AHY199" s="1"/>
      <c r="AHZ199" s="1"/>
      <c r="AIA199" s="1"/>
      <c r="AIB199" s="1"/>
      <c r="AIC199" s="1"/>
      <c r="AID199" s="1"/>
      <c r="AIE199" s="1"/>
      <c r="AIF199" s="1"/>
      <c r="AIG199" s="1"/>
      <c r="AIH199" s="1"/>
      <c r="AII199" s="1"/>
      <c r="AIJ199" s="1"/>
      <c r="AIK199" s="1"/>
      <c r="AIL199" s="1"/>
      <c r="AIM199" s="1"/>
      <c r="AIN199" s="1"/>
      <c r="AIO199" s="1"/>
      <c r="AIP199" s="1"/>
      <c r="AIQ199" s="1"/>
      <c r="AIR199" s="1"/>
      <c r="AIS199" s="1"/>
      <c r="AIT199" s="1"/>
      <c r="AIU199" s="1"/>
      <c r="AIV199" s="1"/>
      <c r="AIW199" s="1"/>
      <c r="AIX199" s="1"/>
      <c r="AIY199" s="1"/>
      <c r="AIZ199" s="1"/>
      <c r="AJA199" s="1"/>
      <c r="AJB199" s="1"/>
      <c r="AJC199" s="1"/>
      <c r="AJD199" s="1"/>
      <c r="AJE199" s="1"/>
      <c r="AJF199" s="1"/>
      <c r="AJG199" s="1"/>
      <c r="AJH199" s="1"/>
      <c r="AJI199" s="1"/>
      <c r="AJJ199" s="1"/>
      <c r="AJK199" s="1"/>
      <c r="AJL199" s="1"/>
      <c r="AJM199" s="1"/>
      <c r="AJN199" s="1"/>
      <c r="AJO199" s="1"/>
      <c r="AJP199" s="1"/>
      <c r="AJQ199" s="1"/>
      <c r="AJR199" s="1"/>
      <c r="AJS199" s="1"/>
      <c r="AJT199" s="1"/>
      <c r="AJU199" s="1"/>
      <c r="AJV199" s="1"/>
      <c r="AJW199" s="1"/>
      <c r="AJX199" s="1"/>
      <c r="AJY199" s="1"/>
      <c r="AJZ199" s="1"/>
      <c r="AKA199" s="1"/>
      <c r="AKB199" s="1"/>
      <c r="AKC199" s="1"/>
      <c r="AKD199" s="1"/>
      <c r="AKE199" s="1"/>
      <c r="AKF199" s="1"/>
      <c r="AKG199" s="1"/>
      <c r="AKH199" s="1"/>
      <c r="AKI199" s="1"/>
      <c r="AKJ199" s="1"/>
      <c r="AKK199" s="1"/>
      <c r="AKL199" s="1"/>
      <c r="AKM199" s="1"/>
      <c r="AKN199" s="1"/>
      <c r="AKO199" s="1"/>
      <c r="AKP199" s="1"/>
      <c r="AKQ199" s="1"/>
      <c r="AKR199" s="1"/>
      <c r="AKS199" s="1"/>
      <c r="AKT199" s="1"/>
      <c r="AKU199" s="1"/>
      <c r="AKV199" s="1"/>
      <c r="AKW199" s="1"/>
      <c r="AKX199" s="1"/>
      <c r="AKY199" s="1"/>
      <c r="AKZ199" s="1"/>
      <c r="ALA199" s="1"/>
      <c r="ALB199" s="1"/>
      <c r="ALC199" s="1"/>
      <c r="ALD199" s="1"/>
      <c r="ALE199" s="1"/>
      <c r="ALF199" s="1"/>
      <c r="ALG199" s="1"/>
      <c r="ALH199" s="1"/>
      <c r="ALI199" s="1"/>
      <c r="ALJ199" s="1"/>
      <c r="ALK199" s="1"/>
      <c r="ALL199" s="1"/>
      <c r="ALM199" s="1"/>
      <c r="ALN199" s="1"/>
      <c r="ALO199" s="1"/>
      <c r="ALP199" s="1"/>
      <c r="ALQ199" s="1"/>
      <c r="ALR199" s="1"/>
      <c r="ALS199" s="1"/>
      <c r="ALT199" s="1"/>
      <c r="ALU199" s="1"/>
      <c r="ALV199" s="1"/>
      <c r="ALW199" s="1"/>
      <c r="ALX199" s="1"/>
      <c r="ALY199" s="1"/>
      <c r="ALZ199" s="1"/>
      <c r="AMA199" s="1"/>
      <c r="AMB199" s="1"/>
      <c r="AMC199" s="1"/>
      <c r="AMD199" s="1"/>
      <c r="AME199" s="1"/>
      <c r="AMF199" s="1"/>
      <c r="AMG199" s="1"/>
      <c r="AMH199" s="1"/>
      <c r="AMI199" s="1"/>
      <c r="AMJ199" s="1"/>
    </row>
    <row r="200" spans="1:1025" customHeight="1" ht="12.75">
      <c r="A200" s="1"/>
      <c r="B200" s="9" t="s">
        <v>155</v>
      </c>
      <c r="C200" s="9" t="s">
        <v>9</v>
      </c>
      <c r="D200" s="6" t="s">
        <v>5</v>
      </c>
      <c r="E200" s="6"/>
      <c r="F200" s="12" t="s">
        <v>3</v>
      </c>
      <c r="G200" s="7">
        <v>107</v>
      </c>
      <c r="H200" s="7">
        <v>113</v>
      </c>
      <c r="I200" s="7">
        <v>102</v>
      </c>
      <c r="J200" s="7">
        <v>115</v>
      </c>
      <c r="K200" s="13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1"/>
      <c r="QK200" s="1"/>
      <c r="QL200" s="1"/>
      <c r="QM200" s="1"/>
      <c r="QN200" s="1"/>
      <c r="QO200" s="1"/>
      <c r="QP200" s="1"/>
      <c r="QQ200" s="1"/>
      <c r="QR200" s="1"/>
      <c r="QS200" s="1"/>
      <c r="QT200" s="1"/>
      <c r="QU200" s="1"/>
      <c r="QV200" s="1"/>
      <c r="QW200" s="1"/>
      <c r="QX200" s="1"/>
      <c r="QY200" s="1"/>
      <c r="QZ200" s="1"/>
      <c r="RA200" s="1"/>
      <c r="RB200" s="1"/>
      <c r="RC200" s="1"/>
      <c r="RD200" s="1"/>
      <c r="RE200" s="1"/>
      <c r="RF200" s="1"/>
      <c r="RG200" s="1"/>
      <c r="RH200" s="1"/>
      <c r="RI200" s="1"/>
      <c r="RJ200" s="1"/>
      <c r="RK200" s="1"/>
      <c r="RL200" s="1"/>
      <c r="RM200" s="1"/>
      <c r="RN200" s="1"/>
      <c r="RO200" s="1"/>
      <c r="RP200" s="1"/>
      <c r="RQ200" s="1"/>
      <c r="RR200" s="1"/>
      <c r="RS200" s="1"/>
      <c r="RT200" s="1"/>
      <c r="RU200" s="1"/>
      <c r="RV200" s="1"/>
      <c r="RW200" s="1"/>
      <c r="RX200" s="1"/>
      <c r="RY200" s="1"/>
      <c r="RZ200" s="1"/>
      <c r="SA200" s="1"/>
      <c r="SB200" s="1"/>
      <c r="SC200" s="1"/>
      <c r="SD200" s="1"/>
      <c r="SE200" s="1"/>
      <c r="SF200" s="1"/>
      <c r="SG200" s="1"/>
      <c r="SH200" s="1"/>
      <c r="SI200" s="1"/>
      <c r="SJ200" s="1"/>
      <c r="SK200" s="1"/>
      <c r="SL200" s="1"/>
      <c r="SM200" s="1"/>
      <c r="SN200" s="1"/>
      <c r="SO200" s="1"/>
      <c r="SP200" s="1"/>
      <c r="SQ200" s="1"/>
      <c r="SR200" s="1"/>
      <c r="SS200" s="1"/>
      <c r="ST200" s="1"/>
      <c r="SU200" s="1"/>
      <c r="SV200" s="1"/>
      <c r="SW200" s="1"/>
      <c r="SX200" s="1"/>
      <c r="SY200" s="1"/>
      <c r="SZ200" s="1"/>
      <c r="TA200" s="1"/>
      <c r="TB200" s="1"/>
      <c r="TC200" s="1"/>
      <c r="TD200" s="1"/>
      <c r="TE200" s="1"/>
      <c r="TF200" s="1"/>
      <c r="TG200" s="1"/>
      <c r="TH200" s="1"/>
      <c r="TI200" s="1"/>
      <c r="TJ200" s="1"/>
      <c r="TK200" s="1"/>
      <c r="TL200" s="1"/>
      <c r="TM200" s="1"/>
      <c r="TN200" s="1"/>
      <c r="TO200" s="1"/>
      <c r="TP200" s="1"/>
      <c r="TQ200" s="1"/>
      <c r="TR200" s="1"/>
      <c r="TS200" s="1"/>
      <c r="TT200" s="1"/>
      <c r="TU200" s="1"/>
      <c r="TV200" s="1"/>
      <c r="TW200" s="1"/>
      <c r="TX200" s="1"/>
      <c r="TY200" s="1"/>
      <c r="TZ200" s="1"/>
      <c r="UA200" s="1"/>
      <c r="UB200" s="1"/>
      <c r="UC200" s="1"/>
      <c r="UD200" s="1"/>
      <c r="UE200" s="1"/>
      <c r="UF200" s="1"/>
      <c r="UG200" s="1"/>
      <c r="UH200" s="1"/>
      <c r="UI200" s="1"/>
      <c r="UJ200" s="1"/>
      <c r="UK200" s="1"/>
      <c r="UL200" s="1"/>
      <c r="UM200" s="1"/>
      <c r="UN200" s="1"/>
      <c r="UO200" s="1"/>
      <c r="UP200" s="1"/>
      <c r="UQ200" s="1"/>
      <c r="UR200" s="1"/>
      <c r="US200" s="1"/>
      <c r="UT200" s="1"/>
      <c r="UU200" s="1"/>
      <c r="UV200" s="1"/>
      <c r="UW200" s="1"/>
      <c r="UX200" s="1"/>
      <c r="UY200" s="1"/>
      <c r="UZ200" s="1"/>
      <c r="VA200" s="1"/>
      <c r="VB200" s="1"/>
      <c r="VC200" s="1"/>
      <c r="VD200" s="1"/>
      <c r="VE200" s="1"/>
      <c r="VF200" s="1"/>
      <c r="VG200" s="1"/>
      <c r="VH200" s="1"/>
      <c r="VI200" s="1"/>
      <c r="VJ200" s="1"/>
      <c r="VK200" s="1"/>
      <c r="VL200" s="1"/>
      <c r="VM200" s="1"/>
      <c r="VN200" s="1"/>
      <c r="VO200" s="1"/>
      <c r="VP200" s="1"/>
      <c r="VQ200" s="1"/>
      <c r="VR200" s="1"/>
      <c r="VS200" s="1"/>
      <c r="VT200" s="1"/>
      <c r="VU200" s="1"/>
      <c r="VV200" s="1"/>
      <c r="VW200" s="1"/>
      <c r="VX200" s="1"/>
      <c r="VY200" s="1"/>
      <c r="VZ200" s="1"/>
      <c r="WA200" s="1"/>
      <c r="WB200" s="1"/>
      <c r="WC200" s="1"/>
      <c r="WD200" s="1"/>
      <c r="WE200" s="1"/>
      <c r="WF200" s="1"/>
      <c r="WG200" s="1"/>
      <c r="WH200" s="1"/>
      <c r="WI200" s="1"/>
      <c r="WJ200" s="1"/>
      <c r="WK200" s="1"/>
      <c r="WL200" s="1"/>
      <c r="WM200" s="1"/>
      <c r="WN200" s="1"/>
      <c r="WO200" s="1"/>
      <c r="WP200" s="1"/>
      <c r="WQ200" s="1"/>
      <c r="WR200" s="1"/>
      <c r="WS200" s="1"/>
      <c r="WT200" s="1"/>
      <c r="WU200" s="1"/>
      <c r="WV200" s="1"/>
      <c r="WW200" s="1"/>
      <c r="WX200" s="1"/>
      <c r="WY200" s="1"/>
      <c r="WZ200" s="1"/>
      <c r="XA200" s="1"/>
      <c r="XB200" s="1"/>
      <c r="XC200" s="1"/>
      <c r="XD200" s="1"/>
      <c r="XE200" s="1"/>
      <c r="XF200" s="1"/>
      <c r="XG200" s="1"/>
      <c r="XH200" s="1"/>
      <c r="XI200" s="1"/>
      <c r="XJ200" s="1"/>
      <c r="XK200" s="1"/>
      <c r="XL200" s="1"/>
      <c r="XM200" s="1"/>
      <c r="XN200" s="1"/>
      <c r="XO200" s="1"/>
      <c r="XP200" s="1"/>
      <c r="XQ200" s="1"/>
      <c r="XR200" s="1"/>
      <c r="XS200" s="1"/>
      <c r="XT200" s="1"/>
      <c r="XU200" s="1"/>
      <c r="XV200" s="1"/>
      <c r="XW200" s="1"/>
      <c r="XX200" s="1"/>
      <c r="XY200" s="1"/>
      <c r="XZ200" s="1"/>
      <c r="YA200" s="1"/>
      <c r="YB200" s="1"/>
      <c r="YC200" s="1"/>
      <c r="YD200" s="1"/>
      <c r="YE200" s="1"/>
      <c r="YF200" s="1"/>
      <c r="YG200" s="1"/>
      <c r="YH200" s="1"/>
      <c r="YI200" s="1"/>
      <c r="YJ200" s="1"/>
      <c r="YK200" s="1"/>
      <c r="YL200" s="1"/>
      <c r="YM200" s="1"/>
      <c r="YN200" s="1"/>
      <c r="YO200" s="1"/>
      <c r="YP200" s="1"/>
      <c r="YQ200" s="1"/>
      <c r="YR200" s="1"/>
      <c r="YS200" s="1"/>
      <c r="YT200" s="1"/>
      <c r="YU200" s="1"/>
      <c r="YV200" s="1"/>
      <c r="YW200" s="1"/>
      <c r="YX200" s="1"/>
      <c r="YY200" s="1"/>
      <c r="YZ200" s="1"/>
      <c r="ZA200" s="1"/>
      <c r="ZB200" s="1"/>
      <c r="ZC200" s="1"/>
      <c r="ZD200" s="1"/>
      <c r="ZE200" s="1"/>
      <c r="ZF200" s="1"/>
      <c r="ZG200" s="1"/>
      <c r="ZH200" s="1"/>
      <c r="ZI200" s="1"/>
      <c r="ZJ200" s="1"/>
      <c r="ZK200" s="1"/>
      <c r="ZL200" s="1"/>
      <c r="ZM200" s="1"/>
      <c r="ZN200" s="1"/>
      <c r="ZO200" s="1"/>
      <c r="ZP200" s="1"/>
      <c r="ZQ200" s="1"/>
      <c r="ZR200" s="1"/>
      <c r="ZS200" s="1"/>
      <c r="ZT200" s="1"/>
      <c r="ZU200" s="1"/>
      <c r="ZV200" s="1"/>
      <c r="ZW200" s="1"/>
      <c r="ZX200" s="1"/>
      <c r="ZY200" s="1"/>
      <c r="ZZ200" s="1"/>
      <c r="AAA200" s="1"/>
      <c r="AAB200" s="1"/>
      <c r="AAC200" s="1"/>
      <c r="AAD200" s="1"/>
      <c r="AAE200" s="1"/>
      <c r="AAF200" s="1"/>
      <c r="AAG200" s="1"/>
      <c r="AAH200" s="1"/>
      <c r="AAI200" s="1"/>
      <c r="AAJ200" s="1"/>
      <c r="AAK200" s="1"/>
      <c r="AAL200" s="1"/>
      <c r="AAM200" s="1"/>
      <c r="AAN200" s="1"/>
      <c r="AAO200" s="1"/>
      <c r="AAP200" s="1"/>
      <c r="AAQ200" s="1"/>
      <c r="AAR200" s="1"/>
      <c r="AAS200" s="1"/>
      <c r="AAT200" s="1"/>
      <c r="AAU200" s="1"/>
      <c r="AAV200" s="1"/>
      <c r="AAW200" s="1"/>
      <c r="AAX200" s="1"/>
      <c r="AAY200" s="1"/>
      <c r="AAZ200" s="1"/>
      <c r="ABA200" s="1"/>
      <c r="ABB200" s="1"/>
      <c r="ABC200" s="1"/>
      <c r="ABD200" s="1"/>
      <c r="ABE200" s="1"/>
      <c r="ABF200" s="1"/>
      <c r="ABG200" s="1"/>
      <c r="ABH200" s="1"/>
      <c r="ABI200" s="1"/>
      <c r="ABJ200" s="1"/>
      <c r="ABK200" s="1"/>
      <c r="ABL200" s="1"/>
      <c r="ABM200" s="1"/>
      <c r="ABN200" s="1"/>
      <c r="ABO200" s="1"/>
      <c r="ABP200" s="1"/>
      <c r="ABQ200" s="1"/>
      <c r="ABR200" s="1"/>
      <c r="ABS200" s="1"/>
      <c r="ABT200" s="1"/>
      <c r="ABU200" s="1"/>
      <c r="ABV200" s="1"/>
      <c r="ABW200" s="1"/>
      <c r="ABX200" s="1"/>
      <c r="ABY200" s="1"/>
      <c r="ABZ200" s="1"/>
      <c r="ACA200" s="1"/>
      <c r="ACB200" s="1"/>
      <c r="ACC200" s="1"/>
      <c r="ACD200" s="1"/>
      <c r="ACE200" s="1"/>
      <c r="ACF200" s="1"/>
      <c r="ACG200" s="1"/>
      <c r="ACH200" s="1"/>
      <c r="ACI200" s="1"/>
      <c r="ACJ200" s="1"/>
      <c r="ACK200" s="1"/>
      <c r="ACL200" s="1"/>
      <c r="ACM200" s="1"/>
      <c r="ACN200" s="1"/>
      <c r="ACO200" s="1"/>
      <c r="ACP200" s="1"/>
      <c r="ACQ200" s="1"/>
      <c r="ACR200" s="1"/>
      <c r="ACS200" s="1"/>
      <c r="ACT200" s="1"/>
      <c r="ACU200" s="1"/>
      <c r="ACV200" s="1"/>
      <c r="ACW200" s="1"/>
      <c r="ACX200" s="1"/>
      <c r="ACY200" s="1"/>
      <c r="ACZ200" s="1"/>
      <c r="ADA200" s="1"/>
      <c r="ADB200" s="1"/>
      <c r="ADC200" s="1"/>
      <c r="ADD200" s="1"/>
      <c r="ADE200" s="1"/>
      <c r="ADF200" s="1"/>
      <c r="ADG200" s="1"/>
      <c r="ADH200" s="1"/>
      <c r="ADI200" s="1"/>
      <c r="ADJ200" s="1"/>
      <c r="ADK200" s="1"/>
      <c r="ADL200" s="1"/>
      <c r="ADM200" s="1"/>
      <c r="ADN200" s="1"/>
      <c r="ADO200" s="1"/>
      <c r="ADP200" s="1"/>
      <c r="ADQ200" s="1"/>
      <c r="ADR200" s="1"/>
      <c r="ADS200" s="1"/>
      <c r="ADT200" s="1"/>
      <c r="ADU200" s="1"/>
      <c r="ADV200" s="1"/>
      <c r="ADW200" s="1"/>
      <c r="ADX200" s="1"/>
      <c r="ADY200" s="1"/>
      <c r="ADZ200" s="1"/>
      <c r="AEA200" s="1"/>
      <c r="AEB200" s="1"/>
      <c r="AEC200" s="1"/>
      <c r="AED200" s="1"/>
      <c r="AEE200" s="1"/>
      <c r="AEF200" s="1"/>
      <c r="AEG200" s="1"/>
      <c r="AEH200" s="1"/>
      <c r="AEI200" s="1"/>
      <c r="AEJ200" s="1"/>
      <c r="AEK200" s="1"/>
      <c r="AEL200" s="1"/>
      <c r="AEM200" s="1"/>
      <c r="AEN200" s="1"/>
      <c r="AEO200" s="1"/>
      <c r="AEP200" s="1"/>
      <c r="AEQ200" s="1"/>
      <c r="AER200" s="1"/>
      <c r="AES200" s="1"/>
      <c r="AET200" s="1"/>
      <c r="AEU200" s="1"/>
      <c r="AEV200" s="1"/>
      <c r="AEW200" s="1"/>
      <c r="AEX200" s="1"/>
      <c r="AEY200" s="1"/>
      <c r="AEZ200" s="1"/>
      <c r="AFA200" s="1"/>
      <c r="AFB200" s="1"/>
      <c r="AFC200" s="1"/>
      <c r="AFD200" s="1"/>
      <c r="AFE200" s="1"/>
      <c r="AFF200" s="1"/>
      <c r="AFG200" s="1"/>
      <c r="AFH200" s="1"/>
      <c r="AFI200" s="1"/>
      <c r="AFJ200" s="1"/>
      <c r="AFK200" s="1"/>
      <c r="AFL200" s="1"/>
      <c r="AFM200" s="1"/>
      <c r="AFN200" s="1"/>
      <c r="AFO200" s="1"/>
      <c r="AFP200" s="1"/>
      <c r="AFQ200" s="1"/>
      <c r="AFR200" s="1"/>
      <c r="AFS200" s="1"/>
      <c r="AFT200" s="1"/>
      <c r="AFU200" s="1"/>
      <c r="AFV200" s="1"/>
      <c r="AFW200" s="1"/>
      <c r="AFX200" s="1"/>
      <c r="AFY200" s="1"/>
      <c r="AFZ200" s="1"/>
      <c r="AGA200" s="1"/>
      <c r="AGB200" s="1"/>
      <c r="AGC200" s="1"/>
      <c r="AGD200" s="1"/>
      <c r="AGE200" s="1"/>
      <c r="AGF200" s="1"/>
      <c r="AGG200" s="1"/>
      <c r="AGH200" s="1"/>
      <c r="AGI200" s="1"/>
      <c r="AGJ200" s="1"/>
      <c r="AGK200" s="1"/>
      <c r="AGL200" s="1"/>
      <c r="AGM200" s="1"/>
      <c r="AGN200" s="1"/>
      <c r="AGO200" s="1"/>
      <c r="AGP200" s="1"/>
      <c r="AGQ200" s="1"/>
      <c r="AGR200" s="1"/>
      <c r="AGS200" s="1"/>
      <c r="AGT200" s="1"/>
      <c r="AGU200" s="1"/>
      <c r="AGV200" s="1"/>
      <c r="AGW200" s="1"/>
      <c r="AGX200" s="1"/>
      <c r="AGY200" s="1"/>
      <c r="AGZ200" s="1"/>
      <c r="AHA200" s="1"/>
      <c r="AHB200" s="1"/>
      <c r="AHC200" s="1"/>
      <c r="AHD200" s="1"/>
      <c r="AHE200" s="1"/>
      <c r="AHF200" s="1"/>
      <c r="AHG200" s="1"/>
      <c r="AHH200" s="1"/>
      <c r="AHI200" s="1"/>
      <c r="AHJ200" s="1"/>
      <c r="AHK200" s="1"/>
      <c r="AHL200" s="1"/>
      <c r="AHM200" s="1"/>
      <c r="AHN200" s="1"/>
      <c r="AHO200" s="1"/>
      <c r="AHP200" s="1"/>
      <c r="AHQ200" s="1"/>
      <c r="AHR200" s="1"/>
      <c r="AHS200" s="1"/>
      <c r="AHT200" s="1"/>
      <c r="AHU200" s="1"/>
      <c r="AHV200" s="1"/>
      <c r="AHW200" s="1"/>
      <c r="AHX200" s="1"/>
      <c r="AHY200" s="1"/>
      <c r="AHZ200" s="1"/>
      <c r="AIA200" s="1"/>
      <c r="AIB200" s="1"/>
      <c r="AIC200" s="1"/>
      <c r="AID200" s="1"/>
      <c r="AIE200" s="1"/>
      <c r="AIF200" s="1"/>
      <c r="AIG200" s="1"/>
      <c r="AIH200" s="1"/>
      <c r="AII200" s="1"/>
      <c r="AIJ200" s="1"/>
      <c r="AIK200" s="1"/>
      <c r="AIL200" s="1"/>
      <c r="AIM200" s="1"/>
      <c r="AIN200" s="1"/>
      <c r="AIO200" s="1"/>
      <c r="AIP200" s="1"/>
      <c r="AIQ200" s="1"/>
      <c r="AIR200" s="1"/>
      <c r="AIS200" s="1"/>
      <c r="AIT200" s="1"/>
      <c r="AIU200" s="1"/>
      <c r="AIV200" s="1"/>
      <c r="AIW200" s="1"/>
      <c r="AIX200" s="1"/>
      <c r="AIY200" s="1"/>
      <c r="AIZ200" s="1"/>
      <c r="AJA200" s="1"/>
      <c r="AJB200" s="1"/>
      <c r="AJC200" s="1"/>
      <c r="AJD200" s="1"/>
      <c r="AJE200" s="1"/>
      <c r="AJF200" s="1"/>
      <c r="AJG200" s="1"/>
      <c r="AJH200" s="1"/>
      <c r="AJI200" s="1"/>
      <c r="AJJ200" s="1"/>
      <c r="AJK200" s="1"/>
      <c r="AJL200" s="1"/>
      <c r="AJM200" s="1"/>
      <c r="AJN200" s="1"/>
      <c r="AJO200" s="1"/>
      <c r="AJP200" s="1"/>
      <c r="AJQ200" s="1"/>
      <c r="AJR200" s="1"/>
      <c r="AJS200" s="1"/>
      <c r="AJT200" s="1"/>
      <c r="AJU200" s="1"/>
      <c r="AJV200" s="1"/>
      <c r="AJW200" s="1"/>
      <c r="AJX200" s="1"/>
      <c r="AJY200" s="1"/>
      <c r="AJZ200" s="1"/>
      <c r="AKA200" s="1"/>
      <c r="AKB200" s="1"/>
      <c r="AKC200" s="1"/>
      <c r="AKD200" s="1"/>
      <c r="AKE200" s="1"/>
      <c r="AKF200" s="1"/>
      <c r="AKG200" s="1"/>
      <c r="AKH200" s="1"/>
      <c r="AKI200" s="1"/>
      <c r="AKJ200" s="1"/>
      <c r="AKK200" s="1"/>
      <c r="AKL200" s="1"/>
      <c r="AKM200" s="1"/>
      <c r="AKN200" s="1"/>
      <c r="AKO200" s="1"/>
      <c r="AKP200" s="1"/>
      <c r="AKQ200" s="1"/>
      <c r="AKR200" s="1"/>
      <c r="AKS200" s="1"/>
      <c r="AKT200" s="1"/>
      <c r="AKU200" s="1"/>
      <c r="AKV200" s="1"/>
      <c r="AKW200" s="1"/>
      <c r="AKX200" s="1"/>
      <c r="AKY200" s="1"/>
      <c r="AKZ200" s="1"/>
      <c r="ALA200" s="1"/>
      <c r="ALB200" s="1"/>
      <c r="ALC200" s="1"/>
      <c r="ALD200" s="1"/>
      <c r="ALE200" s="1"/>
      <c r="ALF200" s="1"/>
      <c r="ALG200" s="1"/>
      <c r="ALH200" s="1"/>
      <c r="ALI200" s="1"/>
      <c r="ALJ200" s="1"/>
      <c r="ALK200" s="1"/>
      <c r="ALL200" s="1"/>
      <c r="ALM200" s="1"/>
      <c r="ALN200" s="1"/>
      <c r="ALO200" s="1"/>
      <c r="ALP200" s="1"/>
      <c r="ALQ200" s="1"/>
      <c r="ALR200" s="1"/>
      <c r="ALS200" s="1"/>
      <c r="ALT200" s="1"/>
      <c r="ALU200" s="1"/>
      <c r="ALV200" s="1"/>
      <c r="ALW200" s="1"/>
      <c r="ALX200" s="1"/>
      <c r="ALY200" s="1"/>
      <c r="ALZ200" s="1"/>
      <c r="AMA200" s="1"/>
      <c r="AMB200" s="1"/>
      <c r="AMC200" s="1"/>
      <c r="AMD200" s="1"/>
      <c r="AME200" s="1"/>
      <c r="AMF200" s="1"/>
      <c r="AMG200" s="1"/>
      <c r="AMH200" s="1"/>
      <c r="AMI200" s="1"/>
      <c r="AMJ200" s="1"/>
    </row>
    <row r="201" spans="1:1025" customHeight="1" ht="12.75">
      <c r="A201" s="1"/>
      <c r="B201" s="9"/>
      <c r="C201" s="9"/>
      <c r="D201" s="6" t="s">
        <v>6</v>
      </c>
      <c r="E201" s="6"/>
      <c r="F201" s="12" t="s">
        <v>3</v>
      </c>
      <c r="G201" s="7">
        <v>108</v>
      </c>
      <c r="H201" s="7">
        <v>114</v>
      </c>
      <c r="I201" s="7">
        <v>103</v>
      </c>
      <c r="J201" s="7">
        <v>116</v>
      </c>
      <c r="K201" s="13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s="1"/>
      <c r="PA201" s="1"/>
      <c r="PB201" s="1"/>
      <c r="PC201" s="1"/>
      <c r="PD201" s="1"/>
      <c r="PE201" s="1"/>
      <c r="PF201" s="1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1"/>
      <c r="PR201" s="1"/>
      <c r="PS201" s="1"/>
      <c r="PT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E201" s="1"/>
      <c r="QF201" s="1"/>
      <c r="QG201" s="1"/>
      <c r="QH201" s="1"/>
      <c r="QI201" s="1"/>
      <c r="QJ201" s="1"/>
      <c r="QK201" s="1"/>
      <c r="QL201" s="1"/>
      <c r="QM201" s="1"/>
      <c r="QN201" s="1"/>
      <c r="QO201" s="1"/>
      <c r="QP201" s="1"/>
      <c r="QQ201" s="1"/>
      <c r="QR201" s="1"/>
      <c r="QS201" s="1"/>
      <c r="QT201" s="1"/>
      <c r="QU201" s="1"/>
      <c r="QV201" s="1"/>
      <c r="QW201" s="1"/>
      <c r="QX201" s="1"/>
      <c r="QY201" s="1"/>
      <c r="QZ201" s="1"/>
      <c r="RA201" s="1"/>
      <c r="RB201" s="1"/>
      <c r="RC201" s="1"/>
      <c r="RD201" s="1"/>
      <c r="RE201" s="1"/>
      <c r="RF201" s="1"/>
      <c r="RG201" s="1"/>
      <c r="RH201" s="1"/>
      <c r="RI201" s="1"/>
      <c r="RJ201" s="1"/>
      <c r="RK201" s="1"/>
      <c r="RL201" s="1"/>
      <c r="RM201" s="1"/>
      <c r="RN201" s="1"/>
      <c r="RO201" s="1"/>
      <c r="RP201" s="1"/>
      <c r="RQ201" s="1"/>
      <c r="RR201" s="1"/>
      <c r="RS201" s="1"/>
      <c r="RT201" s="1"/>
      <c r="RU201" s="1"/>
      <c r="RV201" s="1"/>
      <c r="RW201" s="1"/>
      <c r="RX201" s="1"/>
      <c r="RY201" s="1"/>
      <c r="RZ201" s="1"/>
      <c r="SA201" s="1"/>
      <c r="SB201" s="1"/>
      <c r="SC201" s="1"/>
      <c r="SD201" s="1"/>
      <c r="SE201" s="1"/>
      <c r="SF201" s="1"/>
      <c r="SG201" s="1"/>
      <c r="SH201" s="1"/>
      <c r="SI201" s="1"/>
      <c r="SJ201" s="1"/>
      <c r="SK201" s="1"/>
      <c r="SL201" s="1"/>
      <c r="SM201" s="1"/>
      <c r="SN201" s="1"/>
      <c r="SO201" s="1"/>
      <c r="SP201" s="1"/>
      <c r="SQ201" s="1"/>
      <c r="SR201" s="1"/>
      <c r="SS201" s="1"/>
      <c r="ST201" s="1"/>
      <c r="SU201" s="1"/>
      <c r="SV201" s="1"/>
      <c r="SW201" s="1"/>
      <c r="SX201" s="1"/>
      <c r="SY201" s="1"/>
      <c r="SZ201" s="1"/>
      <c r="TA201" s="1"/>
      <c r="TB201" s="1"/>
      <c r="TC201" s="1"/>
      <c r="TD201" s="1"/>
      <c r="TE201" s="1"/>
      <c r="TF201" s="1"/>
      <c r="TG201" s="1"/>
      <c r="TH201" s="1"/>
      <c r="TI201" s="1"/>
      <c r="TJ201" s="1"/>
      <c r="TK201" s="1"/>
      <c r="TL201" s="1"/>
      <c r="TM201" s="1"/>
      <c r="TN201" s="1"/>
      <c r="TO201" s="1"/>
      <c r="TP201" s="1"/>
      <c r="TQ201" s="1"/>
      <c r="TR201" s="1"/>
      <c r="TS201" s="1"/>
      <c r="TT201" s="1"/>
      <c r="TU201" s="1"/>
      <c r="TV201" s="1"/>
      <c r="TW201" s="1"/>
      <c r="TX201" s="1"/>
      <c r="TY201" s="1"/>
      <c r="TZ201" s="1"/>
      <c r="UA201" s="1"/>
      <c r="UB201" s="1"/>
      <c r="UC201" s="1"/>
      <c r="UD201" s="1"/>
      <c r="UE201" s="1"/>
      <c r="UF201" s="1"/>
      <c r="UG201" s="1"/>
      <c r="UH201" s="1"/>
      <c r="UI201" s="1"/>
      <c r="UJ201" s="1"/>
      <c r="UK201" s="1"/>
      <c r="UL201" s="1"/>
      <c r="UM201" s="1"/>
      <c r="UN201" s="1"/>
      <c r="UO201" s="1"/>
      <c r="UP201" s="1"/>
      <c r="UQ201" s="1"/>
      <c r="UR201" s="1"/>
      <c r="US201" s="1"/>
      <c r="UT201" s="1"/>
      <c r="UU201" s="1"/>
      <c r="UV201" s="1"/>
      <c r="UW201" s="1"/>
      <c r="UX201" s="1"/>
      <c r="UY201" s="1"/>
      <c r="UZ201" s="1"/>
      <c r="VA201" s="1"/>
      <c r="VB201" s="1"/>
      <c r="VC201" s="1"/>
      <c r="VD201" s="1"/>
      <c r="VE201" s="1"/>
      <c r="VF201" s="1"/>
      <c r="VG201" s="1"/>
      <c r="VH201" s="1"/>
      <c r="VI201" s="1"/>
      <c r="VJ201" s="1"/>
      <c r="VK201" s="1"/>
      <c r="VL201" s="1"/>
      <c r="VM201" s="1"/>
      <c r="VN201" s="1"/>
      <c r="VO201" s="1"/>
      <c r="VP201" s="1"/>
      <c r="VQ201" s="1"/>
      <c r="VR201" s="1"/>
      <c r="VS201" s="1"/>
      <c r="VT201" s="1"/>
      <c r="VU201" s="1"/>
      <c r="VV201" s="1"/>
      <c r="VW201" s="1"/>
      <c r="VX201" s="1"/>
      <c r="VY201" s="1"/>
      <c r="VZ201" s="1"/>
      <c r="WA201" s="1"/>
      <c r="WB201" s="1"/>
      <c r="WC201" s="1"/>
      <c r="WD201" s="1"/>
      <c r="WE201" s="1"/>
      <c r="WF201" s="1"/>
      <c r="WG201" s="1"/>
      <c r="WH201" s="1"/>
      <c r="WI201" s="1"/>
      <c r="WJ201" s="1"/>
      <c r="WK201" s="1"/>
      <c r="WL201" s="1"/>
      <c r="WM201" s="1"/>
      <c r="WN201" s="1"/>
      <c r="WO201" s="1"/>
      <c r="WP201" s="1"/>
      <c r="WQ201" s="1"/>
      <c r="WR201" s="1"/>
      <c r="WS201" s="1"/>
      <c r="WT201" s="1"/>
      <c r="WU201" s="1"/>
      <c r="WV201" s="1"/>
      <c r="WW201" s="1"/>
      <c r="WX201" s="1"/>
      <c r="WY201" s="1"/>
      <c r="WZ201" s="1"/>
      <c r="XA201" s="1"/>
      <c r="XB201" s="1"/>
      <c r="XC201" s="1"/>
      <c r="XD201" s="1"/>
      <c r="XE201" s="1"/>
      <c r="XF201" s="1"/>
      <c r="XG201" s="1"/>
      <c r="XH201" s="1"/>
      <c r="XI201" s="1"/>
      <c r="XJ201" s="1"/>
      <c r="XK201" s="1"/>
      <c r="XL201" s="1"/>
      <c r="XM201" s="1"/>
      <c r="XN201" s="1"/>
      <c r="XO201" s="1"/>
      <c r="XP201" s="1"/>
      <c r="XQ201" s="1"/>
      <c r="XR201" s="1"/>
      <c r="XS201" s="1"/>
      <c r="XT201" s="1"/>
      <c r="XU201" s="1"/>
      <c r="XV201" s="1"/>
      <c r="XW201" s="1"/>
      <c r="XX201" s="1"/>
      <c r="XY201" s="1"/>
      <c r="XZ201" s="1"/>
      <c r="YA201" s="1"/>
      <c r="YB201" s="1"/>
      <c r="YC201" s="1"/>
      <c r="YD201" s="1"/>
      <c r="YE201" s="1"/>
      <c r="YF201" s="1"/>
      <c r="YG201" s="1"/>
      <c r="YH201" s="1"/>
      <c r="YI201" s="1"/>
      <c r="YJ201" s="1"/>
      <c r="YK201" s="1"/>
      <c r="YL201" s="1"/>
      <c r="YM201" s="1"/>
      <c r="YN201" s="1"/>
      <c r="YO201" s="1"/>
      <c r="YP201" s="1"/>
      <c r="YQ201" s="1"/>
      <c r="YR201" s="1"/>
      <c r="YS201" s="1"/>
      <c r="YT201" s="1"/>
      <c r="YU201" s="1"/>
      <c r="YV201" s="1"/>
      <c r="YW201" s="1"/>
      <c r="YX201" s="1"/>
      <c r="YY201" s="1"/>
      <c r="YZ201" s="1"/>
      <c r="ZA201" s="1"/>
      <c r="ZB201" s="1"/>
      <c r="ZC201" s="1"/>
      <c r="ZD201" s="1"/>
      <c r="ZE201" s="1"/>
      <c r="ZF201" s="1"/>
      <c r="ZG201" s="1"/>
      <c r="ZH201" s="1"/>
      <c r="ZI201" s="1"/>
      <c r="ZJ201" s="1"/>
      <c r="ZK201" s="1"/>
      <c r="ZL201" s="1"/>
      <c r="ZM201" s="1"/>
      <c r="ZN201" s="1"/>
      <c r="ZO201" s="1"/>
      <c r="ZP201" s="1"/>
      <c r="ZQ201" s="1"/>
      <c r="ZR201" s="1"/>
      <c r="ZS201" s="1"/>
      <c r="ZT201" s="1"/>
      <c r="ZU201" s="1"/>
      <c r="ZV201" s="1"/>
      <c r="ZW201" s="1"/>
      <c r="ZX201" s="1"/>
      <c r="ZY201" s="1"/>
      <c r="ZZ201" s="1"/>
      <c r="AAA201" s="1"/>
      <c r="AAB201" s="1"/>
      <c r="AAC201" s="1"/>
      <c r="AAD201" s="1"/>
      <c r="AAE201" s="1"/>
      <c r="AAF201" s="1"/>
      <c r="AAG201" s="1"/>
      <c r="AAH201" s="1"/>
      <c r="AAI201" s="1"/>
      <c r="AAJ201" s="1"/>
      <c r="AAK201" s="1"/>
      <c r="AAL201" s="1"/>
      <c r="AAM201" s="1"/>
      <c r="AAN201" s="1"/>
      <c r="AAO201" s="1"/>
      <c r="AAP201" s="1"/>
      <c r="AAQ201" s="1"/>
      <c r="AAR201" s="1"/>
      <c r="AAS201" s="1"/>
      <c r="AAT201" s="1"/>
      <c r="AAU201" s="1"/>
      <c r="AAV201" s="1"/>
      <c r="AAW201" s="1"/>
      <c r="AAX201" s="1"/>
      <c r="AAY201" s="1"/>
      <c r="AAZ201" s="1"/>
      <c r="ABA201" s="1"/>
      <c r="ABB201" s="1"/>
      <c r="ABC201" s="1"/>
      <c r="ABD201" s="1"/>
      <c r="ABE201" s="1"/>
      <c r="ABF201" s="1"/>
      <c r="ABG201" s="1"/>
      <c r="ABH201" s="1"/>
      <c r="ABI201" s="1"/>
      <c r="ABJ201" s="1"/>
      <c r="ABK201" s="1"/>
      <c r="ABL201" s="1"/>
      <c r="ABM201" s="1"/>
      <c r="ABN201" s="1"/>
      <c r="ABO201" s="1"/>
      <c r="ABP201" s="1"/>
      <c r="ABQ201" s="1"/>
      <c r="ABR201" s="1"/>
      <c r="ABS201" s="1"/>
      <c r="ABT201" s="1"/>
      <c r="ABU201" s="1"/>
      <c r="ABV201" s="1"/>
      <c r="ABW201" s="1"/>
      <c r="ABX201" s="1"/>
      <c r="ABY201" s="1"/>
      <c r="ABZ201" s="1"/>
      <c r="ACA201" s="1"/>
      <c r="ACB201" s="1"/>
      <c r="ACC201" s="1"/>
      <c r="ACD201" s="1"/>
      <c r="ACE201" s="1"/>
      <c r="ACF201" s="1"/>
      <c r="ACG201" s="1"/>
      <c r="ACH201" s="1"/>
      <c r="ACI201" s="1"/>
      <c r="ACJ201" s="1"/>
      <c r="ACK201" s="1"/>
      <c r="ACL201" s="1"/>
      <c r="ACM201" s="1"/>
      <c r="ACN201" s="1"/>
      <c r="ACO201" s="1"/>
      <c r="ACP201" s="1"/>
      <c r="ACQ201" s="1"/>
      <c r="ACR201" s="1"/>
      <c r="ACS201" s="1"/>
      <c r="ACT201" s="1"/>
      <c r="ACU201" s="1"/>
      <c r="ACV201" s="1"/>
      <c r="ACW201" s="1"/>
      <c r="ACX201" s="1"/>
      <c r="ACY201" s="1"/>
      <c r="ACZ201" s="1"/>
      <c r="ADA201" s="1"/>
      <c r="ADB201" s="1"/>
      <c r="ADC201" s="1"/>
      <c r="ADD201" s="1"/>
      <c r="ADE201" s="1"/>
      <c r="ADF201" s="1"/>
      <c r="ADG201" s="1"/>
      <c r="ADH201" s="1"/>
      <c r="ADI201" s="1"/>
      <c r="ADJ201" s="1"/>
      <c r="ADK201" s="1"/>
      <c r="ADL201" s="1"/>
      <c r="ADM201" s="1"/>
      <c r="ADN201" s="1"/>
      <c r="ADO201" s="1"/>
      <c r="ADP201" s="1"/>
      <c r="ADQ201" s="1"/>
      <c r="ADR201" s="1"/>
      <c r="ADS201" s="1"/>
      <c r="ADT201" s="1"/>
      <c r="ADU201" s="1"/>
      <c r="ADV201" s="1"/>
      <c r="ADW201" s="1"/>
      <c r="ADX201" s="1"/>
      <c r="ADY201" s="1"/>
      <c r="ADZ201" s="1"/>
      <c r="AEA201" s="1"/>
      <c r="AEB201" s="1"/>
      <c r="AEC201" s="1"/>
      <c r="AED201" s="1"/>
      <c r="AEE201" s="1"/>
      <c r="AEF201" s="1"/>
      <c r="AEG201" s="1"/>
      <c r="AEH201" s="1"/>
      <c r="AEI201" s="1"/>
      <c r="AEJ201" s="1"/>
      <c r="AEK201" s="1"/>
      <c r="AEL201" s="1"/>
      <c r="AEM201" s="1"/>
      <c r="AEN201" s="1"/>
      <c r="AEO201" s="1"/>
      <c r="AEP201" s="1"/>
      <c r="AEQ201" s="1"/>
      <c r="AER201" s="1"/>
      <c r="AES201" s="1"/>
      <c r="AET201" s="1"/>
      <c r="AEU201" s="1"/>
      <c r="AEV201" s="1"/>
      <c r="AEW201" s="1"/>
      <c r="AEX201" s="1"/>
      <c r="AEY201" s="1"/>
      <c r="AEZ201" s="1"/>
      <c r="AFA201" s="1"/>
      <c r="AFB201" s="1"/>
      <c r="AFC201" s="1"/>
      <c r="AFD201" s="1"/>
      <c r="AFE201" s="1"/>
      <c r="AFF201" s="1"/>
      <c r="AFG201" s="1"/>
      <c r="AFH201" s="1"/>
      <c r="AFI201" s="1"/>
      <c r="AFJ201" s="1"/>
      <c r="AFK201" s="1"/>
      <c r="AFL201" s="1"/>
      <c r="AFM201" s="1"/>
      <c r="AFN201" s="1"/>
      <c r="AFO201" s="1"/>
      <c r="AFP201" s="1"/>
      <c r="AFQ201" s="1"/>
      <c r="AFR201" s="1"/>
      <c r="AFS201" s="1"/>
      <c r="AFT201" s="1"/>
      <c r="AFU201" s="1"/>
      <c r="AFV201" s="1"/>
      <c r="AFW201" s="1"/>
      <c r="AFX201" s="1"/>
      <c r="AFY201" s="1"/>
      <c r="AFZ201" s="1"/>
      <c r="AGA201" s="1"/>
      <c r="AGB201" s="1"/>
      <c r="AGC201" s="1"/>
      <c r="AGD201" s="1"/>
      <c r="AGE201" s="1"/>
      <c r="AGF201" s="1"/>
      <c r="AGG201" s="1"/>
      <c r="AGH201" s="1"/>
      <c r="AGI201" s="1"/>
      <c r="AGJ201" s="1"/>
      <c r="AGK201" s="1"/>
      <c r="AGL201" s="1"/>
      <c r="AGM201" s="1"/>
      <c r="AGN201" s="1"/>
      <c r="AGO201" s="1"/>
      <c r="AGP201" s="1"/>
      <c r="AGQ201" s="1"/>
      <c r="AGR201" s="1"/>
      <c r="AGS201" s="1"/>
      <c r="AGT201" s="1"/>
      <c r="AGU201" s="1"/>
      <c r="AGV201" s="1"/>
      <c r="AGW201" s="1"/>
      <c r="AGX201" s="1"/>
      <c r="AGY201" s="1"/>
      <c r="AGZ201" s="1"/>
      <c r="AHA201" s="1"/>
      <c r="AHB201" s="1"/>
      <c r="AHC201" s="1"/>
      <c r="AHD201" s="1"/>
      <c r="AHE201" s="1"/>
      <c r="AHF201" s="1"/>
      <c r="AHG201" s="1"/>
      <c r="AHH201" s="1"/>
      <c r="AHI201" s="1"/>
      <c r="AHJ201" s="1"/>
      <c r="AHK201" s="1"/>
      <c r="AHL201" s="1"/>
      <c r="AHM201" s="1"/>
      <c r="AHN201" s="1"/>
      <c r="AHO201" s="1"/>
      <c r="AHP201" s="1"/>
      <c r="AHQ201" s="1"/>
      <c r="AHR201" s="1"/>
      <c r="AHS201" s="1"/>
      <c r="AHT201" s="1"/>
      <c r="AHU201" s="1"/>
      <c r="AHV201" s="1"/>
      <c r="AHW201" s="1"/>
      <c r="AHX201" s="1"/>
      <c r="AHY201" s="1"/>
      <c r="AHZ201" s="1"/>
      <c r="AIA201" s="1"/>
      <c r="AIB201" s="1"/>
      <c r="AIC201" s="1"/>
      <c r="AID201" s="1"/>
      <c r="AIE201" s="1"/>
      <c r="AIF201" s="1"/>
      <c r="AIG201" s="1"/>
      <c r="AIH201" s="1"/>
      <c r="AII201" s="1"/>
      <c r="AIJ201" s="1"/>
      <c r="AIK201" s="1"/>
      <c r="AIL201" s="1"/>
      <c r="AIM201" s="1"/>
      <c r="AIN201" s="1"/>
      <c r="AIO201" s="1"/>
      <c r="AIP201" s="1"/>
      <c r="AIQ201" s="1"/>
      <c r="AIR201" s="1"/>
      <c r="AIS201" s="1"/>
      <c r="AIT201" s="1"/>
      <c r="AIU201" s="1"/>
      <c r="AIV201" s="1"/>
      <c r="AIW201" s="1"/>
      <c r="AIX201" s="1"/>
      <c r="AIY201" s="1"/>
      <c r="AIZ201" s="1"/>
      <c r="AJA201" s="1"/>
      <c r="AJB201" s="1"/>
      <c r="AJC201" s="1"/>
      <c r="AJD201" s="1"/>
      <c r="AJE201" s="1"/>
      <c r="AJF201" s="1"/>
      <c r="AJG201" s="1"/>
      <c r="AJH201" s="1"/>
      <c r="AJI201" s="1"/>
      <c r="AJJ201" s="1"/>
      <c r="AJK201" s="1"/>
      <c r="AJL201" s="1"/>
      <c r="AJM201" s="1"/>
      <c r="AJN201" s="1"/>
      <c r="AJO201" s="1"/>
      <c r="AJP201" s="1"/>
      <c r="AJQ201" s="1"/>
      <c r="AJR201" s="1"/>
      <c r="AJS201" s="1"/>
      <c r="AJT201" s="1"/>
      <c r="AJU201" s="1"/>
      <c r="AJV201" s="1"/>
      <c r="AJW201" s="1"/>
      <c r="AJX201" s="1"/>
      <c r="AJY201" s="1"/>
      <c r="AJZ201" s="1"/>
      <c r="AKA201" s="1"/>
      <c r="AKB201" s="1"/>
      <c r="AKC201" s="1"/>
      <c r="AKD201" s="1"/>
      <c r="AKE201" s="1"/>
      <c r="AKF201" s="1"/>
      <c r="AKG201" s="1"/>
      <c r="AKH201" s="1"/>
      <c r="AKI201" s="1"/>
      <c r="AKJ201" s="1"/>
      <c r="AKK201" s="1"/>
      <c r="AKL201" s="1"/>
      <c r="AKM201" s="1"/>
      <c r="AKN201" s="1"/>
      <c r="AKO201" s="1"/>
      <c r="AKP201" s="1"/>
      <c r="AKQ201" s="1"/>
      <c r="AKR201" s="1"/>
      <c r="AKS201" s="1"/>
      <c r="AKT201" s="1"/>
      <c r="AKU201" s="1"/>
      <c r="AKV201" s="1"/>
      <c r="AKW201" s="1"/>
      <c r="AKX201" s="1"/>
      <c r="AKY201" s="1"/>
      <c r="AKZ201" s="1"/>
      <c r="ALA201" s="1"/>
      <c r="ALB201" s="1"/>
      <c r="ALC201" s="1"/>
      <c r="ALD201" s="1"/>
      <c r="ALE201" s="1"/>
      <c r="ALF201" s="1"/>
      <c r="ALG201" s="1"/>
      <c r="ALH201" s="1"/>
      <c r="ALI201" s="1"/>
      <c r="ALJ201" s="1"/>
      <c r="ALK201" s="1"/>
      <c r="ALL201" s="1"/>
      <c r="ALM201" s="1"/>
      <c r="ALN201" s="1"/>
      <c r="ALO201" s="1"/>
      <c r="ALP201" s="1"/>
      <c r="ALQ201" s="1"/>
      <c r="ALR201" s="1"/>
      <c r="ALS201" s="1"/>
      <c r="ALT201" s="1"/>
      <c r="ALU201" s="1"/>
      <c r="ALV201" s="1"/>
      <c r="ALW201" s="1"/>
      <c r="ALX201" s="1"/>
      <c r="ALY201" s="1"/>
      <c r="ALZ201" s="1"/>
      <c r="AMA201" s="1"/>
      <c r="AMB201" s="1"/>
      <c r="AMC201" s="1"/>
      <c r="AMD201" s="1"/>
      <c r="AME201" s="1"/>
      <c r="AMF201" s="1"/>
      <c r="AMG201" s="1"/>
      <c r="AMH201" s="1"/>
      <c r="AMI201" s="1"/>
      <c r="AMJ201" s="1"/>
    </row>
    <row r="202" spans="1:1025" customHeight="1" ht="12.75">
      <c r="A202" s="1"/>
      <c r="B202" s="9"/>
      <c r="C202" s="9" t="s">
        <v>124</v>
      </c>
      <c r="D202" s="6" t="s">
        <v>5</v>
      </c>
      <c r="E202" s="6"/>
      <c r="F202" s="12" t="s">
        <v>3</v>
      </c>
      <c r="G202" s="7">
        <v>109</v>
      </c>
      <c r="H202" s="7">
        <v>115</v>
      </c>
      <c r="I202" s="7">
        <v>104</v>
      </c>
      <c r="J202" s="7">
        <v>117</v>
      </c>
      <c r="K202" s="13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U202" s="1"/>
      <c r="OV202" s="1"/>
      <c r="OW202" s="1"/>
      <c r="OX202" s="1"/>
      <c r="OY202" s="1"/>
      <c r="OZ202" s="1"/>
      <c r="PA202" s="1"/>
      <c r="PB202" s="1"/>
      <c r="PC202" s="1"/>
      <c r="PD202" s="1"/>
      <c r="PE202" s="1"/>
      <c r="PF202" s="1"/>
      <c r="PG202" s="1"/>
      <c r="PH202" s="1"/>
      <c r="PI202" s="1"/>
      <c r="PJ202" s="1"/>
      <c r="PK202" s="1"/>
      <c r="PL202" s="1"/>
      <c r="PM202" s="1"/>
      <c r="PN202" s="1"/>
      <c r="PO202" s="1"/>
      <c r="PP202" s="1"/>
      <c r="PQ202" s="1"/>
      <c r="PR202" s="1"/>
      <c r="PS202" s="1"/>
      <c r="PT202" s="1"/>
      <c r="PU202" s="1"/>
      <c r="PV202" s="1"/>
      <c r="PW202" s="1"/>
      <c r="PX202" s="1"/>
      <c r="PY202" s="1"/>
      <c r="PZ202" s="1"/>
      <c r="QA202" s="1"/>
      <c r="QB202" s="1"/>
      <c r="QC202" s="1"/>
      <c r="QD202" s="1"/>
      <c r="QE202" s="1"/>
      <c r="QF202" s="1"/>
      <c r="QG202" s="1"/>
      <c r="QH202" s="1"/>
      <c r="QI202" s="1"/>
      <c r="QJ202" s="1"/>
      <c r="QK202" s="1"/>
      <c r="QL202" s="1"/>
      <c r="QM202" s="1"/>
      <c r="QN202" s="1"/>
      <c r="QO202" s="1"/>
      <c r="QP202" s="1"/>
      <c r="QQ202" s="1"/>
      <c r="QR202" s="1"/>
      <c r="QS202" s="1"/>
      <c r="QT202" s="1"/>
      <c r="QU202" s="1"/>
      <c r="QV202" s="1"/>
      <c r="QW202" s="1"/>
      <c r="QX202" s="1"/>
      <c r="QY202" s="1"/>
      <c r="QZ202" s="1"/>
      <c r="RA202" s="1"/>
      <c r="RB202" s="1"/>
      <c r="RC202" s="1"/>
      <c r="RD202" s="1"/>
      <c r="RE202" s="1"/>
      <c r="RF202" s="1"/>
      <c r="RG202" s="1"/>
      <c r="RH202" s="1"/>
      <c r="RI202" s="1"/>
      <c r="RJ202" s="1"/>
      <c r="RK202" s="1"/>
      <c r="RL202" s="1"/>
      <c r="RM202" s="1"/>
      <c r="RN202" s="1"/>
      <c r="RO202" s="1"/>
      <c r="RP202" s="1"/>
      <c r="RQ202" s="1"/>
      <c r="RR202" s="1"/>
      <c r="RS202" s="1"/>
      <c r="RT202" s="1"/>
      <c r="RU202" s="1"/>
      <c r="RV202" s="1"/>
      <c r="RW202" s="1"/>
      <c r="RX202" s="1"/>
      <c r="RY202" s="1"/>
      <c r="RZ202" s="1"/>
      <c r="SA202" s="1"/>
      <c r="SB202" s="1"/>
      <c r="SC202" s="1"/>
      <c r="SD202" s="1"/>
      <c r="SE202" s="1"/>
      <c r="SF202" s="1"/>
      <c r="SG202" s="1"/>
      <c r="SH202" s="1"/>
      <c r="SI202" s="1"/>
      <c r="SJ202" s="1"/>
      <c r="SK202" s="1"/>
      <c r="SL202" s="1"/>
      <c r="SM202" s="1"/>
      <c r="SN202" s="1"/>
      <c r="SO202" s="1"/>
      <c r="SP202" s="1"/>
      <c r="SQ202" s="1"/>
      <c r="SR202" s="1"/>
      <c r="SS202" s="1"/>
      <c r="ST202" s="1"/>
      <c r="SU202" s="1"/>
      <c r="SV202" s="1"/>
      <c r="SW202" s="1"/>
      <c r="SX202" s="1"/>
      <c r="SY202" s="1"/>
      <c r="SZ202" s="1"/>
      <c r="TA202" s="1"/>
      <c r="TB202" s="1"/>
      <c r="TC202" s="1"/>
      <c r="TD202" s="1"/>
      <c r="TE202" s="1"/>
      <c r="TF202" s="1"/>
      <c r="TG202" s="1"/>
      <c r="TH202" s="1"/>
      <c r="TI202" s="1"/>
      <c r="TJ202" s="1"/>
      <c r="TK202" s="1"/>
      <c r="TL202" s="1"/>
      <c r="TM202" s="1"/>
      <c r="TN202" s="1"/>
      <c r="TO202" s="1"/>
      <c r="TP202" s="1"/>
      <c r="TQ202" s="1"/>
      <c r="TR202" s="1"/>
      <c r="TS202" s="1"/>
      <c r="TT202" s="1"/>
      <c r="TU202" s="1"/>
      <c r="TV202" s="1"/>
      <c r="TW202" s="1"/>
      <c r="TX202" s="1"/>
      <c r="TY202" s="1"/>
      <c r="TZ202" s="1"/>
      <c r="UA202" s="1"/>
      <c r="UB202" s="1"/>
      <c r="UC202" s="1"/>
      <c r="UD202" s="1"/>
      <c r="UE202" s="1"/>
      <c r="UF202" s="1"/>
      <c r="UG202" s="1"/>
      <c r="UH202" s="1"/>
      <c r="UI202" s="1"/>
      <c r="UJ202" s="1"/>
      <c r="UK202" s="1"/>
      <c r="UL202" s="1"/>
      <c r="UM202" s="1"/>
      <c r="UN202" s="1"/>
      <c r="UO202" s="1"/>
      <c r="UP202" s="1"/>
      <c r="UQ202" s="1"/>
      <c r="UR202" s="1"/>
      <c r="US202" s="1"/>
      <c r="UT202" s="1"/>
      <c r="UU202" s="1"/>
      <c r="UV202" s="1"/>
      <c r="UW202" s="1"/>
      <c r="UX202" s="1"/>
      <c r="UY202" s="1"/>
      <c r="UZ202" s="1"/>
      <c r="VA202" s="1"/>
      <c r="VB202" s="1"/>
      <c r="VC202" s="1"/>
      <c r="VD202" s="1"/>
      <c r="VE202" s="1"/>
      <c r="VF202" s="1"/>
      <c r="VG202" s="1"/>
      <c r="VH202" s="1"/>
      <c r="VI202" s="1"/>
      <c r="VJ202" s="1"/>
      <c r="VK202" s="1"/>
      <c r="VL202" s="1"/>
      <c r="VM202" s="1"/>
      <c r="VN202" s="1"/>
      <c r="VO202" s="1"/>
      <c r="VP202" s="1"/>
      <c r="VQ202" s="1"/>
      <c r="VR202" s="1"/>
      <c r="VS202" s="1"/>
      <c r="VT202" s="1"/>
      <c r="VU202" s="1"/>
      <c r="VV202" s="1"/>
      <c r="VW202" s="1"/>
      <c r="VX202" s="1"/>
      <c r="VY202" s="1"/>
      <c r="VZ202" s="1"/>
      <c r="WA202" s="1"/>
      <c r="WB202" s="1"/>
      <c r="WC202" s="1"/>
      <c r="WD202" s="1"/>
      <c r="WE202" s="1"/>
      <c r="WF202" s="1"/>
      <c r="WG202" s="1"/>
      <c r="WH202" s="1"/>
      <c r="WI202" s="1"/>
      <c r="WJ202" s="1"/>
      <c r="WK202" s="1"/>
      <c r="WL202" s="1"/>
      <c r="WM202" s="1"/>
      <c r="WN202" s="1"/>
      <c r="WO202" s="1"/>
      <c r="WP202" s="1"/>
      <c r="WQ202" s="1"/>
      <c r="WR202" s="1"/>
      <c r="WS202" s="1"/>
      <c r="WT202" s="1"/>
      <c r="WU202" s="1"/>
      <c r="WV202" s="1"/>
      <c r="WW202" s="1"/>
      <c r="WX202" s="1"/>
      <c r="WY202" s="1"/>
      <c r="WZ202" s="1"/>
      <c r="XA202" s="1"/>
      <c r="XB202" s="1"/>
      <c r="XC202" s="1"/>
      <c r="XD202" s="1"/>
      <c r="XE202" s="1"/>
      <c r="XF202" s="1"/>
      <c r="XG202" s="1"/>
      <c r="XH202" s="1"/>
      <c r="XI202" s="1"/>
      <c r="XJ202" s="1"/>
      <c r="XK202" s="1"/>
      <c r="XL202" s="1"/>
      <c r="XM202" s="1"/>
      <c r="XN202" s="1"/>
      <c r="XO202" s="1"/>
      <c r="XP202" s="1"/>
      <c r="XQ202" s="1"/>
      <c r="XR202" s="1"/>
      <c r="XS202" s="1"/>
      <c r="XT202" s="1"/>
      <c r="XU202" s="1"/>
      <c r="XV202" s="1"/>
      <c r="XW202" s="1"/>
      <c r="XX202" s="1"/>
      <c r="XY202" s="1"/>
      <c r="XZ202" s="1"/>
      <c r="YA202" s="1"/>
      <c r="YB202" s="1"/>
      <c r="YC202" s="1"/>
      <c r="YD202" s="1"/>
      <c r="YE202" s="1"/>
      <c r="YF202" s="1"/>
      <c r="YG202" s="1"/>
      <c r="YH202" s="1"/>
      <c r="YI202" s="1"/>
      <c r="YJ202" s="1"/>
      <c r="YK202" s="1"/>
      <c r="YL202" s="1"/>
      <c r="YM202" s="1"/>
      <c r="YN202" s="1"/>
      <c r="YO202" s="1"/>
      <c r="YP202" s="1"/>
      <c r="YQ202" s="1"/>
      <c r="YR202" s="1"/>
      <c r="YS202" s="1"/>
      <c r="YT202" s="1"/>
      <c r="YU202" s="1"/>
      <c r="YV202" s="1"/>
      <c r="YW202" s="1"/>
      <c r="YX202" s="1"/>
      <c r="YY202" s="1"/>
      <c r="YZ202" s="1"/>
      <c r="ZA202" s="1"/>
      <c r="ZB202" s="1"/>
      <c r="ZC202" s="1"/>
      <c r="ZD202" s="1"/>
      <c r="ZE202" s="1"/>
      <c r="ZF202" s="1"/>
      <c r="ZG202" s="1"/>
      <c r="ZH202" s="1"/>
      <c r="ZI202" s="1"/>
      <c r="ZJ202" s="1"/>
      <c r="ZK202" s="1"/>
      <c r="ZL202" s="1"/>
      <c r="ZM202" s="1"/>
      <c r="ZN202" s="1"/>
      <c r="ZO202" s="1"/>
      <c r="ZP202" s="1"/>
      <c r="ZQ202" s="1"/>
      <c r="ZR202" s="1"/>
      <c r="ZS202" s="1"/>
      <c r="ZT202" s="1"/>
      <c r="ZU202" s="1"/>
      <c r="ZV202" s="1"/>
      <c r="ZW202" s="1"/>
      <c r="ZX202" s="1"/>
      <c r="ZY202" s="1"/>
      <c r="ZZ202" s="1"/>
      <c r="AAA202" s="1"/>
      <c r="AAB202" s="1"/>
      <c r="AAC202" s="1"/>
      <c r="AAD202" s="1"/>
      <c r="AAE202" s="1"/>
      <c r="AAF202" s="1"/>
      <c r="AAG202" s="1"/>
      <c r="AAH202" s="1"/>
      <c r="AAI202" s="1"/>
      <c r="AAJ202" s="1"/>
      <c r="AAK202" s="1"/>
      <c r="AAL202" s="1"/>
      <c r="AAM202" s="1"/>
      <c r="AAN202" s="1"/>
      <c r="AAO202" s="1"/>
      <c r="AAP202" s="1"/>
      <c r="AAQ202" s="1"/>
      <c r="AAR202" s="1"/>
      <c r="AAS202" s="1"/>
      <c r="AAT202" s="1"/>
      <c r="AAU202" s="1"/>
      <c r="AAV202" s="1"/>
      <c r="AAW202" s="1"/>
      <c r="AAX202" s="1"/>
      <c r="AAY202" s="1"/>
      <c r="AAZ202" s="1"/>
      <c r="ABA202" s="1"/>
      <c r="ABB202" s="1"/>
      <c r="ABC202" s="1"/>
      <c r="ABD202" s="1"/>
      <c r="ABE202" s="1"/>
      <c r="ABF202" s="1"/>
      <c r="ABG202" s="1"/>
      <c r="ABH202" s="1"/>
      <c r="ABI202" s="1"/>
      <c r="ABJ202" s="1"/>
      <c r="ABK202" s="1"/>
      <c r="ABL202" s="1"/>
      <c r="ABM202" s="1"/>
      <c r="ABN202" s="1"/>
      <c r="ABO202" s="1"/>
      <c r="ABP202" s="1"/>
      <c r="ABQ202" s="1"/>
      <c r="ABR202" s="1"/>
      <c r="ABS202" s="1"/>
      <c r="ABT202" s="1"/>
      <c r="ABU202" s="1"/>
      <c r="ABV202" s="1"/>
      <c r="ABW202" s="1"/>
      <c r="ABX202" s="1"/>
      <c r="ABY202" s="1"/>
      <c r="ABZ202" s="1"/>
      <c r="ACA202" s="1"/>
      <c r="ACB202" s="1"/>
      <c r="ACC202" s="1"/>
      <c r="ACD202" s="1"/>
      <c r="ACE202" s="1"/>
      <c r="ACF202" s="1"/>
      <c r="ACG202" s="1"/>
      <c r="ACH202" s="1"/>
      <c r="ACI202" s="1"/>
      <c r="ACJ202" s="1"/>
      <c r="ACK202" s="1"/>
      <c r="ACL202" s="1"/>
      <c r="ACM202" s="1"/>
      <c r="ACN202" s="1"/>
      <c r="ACO202" s="1"/>
      <c r="ACP202" s="1"/>
      <c r="ACQ202" s="1"/>
      <c r="ACR202" s="1"/>
      <c r="ACS202" s="1"/>
      <c r="ACT202" s="1"/>
      <c r="ACU202" s="1"/>
      <c r="ACV202" s="1"/>
      <c r="ACW202" s="1"/>
      <c r="ACX202" s="1"/>
      <c r="ACY202" s="1"/>
      <c r="ACZ202" s="1"/>
      <c r="ADA202" s="1"/>
      <c r="ADB202" s="1"/>
      <c r="ADC202" s="1"/>
      <c r="ADD202" s="1"/>
      <c r="ADE202" s="1"/>
      <c r="ADF202" s="1"/>
      <c r="ADG202" s="1"/>
      <c r="ADH202" s="1"/>
      <c r="ADI202" s="1"/>
      <c r="ADJ202" s="1"/>
      <c r="ADK202" s="1"/>
      <c r="ADL202" s="1"/>
      <c r="ADM202" s="1"/>
      <c r="ADN202" s="1"/>
      <c r="ADO202" s="1"/>
      <c r="ADP202" s="1"/>
      <c r="ADQ202" s="1"/>
      <c r="ADR202" s="1"/>
      <c r="ADS202" s="1"/>
      <c r="ADT202" s="1"/>
      <c r="ADU202" s="1"/>
      <c r="ADV202" s="1"/>
      <c r="ADW202" s="1"/>
      <c r="ADX202" s="1"/>
      <c r="ADY202" s="1"/>
      <c r="ADZ202" s="1"/>
      <c r="AEA202" s="1"/>
      <c r="AEB202" s="1"/>
      <c r="AEC202" s="1"/>
      <c r="AED202" s="1"/>
      <c r="AEE202" s="1"/>
      <c r="AEF202" s="1"/>
      <c r="AEG202" s="1"/>
      <c r="AEH202" s="1"/>
      <c r="AEI202" s="1"/>
      <c r="AEJ202" s="1"/>
      <c r="AEK202" s="1"/>
      <c r="AEL202" s="1"/>
      <c r="AEM202" s="1"/>
      <c r="AEN202" s="1"/>
      <c r="AEO202" s="1"/>
      <c r="AEP202" s="1"/>
      <c r="AEQ202" s="1"/>
      <c r="AER202" s="1"/>
      <c r="AES202" s="1"/>
      <c r="AET202" s="1"/>
      <c r="AEU202" s="1"/>
      <c r="AEV202" s="1"/>
      <c r="AEW202" s="1"/>
      <c r="AEX202" s="1"/>
      <c r="AEY202" s="1"/>
      <c r="AEZ202" s="1"/>
      <c r="AFA202" s="1"/>
      <c r="AFB202" s="1"/>
      <c r="AFC202" s="1"/>
      <c r="AFD202" s="1"/>
      <c r="AFE202" s="1"/>
      <c r="AFF202" s="1"/>
      <c r="AFG202" s="1"/>
      <c r="AFH202" s="1"/>
      <c r="AFI202" s="1"/>
      <c r="AFJ202" s="1"/>
      <c r="AFK202" s="1"/>
      <c r="AFL202" s="1"/>
      <c r="AFM202" s="1"/>
      <c r="AFN202" s="1"/>
      <c r="AFO202" s="1"/>
      <c r="AFP202" s="1"/>
      <c r="AFQ202" s="1"/>
      <c r="AFR202" s="1"/>
      <c r="AFS202" s="1"/>
      <c r="AFT202" s="1"/>
      <c r="AFU202" s="1"/>
      <c r="AFV202" s="1"/>
      <c r="AFW202" s="1"/>
      <c r="AFX202" s="1"/>
      <c r="AFY202" s="1"/>
      <c r="AFZ202" s="1"/>
      <c r="AGA202" s="1"/>
      <c r="AGB202" s="1"/>
      <c r="AGC202" s="1"/>
      <c r="AGD202" s="1"/>
      <c r="AGE202" s="1"/>
      <c r="AGF202" s="1"/>
      <c r="AGG202" s="1"/>
      <c r="AGH202" s="1"/>
      <c r="AGI202" s="1"/>
      <c r="AGJ202" s="1"/>
      <c r="AGK202" s="1"/>
      <c r="AGL202" s="1"/>
      <c r="AGM202" s="1"/>
      <c r="AGN202" s="1"/>
      <c r="AGO202" s="1"/>
      <c r="AGP202" s="1"/>
      <c r="AGQ202" s="1"/>
      <c r="AGR202" s="1"/>
      <c r="AGS202" s="1"/>
      <c r="AGT202" s="1"/>
      <c r="AGU202" s="1"/>
      <c r="AGV202" s="1"/>
      <c r="AGW202" s="1"/>
      <c r="AGX202" s="1"/>
      <c r="AGY202" s="1"/>
      <c r="AGZ202" s="1"/>
      <c r="AHA202" s="1"/>
      <c r="AHB202" s="1"/>
      <c r="AHC202" s="1"/>
      <c r="AHD202" s="1"/>
      <c r="AHE202" s="1"/>
      <c r="AHF202" s="1"/>
      <c r="AHG202" s="1"/>
      <c r="AHH202" s="1"/>
      <c r="AHI202" s="1"/>
      <c r="AHJ202" s="1"/>
      <c r="AHK202" s="1"/>
      <c r="AHL202" s="1"/>
      <c r="AHM202" s="1"/>
      <c r="AHN202" s="1"/>
      <c r="AHO202" s="1"/>
      <c r="AHP202" s="1"/>
      <c r="AHQ202" s="1"/>
      <c r="AHR202" s="1"/>
      <c r="AHS202" s="1"/>
      <c r="AHT202" s="1"/>
      <c r="AHU202" s="1"/>
      <c r="AHV202" s="1"/>
      <c r="AHW202" s="1"/>
      <c r="AHX202" s="1"/>
      <c r="AHY202" s="1"/>
      <c r="AHZ202" s="1"/>
      <c r="AIA202" s="1"/>
      <c r="AIB202" s="1"/>
      <c r="AIC202" s="1"/>
      <c r="AID202" s="1"/>
      <c r="AIE202" s="1"/>
      <c r="AIF202" s="1"/>
      <c r="AIG202" s="1"/>
      <c r="AIH202" s="1"/>
      <c r="AII202" s="1"/>
      <c r="AIJ202" s="1"/>
      <c r="AIK202" s="1"/>
      <c r="AIL202" s="1"/>
      <c r="AIM202" s="1"/>
      <c r="AIN202" s="1"/>
      <c r="AIO202" s="1"/>
      <c r="AIP202" s="1"/>
      <c r="AIQ202" s="1"/>
      <c r="AIR202" s="1"/>
      <c r="AIS202" s="1"/>
      <c r="AIT202" s="1"/>
      <c r="AIU202" s="1"/>
      <c r="AIV202" s="1"/>
      <c r="AIW202" s="1"/>
      <c r="AIX202" s="1"/>
      <c r="AIY202" s="1"/>
      <c r="AIZ202" s="1"/>
      <c r="AJA202" s="1"/>
      <c r="AJB202" s="1"/>
      <c r="AJC202" s="1"/>
      <c r="AJD202" s="1"/>
      <c r="AJE202" s="1"/>
      <c r="AJF202" s="1"/>
      <c r="AJG202" s="1"/>
      <c r="AJH202" s="1"/>
      <c r="AJI202" s="1"/>
      <c r="AJJ202" s="1"/>
      <c r="AJK202" s="1"/>
      <c r="AJL202" s="1"/>
      <c r="AJM202" s="1"/>
      <c r="AJN202" s="1"/>
      <c r="AJO202" s="1"/>
      <c r="AJP202" s="1"/>
      <c r="AJQ202" s="1"/>
      <c r="AJR202" s="1"/>
      <c r="AJS202" s="1"/>
      <c r="AJT202" s="1"/>
      <c r="AJU202" s="1"/>
      <c r="AJV202" s="1"/>
      <c r="AJW202" s="1"/>
      <c r="AJX202" s="1"/>
      <c r="AJY202" s="1"/>
      <c r="AJZ202" s="1"/>
      <c r="AKA202" s="1"/>
      <c r="AKB202" s="1"/>
      <c r="AKC202" s="1"/>
      <c r="AKD202" s="1"/>
      <c r="AKE202" s="1"/>
      <c r="AKF202" s="1"/>
      <c r="AKG202" s="1"/>
      <c r="AKH202" s="1"/>
      <c r="AKI202" s="1"/>
      <c r="AKJ202" s="1"/>
      <c r="AKK202" s="1"/>
      <c r="AKL202" s="1"/>
      <c r="AKM202" s="1"/>
      <c r="AKN202" s="1"/>
      <c r="AKO202" s="1"/>
      <c r="AKP202" s="1"/>
      <c r="AKQ202" s="1"/>
      <c r="AKR202" s="1"/>
      <c r="AKS202" s="1"/>
      <c r="AKT202" s="1"/>
      <c r="AKU202" s="1"/>
      <c r="AKV202" s="1"/>
      <c r="AKW202" s="1"/>
      <c r="AKX202" s="1"/>
      <c r="AKY202" s="1"/>
      <c r="AKZ202" s="1"/>
      <c r="ALA202" s="1"/>
      <c r="ALB202" s="1"/>
      <c r="ALC202" s="1"/>
      <c r="ALD202" s="1"/>
      <c r="ALE202" s="1"/>
      <c r="ALF202" s="1"/>
      <c r="ALG202" s="1"/>
      <c r="ALH202" s="1"/>
      <c r="ALI202" s="1"/>
      <c r="ALJ202" s="1"/>
      <c r="ALK202" s="1"/>
      <c r="ALL202" s="1"/>
      <c r="ALM202" s="1"/>
      <c r="ALN202" s="1"/>
      <c r="ALO202" s="1"/>
      <c r="ALP202" s="1"/>
      <c r="ALQ202" s="1"/>
      <c r="ALR202" s="1"/>
      <c r="ALS202" s="1"/>
      <c r="ALT202" s="1"/>
      <c r="ALU202" s="1"/>
      <c r="ALV202" s="1"/>
      <c r="ALW202" s="1"/>
      <c r="ALX202" s="1"/>
      <c r="ALY202" s="1"/>
      <c r="ALZ202" s="1"/>
      <c r="AMA202" s="1"/>
      <c r="AMB202" s="1"/>
      <c r="AMC202" s="1"/>
      <c r="AMD202" s="1"/>
      <c r="AME202" s="1"/>
      <c r="AMF202" s="1"/>
      <c r="AMG202" s="1"/>
      <c r="AMH202" s="1"/>
      <c r="AMI202" s="1"/>
      <c r="AMJ202" s="1"/>
    </row>
    <row r="203" spans="1:1025" customHeight="1" ht="12.75">
      <c r="A203" s="1"/>
      <c r="B203" s="9"/>
      <c r="C203" s="9"/>
      <c r="D203" s="6" t="s">
        <v>6</v>
      </c>
      <c r="E203" s="6"/>
      <c r="F203" s="12" t="s">
        <v>3</v>
      </c>
      <c r="G203" s="7">
        <v>110</v>
      </c>
      <c r="H203" s="7">
        <v>116</v>
      </c>
      <c r="I203" s="7">
        <v>105</v>
      </c>
      <c r="J203" s="7">
        <v>118</v>
      </c>
      <c r="K203" s="13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U203" s="1"/>
      <c r="OV203" s="1"/>
      <c r="OW203" s="1"/>
      <c r="OX203" s="1"/>
      <c r="OY203" s="1"/>
      <c r="OZ203" s="1"/>
      <c r="PA203" s="1"/>
      <c r="PB203" s="1"/>
      <c r="PC203" s="1"/>
      <c r="PD203" s="1"/>
      <c r="PE203" s="1"/>
      <c r="PF203" s="1"/>
      <c r="PG203" s="1"/>
      <c r="PH203" s="1"/>
      <c r="PI203" s="1"/>
      <c r="PJ203" s="1"/>
      <c r="PK203" s="1"/>
      <c r="PL203" s="1"/>
      <c r="PM203" s="1"/>
      <c r="PN203" s="1"/>
      <c r="PO203" s="1"/>
      <c r="PP203" s="1"/>
      <c r="PQ203" s="1"/>
      <c r="PR203" s="1"/>
      <c r="PS203" s="1"/>
      <c r="PT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  <c r="QE203" s="1"/>
      <c r="QF203" s="1"/>
      <c r="QG203" s="1"/>
      <c r="QH203" s="1"/>
      <c r="QI203" s="1"/>
      <c r="QJ203" s="1"/>
      <c r="QK203" s="1"/>
      <c r="QL203" s="1"/>
      <c r="QM203" s="1"/>
      <c r="QN203" s="1"/>
      <c r="QO203" s="1"/>
      <c r="QP203" s="1"/>
      <c r="QQ203" s="1"/>
      <c r="QR203" s="1"/>
      <c r="QS203" s="1"/>
      <c r="QT203" s="1"/>
      <c r="QU203" s="1"/>
      <c r="QV203" s="1"/>
      <c r="QW203" s="1"/>
      <c r="QX203" s="1"/>
      <c r="QY203" s="1"/>
      <c r="QZ203" s="1"/>
      <c r="RA203" s="1"/>
      <c r="RB203" s="1"/>
      <c r="RC203" s="1"/>
      <c r="RD203" s="1"/>
      <c r="RE203" s="1"/>
      <c r="RF203" s="1"/>
      <c r="RG203" s="1"/>
      <c r="RH203" s="1"/>
      <c r="RI203" s="1"/>
      <c r="RJ203" s="1"/>
      <c r="RK203" s="1"/>
      <c r="RL203" s="1"/>
      <c r="RM203" s="1"/>
      <c r="RN203" s="1"/>
      <c r="RO203" s="1"/>
      <c r="RP203" s="1"/>
      <c r="RQ203" s="1"/>
      <c r="RR203" s="1"/>
      <c r="RS203" s="1"/>
      <c r="RT203" s="1"/>
      <c r="RU203" s="1"/>
      <c r="RV203" s="1"/>
      <c r="RW203" s="1"/>
      <c r="RX203" s="1"/>
      <c r="RY203" s="1"/>
      <c r="RZ203" s="1"/>
      <c r="SA203" s="1"/>
      <c r="SB203" s="1"/>
      <c r="SC203" s="1"/>
      <c r="SD203" s="1"/>
      <c r="SE203" s="1"/>
      <c r="SF203" s="1"/>
      <c r="SG203" s="1"/>
      <c r="SH203" s="1"/>
      <c r="SI203" s="1"/>
      <c r="SJ203" s="1"/>
      <c r="SK203" s="1"/>
      <c r="SL203" s="1"/>
      <c r="SM203" s="1"/>
      <c r="SN203" s="1"/>
      <c r="SO203" s="1"/>
      <c r="SP203" s="1"/>
      <c r="SQ203" s="1"/>
      <c r="SR203" s="1"/>
      <c r="SS203" s="1"/>
      <c r="ST203" s="1"/>
      <c r="SU203" s="1"/>
      <c r="SV203" s="1"/>
      <c r="SW203" s="1"/>
      <c r="SX203" s="1"/>
      <c r="SY203" s="1"/>
      <c r="SZ203" s="1"/>
      <c r="TA203" s="1"/>
      <c r="TB203" s="1"/>
      <c r="TC203" s="1"/>
      <c r="TD203" s="1"/>
      <c r="TE203" s="1"/>
      <c r="TF203" s="1"/>
      <c r="TG203" s="1"/>
      <c r="TH203" s="1"/>
      <c r="TI203" s="1"/>
      <c r="TJ203" s="1"/>
      <c r="TK203" s="1"/>
      <c r="TL203" s="1"/>
      <c r="TM203" s="1"/>
      <c r="TN203" s="1"/>
      <c r="TO203" s="1"/>
      <c r="TP203" s="1"/>
      <c r="TQ203" s="1"/>
      <c r="TR203" s="1"/>
      <c r="TS203" s="1"/>
      <c r="TT203" s="1"/>
      <c r="TU203" s="1"/>
      <c r="TV203" s="1"/>
      <c r="TW203" s="1"/>
      <c r="TX203" s="1"/>
      <c r="TY203" s="1"/>
      <c r="TZ203" s="1"/>
      <c r="UA203" s="1"/>
      <c r="UB203" s="1"/>
      <c r="UC203" s="1"/>
      <c r="UD203" s="1"/>
      <c r="UE203" s="1"/>
      <c r="UF203" s="1"/>
      <c r="UG203" s="1"/>
      <c r="UH203" s="1"/>
      <c r="UI203" s="1"/>
      <c r="UJ203" s="1"/>
      <c r="UK203" s="1"/>
      <c r="UL203" s="1"/>
      <c r="UM203" s="1"/>
      <c r="UN203" s="1"/>
      <c r="UO203" s="1"/>
      <c r="UP203" s="1"/>
      <c r="UQ203" s="1"/>
      <c r="UR203" s="1"/>
      <c r="US203" s="1"/>
      <c r="UT203" s="1"/>
      <c r="UU203" s="1"/>
      <c r="UV203" s="1"/>
      <c r="UW203" s="1"/>
      <c r="UX203" s="1"/>
      <c r="UY203" s="1"/>
      <c r="UZ203" s="1"/>
      <c r="VA203" s="1"/>
      <c r="VB203" s="1"/>
      <c r="VC203" s="1"/>
      <c r="VD203" s="1"/>
      <c r="VE203" s="1"/>
      <c r="VF203" s="1"/>
      <c r="VG203" s="1"/>
      <c r="VH203" s="1"/>
      <c r="VI203" s="1"/>
      <c r="VJ203" s="1"/>
      <c r="VK203" s="1"/>
      <c r="VL203" s="1"/>
      <c r="VM203" s="1"/>
      <c r="VN203" s="1"/>
      <c r="VO203" s="1"/>
      <c r="VP203" s="1"/>
      <c r="VQ203" s="1"/>
      <c r="VR203" s="1"/>
      <c r="VS203" s="1"/>
      <c r="VT203" s="1"/>
      <c r="VU203" s="1"/>
      <c r="VV203" s="1"/>
      <c r="VW203" s="1"/>
      <c r="VX203" s="1"/>
      <c r="VY203" s="1"/>
      <c r="VZ203" s="1"/>
      <c r="WA203" s="1"/>
      <c r="WB203" s="1"/>
      <c r="WC203" s="1"/>
      <c r="WD203" s="1"/>
      <c r="WE203" s="1"/>
      <c r="WF203" s="1"/>
      <c r="WG203" s="1"/>
      <c r="WH203" s="1"/>
      <c r="WI203" s="1"/>
      <c r="WJ203" s="1"/>
      <c r="WK203" s="1"/>
      <c r="WL203" s="1"/>
      <c r="WM203" s="1"/>
      <c r="WN203" s="1"/>
      <c r="WO203" s="1"/>
      <c r="WP203" s="1"/>
      <c r="WQ203" s="1"/>
      <c r="WR203" s="1"/>
      <c r="WS203" s="1"/>
      <c r="WT203" s="1"/>
      <c r="WU203" s="1"/>
      <c r="WV203" s="1"/>
      <c r="WW203" s="1"/>
      <c r="WX203" s="1"/>
      <c r="WY203" s="1"/>
      <c r="WZ203" s="1"/>
      <c r="XA203" s="1"/>
      <c r="XB203" s="1"/>
      <c r="XC203" s="1"/>
      <c r="XD203" s="1"/>
      <c r="XE203" s="1"/>
      <c r="XF203" s="1"/>
      <c r="XG203" s="1"/>
      <c r="XH203" s="1"/>
      <c r="XI203" s="1"/>
      <c r="XJ203" s="1"/>
      <c r="XK203" s="1"/>
      <c r="XL203" s="1"/>
      <c r="XM203" s="1"/>
      <c r="XN203" s="1"/>
      <c r="XO203" s="1"/>
      <c r="XP203" s="1"/>
      <c r="XQ203" s="1"/>
      <c r="XR203" s="1"/>
      <c r="XS203" s="1"/>
      <c r="XT203" s="1"/>
      <c r="XU203" s="1"/>
      <c r="XV203" s="1"/>
      <c r="XW203" s="1"/>
      <c r="XX203" s="1"/>
      <c r="XY203" s="1"/>
      <c r="XZ203" s="1"/>
      <c r="YA203" s="1"/>
      <c r="YB203" s="1"/>
      <c r="YC203" s="1"/>
      <c r="YD203" s="1"/>
      <c r="YE203" s="1"/>
      <c r="YF203" s="1"/>
      <c r="YG203" s="1"/>
      <c r="YH203" s="1"/>
      <c r="YI203" s="1"/>
      <c r="YJ203" s="1"/>
      <c r="YK203" s="1"/>
      <c r="YL203" s="1"/>
      <c r="YM203" s="1"/>
      <c r="YN203" s="1"/>
      <c r="YO203" s="1"/>
      <c r="YP203" s="1"/>
      <c r="YQ203" s="1"/>
      <c r="YR203" s="1"/>
      <c r="YS203" s="1"/>
      <c r="YT203" s="1"/>
      <c r="YU203" s="1"/>
      <c r="YV203" s="1"/>
      <c r="YW203" s="1"/>
      <c r="YX203" s="1"/>
      <c r="YY203" s="1"/>
      <c r="YZ203" s="1"/>
      <c r="ZA203" s="1"/>
      <c r="ZB203" s="1"/>
      <c r="ZC203" s="1"/>
      <c r="ZD203" s="1"/>
      <c r="ZE203" s="1"/>
      <c r="ZF203" s="1"/>
      <c r="ZG203" s="1"/>
      <c r="ZH203" s="1"/>
      <c r="ZI203" s="1"/>
      <c r="ZJ203" s="1"/>
      <c r="ZK203" s="1"/>
      <c r="ZL203" s="1"/>
      <c r="ZM203" s="1"/>
      <c r="ZN203" s="1"/>
      <c r="ZO203" s="1"/>
      <c r="ZP203" s="1"/>
      <c r="ZQ203" s="1"/>
      <c r="ZR203" s="1"/>
      <c r="ZS203" s="1"/>
      <c r="ZT203" s="1"/>
      <c r="ZU203" s="1"/>
      <c r="ZV203" s="1"/>
      <c r="ZW203" s="1"/>
      <c r="ZX203" s="1"/>
      <c r="ZY203" s="1"/>
      <c r="ZZ203" s="1"/>
      <c r="AAA203" s="1"/>
      <c r="AAB203" s="1"/>
      <c r="AAC203" s="1"/>
      <c r="AAD203" s="1"/>
      <c r="AAE203" s="1"/>
      <c r="AAF203" s="1"/>
      <c r="AAG203" s="1"/>
      <c r="AAH203" s="1"/>
      <c r="AAI203" s="1"/>
      <c r="AAJ203" s="1"/>
      <c r="AAK203" s="1"/>
      <c r="AAL203" s="1"/>
      <c r="AAM203" s="1"/>
      <c r="AAN203" s="1"/>
      <c r="AAO203" s="1"/>
      <c r="AAP203" s="1"/>
      <c r="AAQ203" s="1"/>
      <c r="AAR203" s="1"/>
      <c r="AAS203" s="1"/>
      <c r="AAT203" s="1"/>
      <c r="AAU203" s="1"/>
      <c r="AAV203" s="1"/>
      <c r="AAW203" s="1"/>
      <c r="AAX203" s="1"/>
      <c r="AAY203" s="1"/>
      <c r="AAZ203" s="1"/>
      <c r="ABA203" s="1"/>
      <c r="ABB203" s="1"/>
      <c r="ABC203" s="1"/>
      <c r="ABD203" s="1"/>
      <c r="ABE203" s="1"/>
      <c r="ABF203" s="1"/>
      <c r="ABG203" s="1"/>
      <c r="ABH203" s="1"/>
      <c r="ABI203" s="1"/>
      <c r="ABJ203" s="1"/>
      <c r="ABK203" s="1"/>
      <c r="ABL203" s="1"/>
      <c r="ABM203" s="1"/>
      <c r="ABN203" s="1"/>
      <c r="ABO203" s="1"/>
      <c r="ABP203" s="1"/>
      <c r="ABQ203" s="1"/>
      <c r="ABR203" s="1"/>
      <c r="ABS203" s="1"/>
      <c r="ABT203" s="1"/>
      <c r="ABU203" s="1"/>
      <c r="ABV203" s="1"/>
      <c r="ABW203" s="1"/>
      <c r="ABX203" s="1"/>
      <c r="ABY203" s="1"/>
      <c r="ABZ203" s="1"/>
      <c r="ACA203" s="1"/>
      <c r="ACB203" s="1"/>
      <c r="ACC203" s="1"/>
      <c r="ACD203" s="1"/>
      <c r="ACE203" s="1"/>
      <c r="ACF203" s="1"/>
      <c r="ACG203" s="1"/>
      <c r="ACH203" s="1"/>
      <c r="ACI203" s="1"/>
      <c r="ACJ203" s="1"/>
      <c r="ACK203" s="1"/>
      <c r="ACL203" s="1"/>
      <c r="ACM203" s="1"/>
      <c r="ACN203" s="1"/>
      <c r="ACO203" s="1"/>
      <c r="ACP203" s="1"/>
      <c r="ACQ203" s="1"/>
      <c r="ACR203" s="1"/>
      <c r="ACS203" s="1"/>
      <c r="ACT203" s="1"/>
      <c r="ACU203" s="1"/>
      <c r="ACV203" s="1"/>
      <c r="ACW203" s="1"/>
      <c r="ACX203" s="1"/>
      <c r="ACY203" s="1"/>
      <c r="ACZ203" s="1"/>
      <c r="ADA203" s="1"/>
      <c r="ADB203" s="1"/>
      <c r="ADC203" s="1"/>
      <c r="ADD203" s="1"/>
      <c r="ADE203" s="1"/>
      <c r="ADF203" s="1"/>
      <c r="ADG203" s="1"/>
      <c r="ADH203" s="1"/>
      <c r="ADI203" s="1"/>
      <c r="ADJ203" s="1"/>
      <c r="ADK203" s="1"/>
      <c r="ADL203" s="1"/>
      <c r="ADM203" s="1"/>
      <c r="ADN203" s="1"/>
      <c r="ADO203" s="1"/>
      <c r="ADP203" s="1"/>
      <c r="ADQ203" s="1"/>
      <c r="ADR203" s="1"/>
      <c r="ADS203" s="1"/>
      <c r="ADT203" s="1"/>
      <c r="ADU203" s="1"/>
      <c r="ADV203" s="1"/>
      <c r="ADW203" s="1"/>
      <c r="ADX203" s="1"/>
      <c r="ADY203" s="1"/>
      <c r="ADZ203" s="1"/>
      <c r="AEA203" s="1"/>
      <c r="AEB203" s="1"/>
      <c r="AEC203" s="1"/>
      <c r="AED203" s="1"/>
      <c r="AEE203" s="1"/>
      <c r="AEF203" s="1"/>
      <c r="AEG203" s="1"/>
      <c r="AEH203" s="1"/>
      <c r="AEI203" s="1"/>
      <c r="AEJ203" s="1"/>
      <c r="AEK203" s="1"/>
      <c r="AEL203" s="1"/>
      <c r="AEM203" s="1"/>
      <c r="AEN203" s="1"/>
      <c r="AEO203" s="1"/>
      <c r="AEP203" s="1"/>
      <c r="AEQ203" s="1"/>
      <c r="AER203" s="1"/>
      <c r="AES203" s="1"/>
      <c r="AET203" s="1"/>
      <c r="AEU203" s="1"/>
      <c r="AEV203" s="1"/>
      <c r="AEW203" s="1"/>
      <c r="AEX203" s="1"/>
      <c r="AEY203" s="1"/>
      <c r="AEZ203" s="1"/>
      <c r="AFA203" s="1"/>
      <c r="AFB203" s="1"/>
      <c r="AFC203" s="1"/>
      <c r="AFD203" s="1"/>
      <c r="AFE203" s="1"/>
      <c r="AFF203" s="1"/>
      <c r="AFG203" s="1"/>
      <c r="AFH203" s="1"/>
      <c r="AFI203" s="1"/>
      <c r="AFJ203" s="1"/>
      <c r="AFK203" s="1"/>
      <c r="AFL203" s="1"/>
      <c r="AFM203" s="1"/>
      <c r="AFN203" s="1"/>
      <c r="AFO203" s="1"/>
      <c r="AFP203" s="1"/>
      <c r="AFQ203" s="1"/>
      <c r="AFR203" s="1"/>
      <c r="AFS203" s="1"/>
      <c r="AFT203" s="1"/>
      <c r="AFU203" s="1"/>
      <c r="AFV203" s="1"/>
      <c r="AFW203" s="1"/>
      <c r="AFX203" s="1"/>
      <c r="AFY203" s="1"/>
      <c r="AFZ203" s="1"/>
      <c r="AGA203" s="1"/>
      <c r="AGB203" s="1"/>
      <c r="AGC203" s="1"/>
      <c r="AGD203" s="1"/>
      <c r="AGE203" s="1"/>
      <c r="AGF203" s="1"/>
      <c r="AGG203" s="1"/>
      <c r="AGH203" s="1"/>
      <c r="AGI203" s="1"/>
      <c r="AGJ203" s="1"/>
      <c r="AGK203" s="1"/>
      <c r="AGL203" s="1"/>
      <c r="AGM203" s="1"/>
      <c r="AGN203" s="1"/>
      <c r="AGO203" s="1"/>
      <c r="AGP203" s="1"/>
      <c r="AGQ203" s="1"/>
      <c r="AGR203" s="1"/>
      <c r="AGS203" s="1"/>
      <c r="AGT203" s="1"/>
      <c r="AGU203" s="1"/>
      <c r="AGV203" s="1"/>
      <c r="AGW203" s="1"/>
      <c r="AGX203" s="1"/>
      <c r="AGY203" s="1"/>
      <c r="AGZ203" s="1"/>
      <c r="AHA203" s="1"/>
      <c r="AHB203" s="1"/>
      <c r="AHC203" s="1"/>
      <c r="AHD203" s="1"/>
      <c r="AHE203" s="1"/>
      <c r="AHF203" s="1"/>
      <c r="AHG203" s="1"/>
      <c r="AHH203" s="1"/>
      <c r="AHI203" s="1"/>
      <c r="AHJ203" s="1"/>
      <c r="AHK203" s="1"/>
      <c r="AHL203" s="1"/>
      <c r="AHM203" s="1"/>
      <c r="AHN203" s="1"/>
      <c r="AHO203" s="1"/>
      <c r="AHP203" s="1"/>
      <c r="AHQ203" s="1"/>
      <c r="AHR203" s="1"/>
      <c r="AHS203" s="1"/>
      <c r="AHT203" s="1"/>
      <c r="AHU203" s="1"/>
      <c r="AHV203" s="1"/>
      <c r="AHW203" s="1"/>
      <c r="AHX203" s="1"/>
      <c r="AHY203" s="1"/>
      <c r="AHZ203" s="1"/>
      <c r="AIA203" s="1"/>
      <c r="AIB203" s="1"/>
      <c r="AIC203" s="1"/>
      <c r="AID203" s="1"/>
      <c r="AIE203" s="1"/>
      <c r="AIF203" s="1"/>
      <c r="AIG203" s="1"/>
      <c r="AIH203" s="1"/>
      <c r="AII203" s="1"/>
      <c r="AIJ203" s="1"/>
      <c r="AIK203" s="1"/>
      <c r="AIL203" s="1"/>
      <c r="AIM203" s="1"/>
      <c r="AIN203" s="1"/>
      <c r="AIO203" s="1"/>
      <c r="AIP203" s="1"/>
      <c r="AIQ203" s="1"/>
      <c r="AIR203" s="1"/>
      <c r="AIS203" s="1"/>
      <c r="AIT203" s="1"/>
      <c r="AIU203" s="1"/>
      <c r="AIV203" s="1"/>
      <c r="AIW203" s="1"/>
      <c r="AIX203" s="1"/>
      <c r="AIY203" s="1"/>
      <c r="AIZ203" s="1"/>
      <c r="AJA203" s="1"/>
      <c r="AJB203" s="1"/>
      <c r="AJC203" s="1"/>
      <c r="AJD203" s="1"/>
      <c r="AJE203" s="1"/>
      <c r="AJF203" s="1"/>
      <c r="AJG203" s="1"/>
      <c r="AJH203" s="1"/>
      <c r="AJI203" s="1"/>
      <c r="AJJ203" s="1"/>
      <c r="AJK203" s="1"/>
      <c r="AJL203" s="1"/>
      <c r="AJM203" s="1"/>
      <c r="AJN203" s="1"/>
      <c r="AJO203" s="1"/>
      <c r="AJP203" s="1"/>
      <c r="AJQ203" s="1"/>
      <c r="AJR203" s="1"/>
      <c r="AJS203" s="1"/>
      <c r="AJT203" s="1"/>
      <c r="AJU203" s="1"/>
      <c r="AJV203" s="1"/>
      <c r="AJW203" s="1"/>
      <c r="AJX203" s="1"/>
      <c r="AJY203" s="1"/>
      <c r="AJZ203" s="1"/>
      <c r="AKA203" s="1"/>
      <c r="AKB203" s="1"/>
      <c r="AKC203" s="1"/>
      <c r="AKD203" s="1"/>
      <c r="AKE203" s="1"/>
      <c r="AKF203" s="1"/>
      <c r="AKG203" s="1"/>
      <c r="AKH203" s="1"/>
      <c r="AKI203" s="1"/>
      <c r="AKJ203" s="1"/>
      <c r="AKK203" s="1"/>
      <c r="AKL203" s="1"/>
      <c r="AKM203" s="1"/>
      <c r="AKN203" s="1"/>
      <c r="AKO203" s="1"/>
      <c r="AKP203" s="1"/>
      <c r="AKQ203" s="1"/>
      <c r="AKR203" s="1"/>
      <c r="AKS203" s="1"/>
      <c r="AKT203" s="1"/>
      <c r="AKU203" s="1"/>
      <c r="AKV203" s="1"/>
      <c r="AKW203" s="1"/>
      <c r="AKX203" s="1"/>
      <c r="AKY203" s="1"/>
      <c r="AKZ203" s="1"/>
      <c r="ALA203" s="1"/>
      <c r="ALB203" s="1"/>
      <c r="ALC203" s="1"/>
      <c r="ALD203" s="1"/>
      <c r="ALE203" s="1"/>
      <c r="ALF203" s="1"/>
      <c r="ALG203" s="1"/>
      <c r="ALH203" s="1"/>
      <c r="ALI203" s="1"/>
      <c r="ALJ203" s="1"/>
      <c r="ALK203" s="1"/>
      <c r="ALL203" s="1"/>
      <c r="ALM203" s="1"/>
      <c r="ALN203" s="1"/>
      <c r="ALO203" s="1"/>
      <c r="ALP203" s="1"/>
      <c r="ALQ203" s="1"/>
      <c r="ALR203" s="1"/>
      <c r="ALS203" s="1"/>
      <c r="ALT203" s="1"/>
      <c r="ALU203" s="1"/>
      <c r="ALV203" s="1"/>
      <c r="ALW203" s="1"/>
      <c r="ALX203" s="1"/>
      <c r="ALY203" s="1"/>
      <c r="ALZ203" s="1"/>
      <c r="AMA203" s="1"/>
      <c r="AMB203" s="1"/>
      <c r="AMC203" s="1"/>
      <c r="AMD203" s="1"/>
      <c r="AME203" s="1"/>
      <c r="AMF203" s="1"/>
      <c r="AMG203" s="1"/>
      <c r="AMH203" s="1"/>
      <c r="AMI203" s="1"/>
      <c r="AMJ203" s="1"/>
    </row>
    <row r="204" spans="1:1025" customHeight="1" ht="12.8">
      <c r="A204" s="1"/>
      <c r="B204" s="30" t="s">
        <v>125</v>
      </c>
      <c r="C204" s="30"/>
      <c r="D204" s="30"/>
      <c r="E204" s="30"/>
      <c r="F204" s="12" t="s">
        <v>3</v>
      </c>
      <c r="G204" s="7">
        <v>111</v>
      </c>
      <c r="H204" s="7">
        <v>117</v>
      </c>
      <c r="I204" s="7">
        <v>106</v>
      </c>
      <c r="J204" s="7">
        <v>119</v>
      </c>
      <c r="K204" s="13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  <c r="PG204" s="1"/>
      <c r="PH204" s="1"/>
      <c r="PI204" s="1"/>
      <c r="PJ204" s="1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E204" s="1"/>
      <c r="QF204" s="1"/>
      <c r="QG204" s="1"/>
      <c r="QH204" s="1"/>
      <c r="QI204" s="1"/>
      <c r="QJ204" s="1"/>
      <c r="QK204" s="1"/>
      <c r="QL204" s="1"/>
      <c r="QM204" s="1"/>
      <c r="QN204" s="1"/>
      <c r="QO204" s="1"/>
      <c r="QP204" s="1"/>
      <c r="QQ204" s="1"/>
      <c r="QR204" s="1"/>
      <c r="QS204" s="1"/>
      <c r="QT204" s="1"/>
      <c r="QU204" s="1"/>
      <c r="QV204" s="1"/>
      <c r="QW204" s="1"/>
      <c r="QX204" s="1"/>
      <c r="QY204" s="1"/>
      <c r="QZ204" s="1"/>
      <c r="RA204" s="1"/>
      <c r="RB204" s="1"/>
      <c r="RC204" s="1"/>
      <c r="RD204" s="1"/>
      <c r="RE204" s="1"/>
      <c r="RF204" s="1"/>
      <c r="RG204" s="1"/>
      <c r="RH204" s="1"/>
      <c r="RI204" s="1"/>
      <c r="RJ204" s="1"/>
      <c r="RK204" s="1"/>
      <c r="RL204" s="1"/>
      <c r="RM204" s="1"/>
      <c r="RN204" s="1"/>
      <c r="RO204" s="1"/>
      <c r="RP204" s="1"/>
      <c r="RQ204" s="1"/>
      <c r="RR204" s="1"/>
      <c r="RS204" s="1"/>
      <c r="RT204" s="1"/>
      <c r="RU204" s="1"/>
      <c r="RV204" s="1"/>
      <c r="RW204" s="1"/>
      <c r="RX204" s="1"/>
      <c r="RY204" s="1"/>
      <c r="RZ204" s="1"/>
      <c r="SA204" s="1"/>
      <c r="SB204" s="1"/>
      <c r="SC204" s="1"/>
      <c r="SD204" s="1"/>
      <c r="SE204" s="1"/>
      <c r="SF204" s="1"/>
      <c r="SG204" s="1"/>
      <c r="SH204" s="1"/>
      <c r="SI204" s="1"/>
      <c r="SJ204" s="1"/>
      <c r="SK204" s="1"/>
      <c r="SL204" s="1"/>
      <c r="SM204" s="1"/>
      <c r="SN204" s="1"/>
      <c r="SO204" s="1"/>
      <c r="SP204" s="1"/>
      <c r="SQ204" s="1"/>
      <c r="SR204" s="1"/>
      <c r="SS204" s="1"/>
      <c r="ST204" s="1"/>
      <c r="SU204" s="1"/>
      <c r="SV204" s="1"/>
      <c r="SW204" s="1"/>
      <c r="SX204" s="1"/>
      <c r="SY204" s="1"/>
      <c r="SZ204" s="1"/>
      <c r="TA204" s="1"/>
      <c r="TB204" s="1"/>
      <c r="TC204" s="1"/>
      <c r="TD204" s="1"/>
      <c r="TE204" s="1"/>
      <c r="TF204" s="1"/>
      <c r="TG204" s="1"/>
      <c r="TH204" s="1"/>
      <c r="TI204" s="1"/>
      <c r="TJ204" s="1"/>
      <c r="TK204" s="1"/>
      <c r="TL204" s="1"/>
      <c r="TM204" s="1"/>
      <c r="TN204" s="1"/>
      <c r="TO204" s="1"/>
      <c r="TP204" s="1"/>
      <c r="TQ204" s="1"/>
      <c r="TR204" s="1"/>
      <c r="TS204" s="1"/>
      <c r="TT204" s="1"/>
      <c r="TU204" s="1"/>
      <c r="TV204" s="1"/>
      <c r="TW204" s="1"/>
      <c r="TX204" s="1"/>
      <c r="TY204" s="1"/>
      <c r="TZ204" s="1"/>
      <c r="UA204" s="1"/>
      <c r="UB204" s="1"/>
      <c r="UC204" s="1"/>
      <c r="UD204" s="1"/>
      <c r="UE204" s="1"/>
      <c r="UF204" s="1"/>
      <c r="UG204" s="1"/>
      <c r="UH204" s="1"/>
      <c r="UI204" s="1"/>
      <c r="UJ204" s="1"/>
      <c r="UK204" s="1"/>
      <c r="UL204" s="1"/>
      <c r="UM204" s="1"/>
      <c r="UN204" s="1"/>
      <c r="UO204" s="1"/>
      <c r="UP204" s="1"/>
      <c r="UQ204" s="1"/>
      <c r="UR204" s="1"/>
      <c r="US204" s="1"/>
      <c r="UT204" s="1"/>
      <c r="UU204" s="1"/>
      <c r="UV204" s="1"/>
      <c r="UW204" s="1"/>
      <c r="UX204" s="1"/>
      <c r="UY204" s="1"/>
      <c r="UZ204" s="1"/>
      <c r="VA204" s="1"/>
      <c r="VB204" s="1"/>
      <c r="VC204" s="1"/>
      <c r="VD204" s="1"/>
      <c r="VE204" s="1"/>
      <c r="VF204" s="1"/>
      <c r="VG204" s="1"/>
      <c r="VH204" s="1"/>
      <c r="VI204" s="1"/>
      <c r="VJ204" s="1"/>
      <c r="VK204" s="1"/>
      <c r="VL204" s="1"/>
      <c r="VM204" s="1"/>
      <c r="VN204" s="1"/>
      <c r="VO204" s="1"/>
      <c r="VP204" s="1"/>
      <c r="VQ204" s="1"/>
      <c r="VR204" s="1"/>
      <c r="VS204" s="1"/>
      <c r="VT204" s="1"/>
      <c r="VU204" s="1"/>
      <c r="VV204" s="1"/>
      <c r="VW204" s="1"/>
      <c r="VX204" s="1"/>
      <c r="VY204" s="1"/>
      <c r="VZ204" s="1"/>
      <c r="WA204" s="1"/>
      <c r="WB204" s="1"/>
      <c r="WC204" s="1"/>
      <c r="WD204" s="1"/>
      <c r="WE204" s="1"/>
      <c r="WF204" s="1"/>
      <c r="WG204" s="1"/>
      <c r="WH204" s="1"/>
      <c r="WI204" s="1"/>
      <c r="WJ204" s="1"/>
      <c r="WK204" s="1"/>
      <c r="WL204" s="1"/>
      <c r="WM204" s="1"/>
      <c r="WN204" s="1"/>
      <c r="WO204" s="1"/>
      <c r="WP204" s="1"/>
      <c r="WQ204" s="1"/>
      <c r="WR204" s="1"/>
      <c r="WS204" s="1"/>
      <c r="WT204" s="1"/>
      <c r="WU204" s="1"/>
      <c r="WV204" s="1"/>
      <c r="WW204" s="1"/>
      <c r="WX204" s="1"/>
      <c r="WY204" s="1"/>
      <c r="WZ204" s="1"/>
      <c r="XA204" s="1"/>
      <c r="XB204" s="1"/>
      <c r="XC204" s="1"/>
      <c r="XD204" s="1"/>
      <c r="XE204" s="1"/>
      <c r="XF204" s="1"/>
      <c r="XG204" s="1"/>
      <c r="XH204" s="1"/>
      <c r="XI204" s="1"/>
      <c r="XJ204" s="1"/>
      <c r="XK204" s="1"/>
      <c r="XL204" s="1"/>
      <c r="XM204" s="1"/>
      <c r="XN204" s="1"/>
      <c r="XO204" s="1"/>
      <c r="XP204" s="1"/>
      <c r="XQ204" s="1"/>
      <c r="XR204" s="1"/>
      <c r="XS204" s="1"/>
      <c r="XT204" s="1"/>
      <c r="XU204" s="1"/>
      <c r="XV204" s="1"/>
      <c r="XW204" s="1"/>
      <c r="XX204" s="1"/>
      <c r="XY204" s="1"/>
      <c r="XZ204" s="1"/>
      <c r="YA204" s="1"/>
      <c r="YB204" s="1"/>
      <c r="YC204" s="1"/>
      <c r="YD204" s="1"/>
      <c r="YE204" s="1"/>
      <c r="YF204" s="1"/>
      <c r="YG204" s="1"/>
      <c r="YH204" s="1"/>
      <c r="YI204" s="1"/>
      <c r="YJ204" s="1"/>
      <c r="YK204" s="1"/>
      <c r="YL204" s="1"/>
      <c r="YM204" s="1"/>
      <c r="YN204" s="1"/>
      <c r="YO204" s="1"/>
      <c r="YP204" s="1"/>
      <c r="YQ204" s="1"/>
      <c r="YR204" s="1"/>
      <c r="YS204" s="1"/>
      <c r="YT204" s="1"/>
      <c r="YU204" s="1"/>
      <c r="YV204" s="1"/>
      <c r="YW204" s="1"/>
      <c r="YX204" s="1"/>
      <c r="YY204" s="1"/>
      <c r="YZ204" s="1"/>
      <c r="ZA204" s="1"/>
      <c r="ZB204" s="1"/>
      <c r="ZC204" s="1"/>
      <c r="ZD204" s="1"/>
      <c r="ZE204" s="1"/>
      <c r="ZF204" s="1"/>
      <c r="ZG204" s="1"/>
      <c r="ZH204" s="1"/>
      <c r="ZI204" s="1"/>
      <c r="ZJ204" s="1"/>
      <c r="ZK204" s="1"/>
      <c r="ZL204" s="1"/>
      <c r="ZM204" s="1"/>
      <c r="ZN204" s="1"/>
      <c r="ZO204" s="1"/>
      <c r="ZP204" s="1"/>
      <c r="ZQ204" s="1"/>
      <c r="ZR204" s="1"/>
      <c r="ZS204" s="1"/>
      <c r="ZT204" s="1"/>
      <c r="ZU204" s="1"/>
      <c r="ZV204" s="1"/>
      <c r="ZW204" s="1"/>
      <c r="ZX204" s="1"/>
      <c r="ZY204" s="1"/>
      <c r="ZZ204" s="1"/>
      <c r="AAA204" s="1"/>
      <c r="AAB204" s="1"/>
      <c r="AAC204" s="1"/>
      <c r="AAD204" s="1"/>
      <c r="AAE204" s="1"/>
      <c r="AAF204" s="1"/>
      <c r="AAG204" s="1"/>
      <c r="AAH204" s="1"/>
      <c r="AAI204" s="1"/>
      <c r="AAJ204" s="1"/>
      <c r="AAK204" s="1"/>
      <c r="AAL204" s="1"/>
      <c r="AAM204" s="1"/>
      <c r="AAN204" s="1"/>
      <c r="AAO204" s="1"/>
      <c r="AAP204" s="1"/>
      <c r="AAQ204" s="1"/>
      <c r="AAR204" s="1"/>
      <c r="AAS204" s="1"/>
      <c r="AAT204" s="1"/>
      <c r="AAU204" s="1"/>
      <c r="AAV204" s="1"/>
      <c r="AAW204" s="1"/>
      <c r="AAX204" s="1"/>
      <c r="AAY204" s="1"/>
      <c r="AAZ204" s="1"/>
      <c r="ABA204" s="1"/>
      <c r="ABB204" s="1"/>
      <c r="ABC204" s="1"/>
      <c r="ABD204" s="1"/>
      <c r="ABE204" s="1"/>
      <c r="ABF204" s="1"/>
      <c r="ABG204" s="1"/>
      <c r="ABH204" s="1"/>
      <c r="ABI204" s="1"/>
      <c r="ABJ204" s="1"/>
      <c r="ABK204" s="1"/>
      <c r="ABL204" s="1"/>
      <c r="ABM204" s="1"/>
      <c r="ABN204" s="1"/>
      <c r="ABO204" s="1"/>
      <c r="ABP204" s="1"/>
      <c r="ABQ204" s="1"/>
      <c r="ABR204" s="1"/>
      <c r="ABS204" s="1"/>
      <c r="ABT204" s="1"/>
      <c r="ABU204" s="1"/>
      <c r="ABV204" s="1"/>
      <c r="ABW204" s="1"/>
      <c r="ABX204" s="1"/>
      <c r="ABY204" s="1"/>
      <c r="ABZ204" s="1"/>
      <c r="ACA204" s="1"/>
      <c r="ACB204" s="1"/>
      <c r="ACC204" s="1"/>
      <c r="ACD204" s="1"/>
      <c r="ACE204" s="1"/>
      <c r="ACF204" s="1"/>
      <c r="ACG204" s="1"/>
      <c r="ACH204" s="1"/>
      <c r="ACI204" s="1"/>
      <c r="ACJ204" s="1"/>
      <c r="ACK204" s="1"/>
      <c r="ACL204" s="1"/>
      <c r="ACM204" s="1"/>
      <c r="ACN204" s="1"/>
      <c r="ACO204" s="1"/>
      <c r="ACP204" s="1"/>
      <c r="ACQ204" s="1"/>
      <c r="ACR204" s="1"/>
      <c r="ACS204" s="1"/>
      <c r="ACT204" s="1"/>
      <c r="ACU204" s="1"/>
      <c r="ACV204" s="1"/>
      <c r="ACW204" s="1"/>
      <c r="ACX204" s="1"/>
      <c r="ACY204" s="1"/>
      <c r="ACZ204" s="1"/>
      <c r="ADA204" s="1"/>
      <c r="ADB204" s="1"/>
      <c r="ADC204" s="1"/>
      <c r="ADD204" s="1"/>
      <c r="ADE204" s="1"/>
      <c r="ADF204" s="1"/>
      <c r="ADG204" s="1"/>
      <c r="ADH204" s="1"/>
      <c r="ADI204" s="1"/>
      <c r="ADJ204" s="1"/>
      <c r="ADK204" s="1"/>
      <c r="ADL204" s="1"/>
      <c r="ADM204" s="1"/>
      <c r="ADN204" s="1"/>
      <c r="ADO204" s="1"/>
      <c r="ADP204" s="1"/>
      <c r="ADQ204" s="1"/>
      <c r="ADR204" s="1"/>
      <c r="ADS204" s="1"/>
      <c r="ADT204" s="1"/>
      <c r="ADU204" s="1"/>
      <c r="ADV204" s="1"/>
      <c r="ADW204" s="1"/>
      <c r="ADX204" s="1"/>
      <c r="ADY204" s="1"/>
      <c r="ADZ204" s="1"/>
      <c r="AEA204" s="1"/>
      <c r="AEB204" s="1"/>
      <c r="AEC204" s="1"/>
      <c r="AED204" s="1"/>
      <c r="AEE204" s="1"/>
      <c r="AEF204" s="1"/>
      <c r="AEG204" s="1"/>
      <c r="AEH204" s="1"/>
      <c r="AEI204" s="1"/>
      <c r="AEJ204" s="1"/>
      <c r="AEK204" s="1"/>
      <c r="AEL204" s="1"/>
      <c r="AEM204" s="1"/>
      <c r="AEN204" s="1"/>
      <c r="AEO204" s="1"/>
      <c r="AEP204" s="1"/>
      <c r="AEQ204" s="1"/>
      <c r="AER204" s="1"/>
      <c r="AES204" s="1"/>
      <c r="AET204" s="1"/>
      <c r="AEU204" s="1"/>
      <c r="AEV204" s="1"/>
      <c r="AEW204" s="1"/>
      <c r="AEX204" s="1"/>
      <c r="AEY204" s="1"/>
      <c r="AEZ204" s="1"/>
      <c r="AFA204" s="1"/>
      <c r="AFB204" s="1"/>
      <c r="AFC204" s="1"/>
      <c r="AFD204" s="1"/>
      <c r="AFE204" s="1"/>
      <c r="AFF204" s="1"/>
      <c r="AFG204" s="1"/>
      <c r="AFH204" s="1"/>
      <c r="AFI204" s="1"/>
      <c r="AFJ204" s="1"/>
      <c r="AFK204" s="1"/>
      <c r="AFL204" s="1"/>
      <c r="AFM204" s="1"/>
      <c r="AFN204" s="1"/>
      <c r="AFO204" s="1"/>
      <c r="AFP204" s="1"/>
      <c r="AFQ204" s="1"/>
      <c r="AFR204" s="1"/>
      <c r="AFS204" s="1"/>
      <c r="AFT204" s="1"/>
      <c r="AFU204" s="1"/>
      <c r="AFV204" s="1"/>
      <c r="AFW204" s="1"/>
      <c r="AFX204" s="1"/>
      <c r="AFY204" s="1"/>
      <c r="AFZ204" s="1"/>
      <c r="AGA204" s="1"/>
      <c r="AGB204" s="1"/>
      <c r="AGC204" s="1"/>
      <c r="AGD204" s="1"/>
      <c r="AGE204" s="1"/>
      <c r="AGF204" s="1"/>
      <c r="AGG204" s="1"/>
      <c r="AGH204" s="1"/>
      <c r="AGI204" s="1"/>
      <c r="AGJ204" s="1"/>
      <c r="AGK204" s="1"/>
      <c r="AGL204" s="1"/>
      <c r="AGM204" s="1"/>
      <c r="AGN204" s="1"/>
      <c r="AGO204" s="1"/>
      <c r="AGP204" s="1"/>
      <c r="AGQ204" s="1"/>
      <c r="AGR204" s="1"/>
      <c r="AGS204" s="1"/>
      <c r="AGT204" s="1"/>
      <c r="AGU204" s="1"/>
      <c r="AGV204" s="1"/>
      <c r="AGW204" s="1"/>
      <c r="AGX204" s="1"/>
      <c r="AGY204" s="1"/>
      <c r="AGZ204" s="1"/>
      <c r="AHA204" s="1"/>
      <c r="AHB204" s="1"/>
      <c r="AHC204" s="1"/>
      <c r="AHD204" s="1"/>
      <c r="AHE204" s="1"/>
      <c r="AHF204" s="1"/>
      <c r="AHG204" s="1"/>
      <c r="AHH204" s="1"/>
      <c r="AHI204" s="1"/>
      <c r="AHJ204" s="1"/>
      <c r="AHK204" s="1"/>
      <c r="AHL204" s="1"/>
      <c r="AHM204" s="1"/>
      <c r="AHN204" s="1"/>
      <c r="AHO204" s="1"/>
      <c r="AHP204" s="1"/>
      <c r="AHQ204" s="1"/>
      <c r="AHR204" s="1"/>
      <c r="AHS204" s="1"/>
      <c r="AHT204" s="1"/>
      <c r="AHU204" s="1"/>
      <c r="AHV204" s="1"/>
      <c r="AHW204" s="1"/>
      <c r="AHX204" s="1"/>
      <c r="AHY204" s="1"/>
      <c r="AHZ204" s="1"/>
      <c r="AIA204" s="1"/>
      <c r="AIB204" s="1"/>
      <c r="AIC204" s="1"/>
      <c r="AID204" s="1"/>
      <c r="AIE204" s="1"/>
      <c r="AIF204" s="1"/>
      <c r="AIG204" s="1"/>
      <c r="AIH204" s="1"/>
      <c r="AII204" s="1"/>
      <c r="AIJ204" s="1"/>
      <c r="AIK204" s="1"/>
      <c r="AIL204" s="1"/>
      <c r="AIM204" s="1"/>
      <c r="AIN204" s="1"/>
      <c r="AIO204" s="1"/>
      <c r="AIP204" s="1"/>
      <c r="AIQ204" s="1"/>
      <c r="AIR204" s="1"/>
      <c r="AIS204" s="1"/>
      <c r="AIT204" s="1"/>
      <c r="AIU204" s="1"/>
      <c r="AIV204" s="1"/>
      <c r="AIW204" s="1"/>
      <c r="AIX204" s="1"/>
      <c r="AIY204" s="1"/>
      <c r="AIZ204" s="1"/>
      <c r="AJA204" s="1"/>
      <c r="AJB204" s="1"/>
      <c r="AJC204" s="1"/>
      <c r="AJD204" s="1"/>
      <c r="AJE204" s="1"/>
      <c r="AJF204" s="1"/>
      <c r="AJG204" s="1"/>
      <c r="AJH204" s="1"/>
      <c r="AJI204" s="1"/>
      <c r="AJJ204" s="1"/>
      <c r="AJK204" s="1"/>
      <c r="AJL204" s="1"/>
      <c r="AJM204" s="1"/>
      <c r="AJN204" s="1"/>
      <c r="AJO204" s="1"/>
      <c r="AJP204" s="1"/>
      <c r="AJQ204" s="1"/>
      <c r="AJR204" s="1"/>
      <c r="AJS204" s="1"/>
      <c r="AJT204" s="1"/>
      <c r="AJU204" s="1"/>
      <c r="AJV204" s="1"/>
      <c r="AJW204" s="1"/>
      <c r="AJX204" s="1"/>
      <c r="AJY204" s="1"/>
      <c r="AJZ204" s="1"/>
      <c r="AKA204" s="1"/>
      <c r="AKB204" s="1"/>
      <c r="AKC204" s="1"/>
      <c r="AKD204" s="1"/>
      <c r="AKE204" s="1"/>
      <c r="AKF204" s="1"/>
      <c r="AKG204" s="1"/>
      <c r="AKH204" s="1"/>
      <c r="AKI204" s="1"/>
      <c r="AKJ204" s="1"/>
      <c r="AKK204" s="1"/>
      <c r="AKL204" s="1"/>
      <c r="AKM204" s="1"/>
      <c r="AKN204" s="1"/>
      <c r="AKO204" s="1"/>
      <c r="AKP204" s="1"/>
      <c r="AKQ204" s="1"/>
      <c r="AKR204" s="1"/>
      <c r="AKS204" s="1"/>
      <c r="AKT204" s="1"/>
      <c r="AKU204" s="1"/>
      <c r="AKV204" s="1"/>
      <c r="AKW204" s="1"/>
      <c r="AKX204" s="1"/>
      <c r="AKY204" s="1"/>
      <c r="AKZ204" s="1"/>
      <c r="ALA204" s="1"/>
      <c r="ALB204" s="1"/>
      <c r="ALC204" s="1"/>
      <c r="ALD204" s="1"/>
      <c r="ALE204" s="1"/>
      <c r="ALF204" s="1"/>
      <c r="ALG204" s="1"/>
      <c r="ALH204" s="1"/>
      <c r="ALI204" s="1"/>
      <c r="ALJ204" s="1"/>
      <c r="ALK204" s="1"/>
      <c r="ALL204" s="1"/>
      <c r="ALM204" s="1"/>
      <c r="ALN204" s="1"/>
      <c r="ALO204" s="1"/>
      <c r="ALP204" s="1"/>
      <c r="ALQ204" s="1"/>
      <c r="ALR204" s="1"/>
      <c r="ALS204" s="1"/>
      <c r="ALT204" s="1"/>
      <c r="ALU204" s="1"/>
      <c r="ALV204" s="1"/>
      <c r="ALW204" s="1"/>
      <c r="ALX204" s="1"/>
      <c r="ALY204" s="1"/>
      <c r="ALZ204" s="1"/>
      <c r="AMA204" s="1"/>
      <c r="AMB204" s="1"/>
      <c r="AMC204" s="1"/>
      <c r="AMD204" s="1"/>
      <c r="AME204" s="1"/>
      <c r="AMF204" s="1"/>
      <c r="AMG204" s="1"/>
      <c r="AMH204" s="1"/>
      <c r="AMI204" s="1"/>
      <c r="AMJ204" s="1"/>
    </row>
    <row r="205" spans="1:1025" customHeight="1" ht="12.75">
      <c r="A205" s="1"/>
      <c r="B205" s="6" t="s">
        <v>156</v>
      </c>
      <c r="C205" s="6"/>
      <c r="D205" s="6"/>
      <c r="E205" s="6"/>
      <c r="F205" s="12" t="s">
        <v>3</v>
      </c>
      <c r="G205" s="7">
        <v>112</v>
      </c>
      <c r="H205" s="7">
        <v>118</v>
      </c>
      <c r="I205" s="7">
        <v>107</v>
      </c>
      <c r="J205" s="7">
        <v>120</v>
      </c>
      <c r="K205" s="1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U205" s="1"/>
      <c r="OV205" s="1"/>
      <c r="OW205" s="1"/>
      <c r="OX205" s="1"/>
      <c r="OY205" s="1"/>
      <c r="OZ205" s="1"/>
      <c r="PA205" s="1"/>
      <c r="PB205" s="1"/>
      <c r="PC205" s="1"/>
      <c r="PD205" s="1"/>
      <c r="PE205" s="1"/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P205" s="1"/>
      <c r="PQ205" s="1"/>
      <c r="PR205" s="1"/>
      <c r="PS205" s="1"/>
      <c r="PT205" s="1"/>
      <c r="PU205" s="1"/>
      <c r="PV205" s="1"/>
      <c r="PW205" s="1"/>
      <c r="PX205" s="1"/>
      <c r="PY205" s="1"/>
      <c r="PZ205" s="1"/>
      <c r="QA205" s="1"/>
      <c r="QB205" s="1"/>
      <c r="QC205" s="1"/>
      <c r="QD205" s="1"/>
      <c r="QE205" s="1"/>
      <c r="QF205" s="1"/>
      <c r="QG205" s="1"/>
      <c r="QH205" s="1"/>
      <c r="QI205" s="1"/>
      <c r="QJ205" s="1"/>
      <c r="QK205" s="1"/>
      <c r="QL205" s="1"/>
      <c r="QM205" s="1"/>
      <c r="QN205" s="1"/>
      <c r="QO205" s="1"/>
      <c r="QP205" s="1"/>
      <c r="QQ205" s="1"/>
      <c r="QR205" s="1"/>
      <c r="QS205" s="1"/>
      <c r="QT205" s="1"/>
      <c r="QU205" s="1"/>
      <c r="QV205" s="1"/>
      <c r="QW205" s="1"/>
      <c r="QX205" s="1"/>
      <c r="QY205" s="1"/>
      <c r="QZ205" s="1"/>
      <c r="RA205" s="1"/>
      <c r="RB205" s="1"/>
      <c r="RC205" s="1"/>
      <c r="RD205" s="1"/>
      <c r="RE205" s="1"/>
      <c r="RF205" s="1"/>
      <c r="RG205" s="1"/>
      <c r="RH205" s="1"/>
      <c r="RI205" s="1"/>
      <c r="RJ205" s="1"/>
      <c r="RK205" s="1"/>
      <c r="RL205" s="1"/>
      <c r="RM205" s="1"/>
      <c r="RN205" s="1"/>
      <c r="RO205" s="1"/>
      <c r="RP205" s="1"/>
      <c r="RQ205" s="1"/>
      <c r="RR205" s="1"/>
      <c r="RS205" s="1"/>
      <c r="RT205" s="1"/>
      <c r="RU205" s="1"/>
      <c r="RV205" s="1"/>
      <c r="RW205" s="1"/>
      <c r="RX205" s="1"/>
      <c r="RY205" s="1"/>
      <c r="RZ205" s="1"/>
      <c r="SA205" s="1"/>
      <c r="SB205" s="1"/>
      <c r="SC205" s="1"/>
      <c r="SD205" s="1"/>
      <c r="SE205" s="1"/>
      <c r="SF205" s="1"/>
      <c r="SG205" s="1"/>
      <c r="SH205" s="1"/>
      <c r="SI205" s="1"/>
      <c r="SJ205" s="1"/>
      <c r="SK205" s="1"/>
      <c r="SL205" s="1"/>
      <c r="SM205" s="1"/>
      <c r="SN205" s="1"/>
      <c r="SO205" s="1"/>
      <c r="SP205" s="1"/>
      <c r="SQ205" s="1"/>
      <c r="SR205" s="1"/>
      <c r="SS205" s="1"/>
      <c r="ST205" s="1"/>
      <c r="SU205" s="1"/>
      <c r="SV205" s="1"/>
      <c r="SW205" s="1"/>
      <c r="SX205" s="1"/>
      <c r="SY205" s="1"/>
      <c r="SZ205" s="1"/>
      <c r="TA205" s="1"/>
      <c r="TB205" s="1"/>
      <c r="TC205" s="1"/>
      <c r="TD205" s="1"/>
      <c r="TE205" s="1"/>
      <c r="TF205" s="1"/>
      <c r="TG205" s="1"/>
      <c r="TH205" s="1"/>
      <c r="TI205" s="1"/>
      <c r="TJ205" s="1"/>
      <c r="TK205" s="1"/>
      <c r="TL205" s="1"/>
      <c r="TM205" s="1"/>
      <c r="TN205" s="1"/>
      <c r="TO205" s="1"/>
      <c r="TP205" s="1"/>
      <c r="TQ205" s="1"/>
      <c r="TR205" s="1"/>
      <c r="TS205" s="1"/>
      <c r="TT205" s="1"/>
      <c r="TU205" s="1"/>
      <c r="TV205" s="1"/>
      <c r="TW205" s="1"/>
      <c r="TX205" s="1"/>
      <c r="TY205" s="1"/>
      <c r="TZ205" s="1"/>
      <c r="UA205" s="1"/>
      <c r="UB205" s="1"/>
      <c r="UC205" s="1"/>
      <c r="UD205" s="1"/>
      <c r="UE205" s="1"/>
      <c r="UF205" s="1"/>
      <c r="UG205" s="1"/>
      <c r="UH205" s="1"/>
      <c r="UI205" s="1"/>
      <c r="UJ205" s="1"/>
      <c r="UK205" s="1"/>
      <c r="UL205" s="1"/>
      <c r="UM205" s="1"/>
      <c r="UN205" s="1"/>
      <c r="UO205" s="1"/>
      <c r="UP205" s="1"/>
      <c r="UQ205" s="1"/>
      <c r="UR205" s="1"/>
      <c r="US205" s="1"/>
      <c r="UT205" s="1"/>
      <c r="UU205" s="1"/>
      <c r="UV205" s="1"/>
      <c r="UW205" s="1"/>
      <c r="UX205" s="1"/>
      <c r="UY205" s="1"/>
      <c r="UZ205" s="1"/>
      <c r="VA205" s="1"/>
      <c r="VB205" s="1"/>
      <c r="VC205" s="1"/>
      <c r="VD205" s="1"/>
      <c r="VE205" s="1"/>
      <c r="VF205" s="1"/>
      <c r="VG205" s="1"/>
      <c r="VH205" s="1"/>
      <c r="VI205" s="1"/>
      <c r="VJ205" s="1"/>
      <c r="VK205" s="1"/>
      <c r="VL205" s="1"/>
      <c r="VM205" s="1"/>
      <c r="VN205" s="1"/>
      <c r="VO205" s="1"/>
      <c r="VP205" s="1"/>
      <c r="VQ205" s="1"/>
      <c r="VR205" s="1"/>
      <c r="VS205" s="1"/>
      <c r="VT205" s="1"/>
      <c r="VU205" s="1"/>
      <c r="VV205" s="1"/>
      <c r="VW205" s="1"/>
      <c r="VX205" s="1"/>
      <c r="VY205" s="1"/>
      <c r="VZ205" s="1"/>
      <c r="WA205" s="1"/>
      <c r="WB205" s="1"/>
      <c r="WC205" s="1"/>
      <c r="WD205" s="1"/>
      <c r="WE205" s="1"/>
      <c r="WF205" s="1"/>
      <c r="WG205" s="1"/>
      <c r="WH205" s="1"/>
      <c r="WI205" s="1"/>
      <c r="WJ205" s="1"/>
      <c r="WK205" s="1"/>
      <c r="WL205" s="1"/>
      <c r="WM205" s="1"/>
      <c r="WN205" s="1"/>
      <c r="WO205" s="1"/>
      <c r="WP205" s="1"/>
      <c r="WQ205" s="1"/>
      <c r="WR205" s="1"/>
      <c r="WS205" s="1"/>
      <c r="WT205" s="1"/>
      <c r="WU205" s="1"/>
      <c r="WV205" s="1"/>
      <c r="WW205" s="1"/>
      <c r="WX205" s="1"/>
      <c r="WY205" s="1"/>
      <c r="WZ205" s="1"/>
      <c r="XA205" s="1"/>
      <c r="XB205" s="1"/>
      <c r="XC205" s="1"/>
      <c r="XD205" s="1"/>
      <c r="XE205" s="1"/>
      <c r="XF205" s="1"/>
      <c r="XG205" s="1"/>
      <c r="XH205" s="1"/>
      <c r="XI205" s="1"/>
      <c r="XJ205" s="1"/>
      <c r="XK205" s="1"/>
      <c r="XL205" s="1"/>
      <c r="XM205" s="1"/>
      <c r="XN205" s="1"/>
      <c r="XO205" s="1"/>
      <c r="XP205" s="1"/>
      <c r="XQ205" s="1"/>
      <c r="XR205" s="1"/>
      <c r="XS205" s="1"/>
      <c r="XT205" s="1"/>
      <c r="XU205" s="1"/>
      <c r="XV205" s="1"/>
      <c r="XW205" s="1"/>
      <c r="XX205" s="1"/>
      <c r="XY205" s="1"/>
      <c r="XZ205" s="1"/>
      <c r="YA205" s="1"/>
      <c r="YB205" s="1"/>
      <c r="YC205" s="1"/>
      <c r="YD205" s="1"/>
      <c r="YE205" s="1"/>
      <c r="YF205" s="1"/>
      <c r="YG205" s="1"/>
      <c r="YH205" s="1"/>
      <c r="YI205" s="1"/>
      <c r="YJ205" s="1"/>
      <c r="YK205" s="1"/>
      <c r="YL205" s="1"/>
      <c r="YM205" s="1"/>
      <c r="YN205" s="1"/>
      <c r="YO205" s="1"/>
      <c r="YP205" s="1"/>
      <c r="YQ205" s="1"/>
      <c r="YR205" s="1"/>
      <c r="YS205" s="1"/>
      <c r="YT205" s="1"/>
      <c r="YU205" s="1"/>
      <c r="YV205" s="1"/>
      <c r="YW205" s="1"/>
      <c r="YX205" s="1"/>
      <c r="YY205" s="1"/>
      <c r="YZ205" s="1"/>
      <c r="ZA205" s="1"/>
      <c r="ZB205" s="1"/>
      <c r="ZC205" s="1"/>
      <c r="ZD205" s="1"/>
      <c r="ZE205" s="1"/>
      <c r="ZF205" s="1"/>
      <c r="ZG205" s="1"/>
      <c r="ZH205" s="1"/>
      <c r="ZI205" s="1"/>
      <c r="ZJ205" s="1"/>
      <c r="ZK205" s="1"/>
      <c r="ZL205" s="1"/>
      <c r="ZM205" s="1"/>
      <c r="ZN205" s="1"/>
      <c r="ZO205" s="1"/>
      <c r="ZP205" s="1"/>
      <c r="ZQ205" s="1"/>
      <c r="ZR205" s="1"/>
      <c r="ZS205" s="1"/>
      <c r="ZT205" s="1"/>
      <c r="ZU205" s="1"/>
      <c r="ZV205" s="1"/>
      <c r="ZW205" s="1"/>
      <c r="ZX205" s="1"/>
      <c r="ZY205" s="1"/>
      <c r="ZZ205" s="1"/>
      <c r="AAA205" s="1"/>
      <c r="AAB205" s="1"/>
      <c r="AAC205" s="1"/>
      <c r="AAD205" s="1"/>
      <c r="AAE205" s="1"/>
      <c r="AAF205" s="1"/>
      <c r="AAG205" s="1"/>
      <c r="AAH205" s="1"/>
      <c r="AAI205" s="1"/>
      <c r="AAJ205" s="1"/>
      <c r="AAK205" s="1"/>
      <c r="AAL205" s="1"/>
      <c r="AAM205" s="1"/>
      <c r="AAN205" s="1"/>
      <c r="AAO205" s="1"/>
      <c r="AAP205" s="1"/>
      <c r="AAQ205" s="1"/>
      <c r="AAR205" s="1"/>
      <c r="AAS205" s="1"/>
      <c r="AAT205" s="1"/>
      <c r="AAU205" s="1"/>
      <c r="AAV205" s="1"/>
      <c r="AAW205" s="1"/>
      <c r="AAX205" s="1"/>
      <c r="AAY205" s="1"/>
      <c r="AAZ205" s="1"/>
      <c r="ABA205" s="1"/>
      <c r="ABB205" s="1"/>
      <c r="ABC205" s="1"/>
      <c r="ABD205" s="1"/>
      <c r="ABE205" s="1"/>
      <c r="ABF205" s="1"/>
      <c r="ABG205" s="1"/>
      <c r="ABH205" s="1"/>
      <c r="ABI205" s="1"/>
      <c r="ABJ205" s="1"/>
      <c r="ABK205" s="1"/>
      <c r="ABL205" s="1"/>
      <c r="ABM205" s="1"/>
      <c r="ABN205" s="1"/>
      <c r="ABO205" s="1"/>
      <c r="ABP205" s="1"/>
      <c r="ABQ205" s="1"/>
      <c r="ABR205" s="1"/>
      <c r="ABS205" s="1"/>
      <c r="ABT205" s="1"/>
      <c r="ABU205" s="1"/>
      <c r="ABV205" s="1"/>
      <c r="ABW205" s="1"/>
      <c r="ABX205" s="1"/>
      <c r="ABY205" s="1"/>
      <c r="ABZ205" s="1"/>
      <c r="ACA205" s="1"/>
      <c r="ACB205" s="1"/>
      <c r="ACC205" s="1"/>
      <c r="ACD205" s="1"/>
      <c r="ACE205" s="1"/>
      <c r="ACF205" s="1"/>
      <c r="ACG205" s="1"/>
      <c r="ACH205" s="1"/>
      <c r="ACI205" s="1"/>
      <c r="ACJ205" s="1"/>
      <c r="ACK205" s="1"/>
      <c r="ACL205" s="1"/>
      <c r="ACM205" s="1"/>
      <c r="ACN205" s="1"/>
      <c r="ACO205" s="1"/>
      <c r="ACP205" s="1"/>
      <c r="ACQ205" s="1"/>
      <c r="ACR205" s="1"/>
      <c r="ACS205" s="1"/>
      <c r="ACT205" s="1"/>
      <c r="ACU205" s="1"/>
      <c r="ACV205" s="1"/>
      <c r="ACW205" s="1"/>
      <c r="ACX205" s="1"/>
      <c r="ACY205" s="1"/>
      <c r="ACZ205" s="1"/>
      <c r="ADA205" s="1"/>
      <c r="ADB205" s="1"/>
      <c r="ADC205" s="1"/>
      <c r="ADD205" s="1"/>
      <c r="ADE205" s="1"/>
      <c r="ADF205" s="1"/>
      <c r="ADG205" s="1"/>
      <c r="ADH205" s="1"/>
      <c r="ADI205" s="1"/>
      <c r="ADJ205" s="1"/>
      <c r="ADK205" s="1"/>
      <c r="ADL205" s="1"/>
      <c r="ADM205" s="1"/>
      <c r="ADN205" s="1"/>
      <c r="ADO205" s="1"/>
      <c r="ADP205" s="1"/>
      <c r="ADQ205" s="1"/>
      <c r="ADR205" s="1"/>
      <c r="ADS205" s="1"/>
      <c r="ADT205" s="1"/>
      <c r="ADU205" s="1"/>
      <c r="ADV205" s="1"/>
      <c r="ADW205" s="1"/>
      <c r="ADX205" s="1"/>
      <c r="ADY205" s="1"/>
      <c r="ADZ205" s="1"/>
      <c r="AEA205" s="1"/>
      <c r="AEB205" s="1"/>
      <c r="AEC205" s="1"/>
      <c r="AED205" s="1"/>
      <c r="AEE205" s="1"/>
      <c r="AEF205" s="1"/>
      <c r="AEG205" s="1"/>
      <c r="AEH205" s="1"/>
      <c r="AEI205" s="1"/>
      <c r="AEJ205" s="1"/>
      <c r="AEK205" s="1"/>
      <c r="AEL205" s="1"/>
      <c r="AEM205" s="1"/>
      <c r="AEN205" s="1"/>
      <c r="AEO205" s="1"/>
      <c r="AEP205" s="1"/>
      <c r="AEQ205" s="1"/>
      <c r="AER205" s="1"/>
      <c r="AES205" s="1"/>
      <c r="AET205" s="1"/>
      <c r="AEU205" s="1"/>
      <c r="AEV205" s="1"/>
      <c r="AEW205" s="1"/>
      <c r="AEX205" s="1"/>
      <c r="AEY205" s="1"/>
      <c r="AEZ205" s="1"/>
      <c r="AFA205" s="1"/>
      <c r="AFB205" s="1"/>
      <c r="AFC205" s="1"/>
      <c r="AFD205" s="1"/>
      <c r="AFE205" s="1"/>
      <c r="AFF205" s="1"/>
      <c r="AFG205" s="1"/>
      <c r="AFH205" s="1"/>
      <c r="AFI205" s="1"/>
      <c r="AFJ205" s="1"/>
      <c r="AFK205" s="1"/>
      <c r="AFL205" s="1"/>
      <c r="AFM205" s="1"/>
      <c r="AFN205" s="1"/>
      <c r="AFO205" s="1"/>
      <c r="AFP205" s="1"/>
      <c r="AFQ205" s="1"/>
      <c r="AFR205" s="1"/>
      <c r="AFS205" s="1"/>
      <c r="AFT205" s="1"/>
      <c r="AFU205" s="1"/>
      <c r="AFV205" s="1"/>
      <c r="AFW205" s="1"/>
      <c r="AFX205" s="1"/>
      <c r="AFY205" s="1"/>
      <c r="AFZ205" s="1"/>
      <c r="AGA205" s="1"/>
      <c r="AGB205" s="1"/>
      <c r="AGC205" s="1"/>
      <c r="AGD205" s="1"/>
      <c r="AGE205" s="1"/>
      <c r="AGF205" s="1"/>
      <c r="AGG205" s="1"/>
      <c r="AGH205" s="1"/>
      <c r="AGI205" s="1"/>
      <c r="AGJ205" s="1"/>
      <c r="AGK205" s="1"/>
      <c r="AGL205" s="1"/>
      <c r="AGM205" s="1"/>
      <c r="AGN205" s="1"/>
      <c r="AGO205" s="1"/>
      <c r="AGP205" s="1"/>
      <c r="AGQ205" s="1"/>
      <c r="AGR205" s="1"/>
      <c r="AGS205" s="1"/>
      <c r="AGT205" s="1"/>
      <c r="AGU205" s="1"/>
      <c r="AGV205" s="1"/>
      <c r="AGW205" s="1"/>
      <c r="AGX205" s="1"/>
      <c r="AGY205" s="1"/>
      <c r="AGZ205" s="1"/>
      <c r="AHA205" s="1"/>
      <c r="AHB205" s="1"/>
      <c r="AHC205" s="1"/>
      <c r="AHD205" s="1"/>
      <c r="AHE205" s="1"/>
      <c r="AHF205" s="1"/>
      <c r="AHG205" s="1"/>
      <c r="AHH205" s="1"/>
      <c r="AHI205" s="1"/>
      <c r="AHJ205" s="1"/>
      <c r="AHK205" s="1"/>
      <c r="AHL205" s="1"/>
      <c r="AHM205" s="1"/>
      <c r="AHN205" s="1"/>
      <c r="AHO205" s="1"/>
      <c r="AHP205" s="1"/>
      <c r="AHQ205" s="1"/>
      <c r="AHR205" s="1"/>
      <c r="AHS205" s="1"/>
      <c r="AHT205" s="1"/>
      <c r="AHU205" s="1"/>
      <c r="AHV205" s="1"/>
      <c r="AHW205" s="1"/>
      <c r="AHX205" s="1"/>
      <c r="AHY205" s="1"/>
      <c r="AHZ205" s="1"/>
      <c r="AIA205" s="1"/>
      <c r="AIB205" s="1"/>
      <c r="AIC205" s="1"/>
      <c r="AID205" s="1"/>
      <c r="AIE205" s="1"/>
      <c r="AIF205" s="1"/>
      <c r="AIG205" s="1"/>
      <c r="AIH205" s="1"/>
      <c r="AII205" s="1"/>
      <c r="AIJ205" s="1"/>
      <c r="AIK205" s="1"/>
      <c r="AIL205" s="1"/>
      <c r="AIM205" s="1"/>
      <c r="AIN205" s="1"/>
      <c r="AIO205" s="1"/>
      <c r="AIP205" s="1"/>
      <c r="AIQ205" s="1"/>
      <c r="AIR205" s="1"/>
      <c r="AIS205" s="1"/>
      <c r="AIT205" s="1"/>
      <c r="AIU205" s="1"/>
      <c r="AIV205" s="1"/>
      <c r="AIW205" s="1"/>
      <c r="AIX205" s="1"/>
      <c r="AIY205" s="1"/>
      <c r="AIZ205" s="1"/>
      <c r="AJA205" s="1"/>
      <c r="AJB205" s="1"/>
      <c r="AJC205" s="1"/>
      <c r="AJD205" s="1"/>
      <c r="AJE205" s="1"/>
      <c r="AJF205" s="1"/>
      <c r="AJG205" s="1"/>
      <c r="AJH205" s="1"/>
      <c r="AJI205" s="1"/>
      <c r="AJJ205" s="1"/>
      <c r="AJK205" s="1"/>
      <c r="AJL205" s="1"/>
      <c r="AJM205" s="1"/>
      <c r="AJN205" s="1"/>
      <c r="AJO205" s="1"/>
      <c r="AJP205" s="1"/>
      <c r="AJQ205" s="1"/>
      <c r="AJR205" s="1"/>
      <c r="AJS205" s="1"/>
      <c r="AJT205" s="1"/>
      <c r="AJU205" s="1"/>
      <c r="AJV205" s="1"/>
      <c r="AJW205" s="1"/>
      <c r="AJX205" s="1"/>
      <c r="AJY205" s="1"/>
      <c r="AJZ205" s="1"/>
      <c r="AKA205" s="1"/>
      <c r="AKB205" s="1"/>
      <c r="AKC205" s="1"/>
      <c r="AKD205" s="1"/>
      <c r="AKE205" s="1"/>
      <c r="AKF205" s="1"/>
      <c r="AKG205" s="1"/>
      <c r="AKH205" s="1"/>
      <c r="AKI205" s="1"/>
      <c r="AKJ205" s="1"/>
      <c r="AKK205" s="1"/>
      <c r="AKL205" s="1"/>
      <c r="AKM205" s="1"/>
      <c r="AKN205" s="1"/>
      <c r="AKO205" s="1"/>
      <c r="AKP205" s="1"/>
      <c r="AKQ205" s="1"/>
      <c r="AKR205" s="1"/>
      <c r="AKS205" s="1"/>
      <c r="AKT205" s="1"/>
      <c r="AKU205" s="1"/>
      <c r="AKV205" s="1"/>
      <c r="AKW205" s="1"/>
      <c r="AKX205" s="1"/>
      <c r="AKY205" s="1"/>
      <c r="AKZ205" s="1"/>
      <c r="ALA205" s="1"/>
      <c r="ALB205" s="1"/>
      <c r="ALC205" s="1"/>
      <c r="ALD205" s="1"/>
      <c r="ALE205" s="1"/>
      <c r="ALF205" s="1"/>
      <c r="ALG205" s="1"/>
      <c r="ALH205" s="1"/>
      <c r="ALI205" s="1"/>
      <c r="ALJ205" s="1"/>
      <c r="ALK205" s="1"/>
      <c r="ALL205" s="1"/>
      <c r="ALM205" s="1"/>
      <c r="ALN205" s="1"/>
      <c r="ALO205" s="1"/>
      <c r="ALP205" s="1"/>
      <c r="ALQ205" s="1"/>
      <c r="ALR205" s="1"/>
      <c r="ALS205" s="1"/>
      <c r="ALT205" s="1"/>
      <c r="ALU205" s="1"/>
      <c r="ALV205" s="1"/>
      <c r="ALW205" s="1"/>
      <c r="ALX205" s="1"/>
      <c r="ALY205" s="1"/>
      <c r="ALZ205" s="1"/>
      <c r="AMA205" s="1"/>
      <c r="AMB205" s="1"/>
      <c r="AMC205" s="1"/>
      <c r="AMD205" s="1"/>
      <c r="AME205" s="1"/>
      <c r="AMF205" s="1"/>
      <c r="AMG205" s="1"/>
      <c r="AMH205" s="1"/>
      <c r="AMI205" s="1"/>
      <c r="AMJ205" s="1"/>
    </row>
    <row r="206" spans="1:1025" customHeight="1" ht="12.75">
      <c r="A206" s="1"/>
      <c r="B206" s="14" t="s">
        <v>157</v>
      </c>
      <c r="C206" s="30" t="s">
        <v>22</v>
      </c>
      <c r="D206" s="30"/>
      <c r="E206" s="30"/>
      <c r="F206" s="12" t="s">
        <v>3</v>
      </c>
      <c r="G206" s="7">
        <v>113</v>
      </c>
      <c r="H206" s="7">
        <v>119</v>
      </c>
      <c r="I206" s="7">
        <v>108</v>
      </c>
      <c r="J206" s="7">
        <v>121</v>
      </c>
      <c r="K206" s="1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U206" s="1"/>
      <c r="OV206" s="1"/>
      <c r="OW206" s="1"/>
      <c r="OX206" s="1"/>
      <c r="OY206" s="1"/>
      <c r="OZ206" s="1"/>
      <c r="PA206" s="1"/>
      <c r="PB206" s="1"/>
      <c r="PC206" s="1"/>
      <c r="PD206" s="1"/>
      <c r="PE206" s="1"/>
      <c r="PF206" s="1"/>
      <c r="PG206" s="1"/>
      <c r="PH206" s="1"/>
      <c r="PI206" s="1"/>
      <c r="PJ206" s="1"/>
      <c r="PK206" s="1"/>
      <c r="PL206" s="1"/>
      <c r="PM206" s="1"/>
      <c r="PN206" s="1"/>
      <c r="PO206" s="1"/>
      <c r="PP206" s="1"/>
      <c r="PQ206" s="1"/>
      <c r="PR206" s="1"/>
      <c r="PS206" s="1"/>
      <c r="PT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E206" s="1"/>
      <c r="QF206" s="1"/>
      <c r="QG206" s="1"/>
      <c r="QH206" s="1"/>
      <c r="QI206" s="1"/>
      <c r="QJ206" s="1"/>
      <c r="QK206" s="1"/>
      <c r="QL206" s="1"/>
      <c r="QM206" s="1"/>
      <c r="QN206" s="1"/>
      <c r="QO206" s="1"/>
      <c r="QP206" s="1"/>
      <c r="QQ206" s="1"/>
      <c r="QR206" s="1"/>
      <c r="QS206" s="1"/>
      <c r="QT206" s="1"/>
      <c r="QU206" s="1"/>
      <c r="QV206" s="1"/>
      <c r="QW206" s="1"/>
      <c r="QX206" s="1"/>
      <c r="QY206" s="1"/>
      <c r="QZ206" s="1"/>
      <c r="RA206" s="1"/>
      <c r="RB206" s="1"/>
      <c r="RC206" s="1"/>
      <c r="RD206" s="1"/>
      <c r="RE206" s="1"/>
      <c r="RF206" s="1"/>
      <c r="RG206" s="1"/>
      <c r="RH206" s="1"/>
      <c r="RI206" s="1"/>
      <c r="RJ206" s="1"/>
      <c r="RK206" s="1"/>
      <c r="RL206" s="1"/>
      <c r="RM206" s="1"/>
      <c r="RN206" s="1"/>
      <c r="RO206" s="1"/>
      <c r="RP206" s="1"/>
      <c r="RQ206" s="1"/>
      <c r="RR206" s="1"/>
      <c r="RS206" s="1"/>
      <c r="RT206" s="1"/>
      <c r="RU206" s="1"/>
      <c r="RV206" s="1"/>
      <c r="RW206" s="1"/>
      <c r="RX206" s="1"/>
      <c r="RY206" s="1"/>
      <c r="RZ206" s="1"/>
      <c r="SA206" s="1"/>
      <c r="SB206" s="1"/>
      <c r="SC206" s="1"/>
      <c r="SD206" s="1"/>
      <c r="SE206" s="1"/>
      <c r="SF206" s="1"/>
      <c r="SG206" s="1"/>
      <c r="SH206" s="1"/>
      <c r="SI206" s="1"/>
      <c r="SJ206" s="1"/>
      <c r="SK206" s="1"/>
      <c r="SL206" s="1"/>
      <c r="SM206" s="1"/>
      <c r="SN206" s="1"/>
      <c r="SO206" s="1"/>
      <c r="SP206" s="1"/>
      <c r="SQ206" s="1"/>
      <c r="SR206" s="1"/>
      <c r="SS206" s="1"/>
      <c r="ST206" s="1"/>
      <c r="SU206" s="1"/>
      <c r="SV206" s="1"/>
      <c r="SW206" s="1"/>
      <c r="SX206" s="1"/>
      <c r="SY206" s="1"/>
      <c r="SZ206" s="1"/>
      <c r="TA206" s="1"/>
      <c r="TB206" s="1"/>
      <c r="TC206" s="1"/>
      <c r="TD206" s="1"/>
      <c r="TE206" s="1"/>
      <c r="TF206" s="1"/>
      <c r="TG206" s="1"/>
      <c r="TH206" s="1"/>
      <c r="TI206" s="1"/>
      <c r="TJ206" s="1"/>
      <c r="TK206" s="1"/>
      <c r="TL206" s="1"/>
      <c r="TM206" s="1"/>
      <c r="TN206" s="1"/>
      <c r="TO206" s="1"/>
      <c r="TP206" s="1"/>
      <c r="TQ206" s="1"/>
      <c r="TR206" s="1"/>
      <c r="TS206" s="1"/>
      <c r="TT206" s="1"/>
      <c r="TU206" s="1"/>
      <c r="TV206" s="1"/>
      <c r="TW206" s="1"/>
      <c r="TX206" s="1"/>
      <c r="TY206" s="1"/>
      <c r="TZ206" s="1"/>
      <c r="UA206" s="1"/>
      <c r="UB206" s="1"/>
      <c r="UC206" s="1"/>
      <c r="UD206" s="1"/>
      <c r="UE206" s="1"/>
      <c r="UF206" s="1"/>
      <c r="UG206" s="1"/>
      <c r="UH206" s="1"/>
      <c r="UI206" s="1"/>
      <c r="UJ206" s="1"/>
      <c r="UK206" s="1"/>
      <c r="UL206" s="1"/>
      <c r="UM206" s="1"/>
      <c r="UN206" s="1"/>
      <c r="UO206" s="1"/>
      <c r="UP206" s="1"/>
      <c r="UQ206" s="1"/>
      <c r="UR206" s="1"/>
      <c r="US206" s="1"/>
      <c r="UT206" s="1"/>
      <c r="UU206" s="1"/>
      <c r="UV206" s="1"/>
      <c r="UW206" s="1"/>
      <c r="UX206" s="1"/>
      <c r="UY206" s="1"/>
      <c r="UZ206" s="1"/>
      <c r="VA206" s="1"/>
      <c r="VB206" s="1"/>
      <c r="VC206" s="1"/>
      <c r="VD206" s="1"/>
      <c r="VE206" s="1"/>
      <c r="VF206" s="1"/>
      <c r="VG206" s="1"/>
      <c r="VH206" s="1"/>
      <c r="VI206" s="1"/>
      <c r="VJ206" s="1"/>
      <c r="VK206" s="1"/>
      <c r="VL206" s="1"/>
      <c r="VM206" s="1"/>
      <c r="VN206" s="1"/>
      <c r="VO206" s="1"/>
      <c r="VP206" s="1"/>
      <c r="VQ206" s="1"/>
      <c r="VR206" s="1"/>
      <c r="VS206" s="1"/>
      <c r="VT206" s="1"/>
      <c r="VU206" s="1"/>
      <c r="VV206" s="1"/>
      <c r="VW206" s="1"/>
      <c r="VX206" s="1"/>
      <c r="VY206" s="1"/>
      <c r="VZ206" s="1"/>
      <c r="WA206" s="1"/>
      <c r="WB206" s="1"/>
      <c r="WC206" s="1"/>
      <c r="WD206" s="1"/>
      <c r="WE206" s="1"/>
      <c r="WF206" s="1"/>
      <c r="WG206" s="1"/>
      <c r="WH206" s="1"/>
      <c r="WI206" s="1"/>
      <c r="WJ206" s="1"/>
      <c r="WK206" s="1"/>
      <c r="WL206" s="1"/>
      <c r="WM206" s="1"/>
      <c r="WN206" s="1"/>
      <c r="WO206" s="1"/>
      <c r="WP206" s="1"/>
      <c r="WQ206" s="1"/>
      <c r="WR206" s="1"/>
      <c r="WS206" s="1"/>
      <c r="WT206" s="1"/>
      <c r="WU206" s="1"/>
      <c r="WV206" s="1"/>
      <c r="WW206" s="1"/>
      <c r="WX206" s="1"/>
      <c r="WY206" s="1"/>
      <c r="WZ206" s="1"/>
      <c r="XA206" s="1"/>
      <c r="XB206" s="1"/>
      <c r="XC206" s="1"/>
      <c r="XD206" s="1"/>
      <c r="XE206" s="1"/>
      <c r="XF206" s="1"/>
      <c r="XG206" s="1"/>
      <c r="XH206" s="1"/>
      <c r="XI206" s="1"/>
      <c r="XJ206" s="1"/>
      <c r="XK206" s="1"/>
      <c r="XL206" s="1"/>
      <c r="XM206" s="1"/>
      <c r="XN206" s="1"/>
      <c r="XO206" s="1"/>
      <c r="XP206" s="1"/>
      <c r="XQ206" s="1"/>
      <c r="XR206" s="1"/>
      <c r="XS206" s="1"/>
      <c r="XT206" s="1"/>
      <c r="XU206" s="1"/>
      <c r="XV206" s="1"/>
      <c r="XW206" s="1"/>
      <c r="XX206" s="1"/>
      <c r="XY206" s="1"/>
      <c r="XZ206" s="1"/>
      <c r="YA206" s="1"/>
      <c r="YB206" s="1"/>
      <c r="YC206" s="1"/>
      <c r="YD206" s="1"/>
      <c r="YE206" s="1"/>
      <c r="YF206" s="1"/>
      <c r="YG206" s="1"/>
      <c r="YH206" s="1"/>
      <c r="YI206" s="1"/>
      <c r="YJ206" s="1"/>
      <c r="YK206" s="1"/>
      <c r="YL206" s="1"/>
      <c r="YM206" s="1"/>
      <c r="YN206" s="1"/>
      <c r="YO206" s="1"/>
      <c r="YP206" s="1"/>
      <c r="YQ206" s="1"/>
      <c r="YR206" s="1"/>
      <c r="YS206" s="1"/>
      <c r="YT206" s="1"/>
      <c r="YU206" s="1"/>
      <c r="YV206" s="1"/>
      <c r="YW206" s="1"/>
      <c r="YX206" s="1"/>
      <c r="YY206" s="1"/>
      <c r="YZ206" s="1"/>
      <c r="ZA206" s="1"/>
      <c r="ZB206" s="1"/>
      <c r="ZC206" s="1"/>
      <c r="ZD206" s="1"/>
      <c r="ZE206" s="1"/>
      <c r="ZF206" s="1"/>
      <c r="ZG206" s="1"/>
      <c r="ZH206" s="1"/>
      <c r="ZI206" s="1"/>
      <c r="ZJ206" s="1"/>
      <c r="ZK206" s="1"/>
      <c r="ZL206" s="1"/>
      <c r="ZM206" s="1"/>
      <c r="ZN206" s="1"/>
      <c r="ZO206" s="1"/>
      <c r="ZP206" s="1"/>
      <c r="ZQ206" s="1"/>
      <c r="ZR206" s="1"/>
      <c r="ZS206" s="1"/>
      <c r="ZT206" s="1"/>
      <c r="ZU206" s="1"/>
      <c r="ZV206" s="1"/>
      <c r="ZW206" s="1"/>
      <c r="ZX206" s="1"/>
      <c r="ZY206" s="1"/>
      <c r="ZZ206" s="1"/>
      <c r="AAA206" s="1"/>
      <c r="AAB206" s="1"/>
      <c r="AAC206" s="1"/>
      <c r="AAD206" s="1"/>
      <c r="AAE206" s="1"/>
      <c r="AAF206" s="1"/>
      <c r="AAG206" s="1"/>
      <c r="AAH206" s="1"/>
      <c r="AAI206" s="1"/>
      <c r="AAJ206" s="1"/>
      <c r="AAK206" s="1"/>
      <c r="AAL206" s="1"/>
      <c r="AAM206" s="1"/>
      <c r="AAN206" s="1"/>
      <c r="AAO206" s="1"/>
      <c r="AAP206" s="1"/>
      <c r="AAQ206" s="1"/>
      <c r="AAR206" s="1"/>
      <c r="AAS206" s="1"/>
      <c r="AAT206" s="1"/>
      <c r="AAU206" s="1"/>
      <c r="AAV206" s="1"/>
      <c r="AAW206" s="1"/>
      <c r="AAX206" s="1"/>
      <c r="AAY206" s="1"/>
      <c r="AAZ206" s="1"/>
      <c r="ABA206" s="1"/>
      <c r="ABB206" s="1"/>
      <c r="ABC206" s="1"/>
      <c r="ABD206" s="1"/>
      <c r="ABE206" s="1"/>
      <c r="ABF206" s="1"/>
      <c r="ABG206" s="1"/>
      <c r="ABH206" s="1"/>
      <c r="ABI206" s="1"/>
      <c r="ABJ206" s="1"/>
      <c r="ABK206" s="1"/>
      <c r="ABL206" s="1"/>
      <c r="ABM206" s="1"/>
      <c r="ABN206" s="1"/>
      <c r="ABO206" s="1"/>
      <c r="ABP206" s="1"/>
      <c r="ABQ206" s="1"/>
      <c r="ABR206" s="1"/>
      <c r="ABS206" s="1"/>
      <c r="ABT206" s="1"/>
      <c r="ABU206" s="1"/>
      <c r="ABV206" s="1"/>
      <c r="ABW206" s="1"/>
      <c r="ABX206" s="1"/>
      <c r="ABY206" s="1"/>
      <c r="ABZ206" s="1"/>
      <c r="ACA206" s="1"/>
      <c r="ACB206" s="1"/>
      <c r="ACC206" s="1"/>
      <c r="ACD206" s="1"/>
      <c r="ACE206" s="1"/>
      <c r="ACF206" s="1"/>
      <c r="ACG206" s="1"/>
      <c r="ACH206" s="1"/>
      <c r="ACI206" s="1"/>
      <c r="ACJ206" s="1"/>
      <c r="ACK206" s="1"/>
      <c r="ACL206" s="1"/>
      <c r="ACM206" s="1"/>
      <c r="ACN206" s="1"/>
      <c r="ACO206" s="1"/>
      <c r="ACP206" s="1"/>
      <c r="ACQ206" s="1"/>
      <c r="ACR206" s="1"/>
      <c r="ACS206" s="1"/>
      <c r="ACT206" s="1"/>
      <c r="ACU206" s="1"/>
      <c r="ACV206" s="1"/>
      <c r="ACW206" s="1"/>
      <c r="ACX206" s="1"/>
      <c r="ACY206" s="1"/>
      <c r="ACZ206" s="1"/>
      <c r="ADA206" s="1"/>
      <c r="ADB206" s="1"/>
      <c r="ADC206" s="1"/>
      <c r="ADD206" s="1"/>
      <c r="ADE206" s="1"/>
      <c r="ADF206" s="1"/>
      <c r="ADG206" s="1"/>
      <c r="ADH206" s="1"/>
      <c r="ADI206" s="1"/>
      <c r="ADJ206" s="1"/>
      <c r="ADK206" s="1"/>
      <c r="ADL206" s="1"/>
      <c r="ADM206" s="1"/>
      <c r="ADN206" s="1"/>
      <c r="ADO206" s="1"/>
      <c r="ADP206" s="1"/>
      <c r="ADQ206" s="1"/>
      <c r="ADR206" s="1"/>
      <c r="ADS206" s="1"/>
      <c r="ADT206" s="1"/>
      <c r="ADU206" s="1"/>
      <c r="ADV206" s="1"/>
      <c r="ADW206" s="1"/>
      <c r="ADX206" s="1"/>
      <c r="ADY206" s="1"/>
      <c r="ADZ206" s="1"/>
      <c r="AEA206" s="1"/>
      <c r="AEB206" s="1"/>
      <c r="AEC206" s="1"/>
      <c r="AED206" s="1"/>
      <c r="AEE206" s="1"/>
      <c r="AEF206" s="1"/>
      <c r="AEG206" s="1"/>
      <c r="AEH206" s="1"/>
      <c r="AEI206" s="1"/>
      <c r="AEJ206" s="1"/>
      <c r="AEK206" s="1"/>
      <c r="AEL206" s="1"/>
      <c r="AEM206" s="1"/>
      <c r="AEN206" s="1"/>
      <c r="AEO206" s="1"/>
      <c r="AEP206" s="1"/>
      <c r="AEQ206" s="1"/>
      <c r="AER206" s="1"/>
      <c r="AES206" s="1"/>
      <c r="AET206" s="1"/>
      <c r="AEU206" s="1"/>
      <c r="AEV206" s="1"/>
      <c r="AEW206" s="1"/>
      <c r="AEX206" s="1"/>
      <c r="AEY206" s="1"/>
      <c r="AEZ206" s="1"/>
      <c r="AFA206" s="1"/>
      <c r="AFB206" s="1"/>
      <c r="AFC206" s="1"/>
      <c r="AFD206" s="1"/>
      <c r="AFE206" s="1"/>
      <c r="AFF206" s="1"/>
      <c r="AFG206" s="1"/>
      <c r="AFH206" s="1"/>
      <c r="AFI206" s="1"/>
      <c r="AFJ206" s="1"/>
      <c r="AFK206" s="1"/>
      <c r="AFL206" s="1"/>
      <c r="AFM206" s="1"/>
      <c r="AFN206" s="1"/>
      <c r="AFO206" s="1"/>
      <c r="AFP206" s="1"/>
      <c r="AFQ206" s="1"/>
      <c r="AFR206" s="1"/>
      <c r="AFS206" s="1"/>
      <c r="AFT206" s="1"/>
      <c r="AFU206" s="1"/>
      <c r="AFV206" s="1"/>
      <c r="AFW206" s="1"/>
      <c r="AFX206" s="1"/>
      <c r="AFY206" s="1"/>
      <c r="AFZ206" s="1"/>
      <c r="AGA206" s="1"/>
      <c r="AGB206" s="1"/>
      <c r="AGC206" s="1"/>
      <c r="AGD206" s="1"/>
      <c r="AGE206" s="1"/>
      <c r="AGF206" s="1"/>
      <c r="AGG206" s="1"/>
      <c r="AGH206" s="1"/>
      <c r="AGI206" s="1"/>
      <c r="AGJ206" s="1"/>
      <c r="AGK206" s="1"/>
      <c r="AGL206" s="1"/>
      <c r="AGM206" s="1"/>
      <c r="AGN206" s="1"/>
      <c r="AGO206" s="1"/>
      <c r="AGP206" s="1"/>
      <c r="AGQ206" s="1"/>
      <c r="AGR206" s="1"/>
      <c r="AGS206" s="1"/>
      <c r="AGT206" s="1"/>
      <c r="AGU206" s="1"/>
      <c r="AGV206" s="1"/>
      <c r="AGW206" s="1"/>
      <c r="AGX206" s="1"/>
      <c r="AGY206" s="1"/>
      <c r="AGZ206" s="1"/>
      <c r="AHA206" s="1"/>
      <c r="AHB206" s="1"/>
      <c r="AHC206" s="1"/>
      <c r="AHD206" s="1"/>
      <c r="AHE206" s="1"/>
      <c r="AHF206" s="1"/>
      <c r="AHG206" s="1"/>
      <c r="AHH206" s="1"/>
      <c r="AHI206" s="1"/>
      <c r="AHJ206" s="1"/>
      <c r="AHK206" s="1"/>
      <c r="AHL206" s="1"/>
      <c r="AHM206" s="1"/>
      <c r="AHN206" s="1"/>
      <c r="AHO206" s="1"/>
      <c r="AHP206" s="1"/>
      <c r="AHQ206" s="1"/>
      <c r="AHR206" s="1"/>
      <c r="AHS206" s="1"/>
      <c r="AHT206" s="1"/>
      <c r="AHU206" s="1"/>
      <c r="AHV206" s="1"/>
      <c r="AHW206" s="1"/>
      <c r="AHX206" s="1"/>
      <c r="AHY206" s="1"/>
      <c r="AHZ206" s="1"/>
      <c r="AIA206" s="1"/>
      <c r="AIB206" s="1"/>
      <c r="AIC206" s="1"/>
      <c r="AID206" s="1"/>
      <c r="AIE206" s="1"/>
      <c r="AIF206" s="1"/>
      <c r="AIG206" s="1"/>
      <c r="AIH206" s="1"/>
      <c r="AII206" s="1"/>
      <c r="AIJ206" s="1"/>
      <c r="AIK206" s="1"/>
      <c r="AIL206" s="1"/>
      <c r="AIM206" s="1"/>
      <c r="AIN206" s="1"/>
      <c r="AIO206" s="1"/>
      <c r="AIP206" s="1"/>
      <c r="AIQ206" s="1"/>
      <c r="AIR206" s="1"/>
      <c r="AIS206" s="1"/>
      <c r="AIT206" s="1"/>
      <c r="AIU206" s="1"/>
      <c r="AIV206" s="1"/>
      <c r="AIW206" s="1"/>
      <c r="AIX206" s="1"/>
      <c r="AIY206" s="1"/>
      <c r="AIZ206" s="1"/>
      <c r="AJA206" s="1"/>
      <c r="AJB206" s="1"/>
      <c r="AJC206" s="1"/>
      <c r="AJD206" s="1"/>
      <c r="AJE206" s="1"/>
      <c r="AJF206" s="1"/>
      <c r="AJG206" s="1"/>
      <c r="AJH206" s="1"/>
      <c r="AJI206" s="1"/>
      <c r="AJJ206" s="1"/>
      <c r="AJK206" s="1"/>
      <c r="AJL206" s="1"/>
      <c r="AJM206" s="1"/>
      <c r="AJN206" s="1"/>
      <c r="AJO206" s="1"/>
      <c r="AJP206" s="1"/>
      <c r="AJQ206" s="1"/>
      <c r="AJR206" s="1"/>
      <c r="AJS206" s="1"/>
      <c r="AJT206" s="1"/>
      <c r="AJU206" s="1"/>
      <c r="AJV206" s="1"/>
      <c r="AJW206" s="1"/>
      <c r="AJX206" s="1"/>
      <c r="AJY206" s="1"/>
      <c r="AJZ206" s="1"/>
      <c r="AKA206" s="1"/>
      <c r="AKB206" s="1"/>
      <c r="AKC206" s="1"/>
      <c r="AKD206" s="1"/>
      <c r="AKE206" s="1"/>
      <c r="AKF206" s="1"/>
      <c r="AKG206" s="1"/>
      <c r="AKH206" s="1"/>
      <c r="AKI206" s="1"/>
      <c r="AKJ206" s="1"/>
      <c r="AKK206" s="1"/>
      <c r="AKL206" s="1"/>
      <c r="AKM206" s="1"/>
      <c r="AKN206" s="1"/>
      <c r="AKO206" s="1"/>
      <c r="AKP206" s="1"/>
      <c r="AKQ206" s="1"/>
      <c r="AKR206" s="1"/>
      <c r="AKS206" s="1"/>
      <c r="AKT206" s="1"/>
      <c r="AKU206" s="1"/>
      <c r="AKV206" s="1"/>
      <c r="AKW206" s="1"/>
      <c r="AKX206" s="1"/>
      <c r="AKY206" s="1"/>
      <c r="AKZ206" s="1"/>
      <c r="ALA206" s="1"/>
      <c r="ALB206" s="1"/>
      <c r="ALC206" s="1"/>
      <c r="ALD206" s="1"/>
      <c r="ALE206" s="1"/>
      <c r="ALF206" s="1"/>
      <c r="ALG206" s="1"/>
      <c r="ALH206" s="1"/>
      <c r="ALI206" s="1"/>
      <c r="ALJ206" s="1"/>
      <c r="ALK206" s="1"/>
      <c r="ALL206" s="1"/>
      <c r="ALM206" s="1"/>
      <c r="ALN206" s="1"/>
      <c r="ALO206" s="1"/>
      <c r="ALP206" s="1"/>
      <c r="ALQ206" s="1"/>
      <c r="ALR206" s="1"/>
      <c r="ALS206" s="1"/>
      <c r="ALT206" s="1"/>
      <c r="ALU206" s="1"/>
      <c r="ALV206" s="1"/>
      <c r="ALW206" s="1"/>
      <c r="ALX206" s="1"/>
      <c r="ALY206" s="1"/>
      <c r="ALZ206" s="1"/>
      <c r="AMA206" s="1"/>
      <c r="AMB206" s="1"/>
      <c r="AMC206" s="1"/>
      <c r="AMD206" s="1"/>
      <c r="AME206" s="1"/>
      <c r="AMF206" s="1"/>
      <c r="AMG206" s="1"/>
      <c r="AMH206" s="1"/>
      <c r="AMI206" s="1"/>
      <c r="AMJ206" s="1"/>
    </row>
    <row r="207" spans="1:1025" customHeight="1" ht="12.8">
      <c r="A207" s="1"/>
      <c r="B207" s="14"/>
      <c r="C207" s="30" t="s">
        <v>24</v>
      </c>
      <c r="D207" s="30"/>
      <c r="E207" s="30"/>
      <c r="F207" s="12" t="s">
        <v>3</v>
      </c>
      <c r="G207" s="7">
        <v>114</v>
      </c>
      <c r="H207" s="7">
        <v>120</v>
      </c>
      <c r="I207" s="7">
        <v>109</v>
      </c>
      <c r="J207" s="7">
        <v>122</v>
      </c>
      <c r="K207" s="13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  <c r="OO207" s="1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1"/>
      <c r="PA207" s="1"/>
      <c r="PB207" s="1"/>
      <c r="PC207" s="1"/>
      <c r="PD207" s="1"/>
      <c r="PE207" s="1"/>
      <c r="PF207" s="1"/>
      <c r="PG207" s="1"/>
      <c r="PH207" s="1"/>
      <c r="PI207" s="1"/>
      <c r="PJ207" s="1"/>
      <c r="PK207" s="1"/>
      <c r="PL207" s="1"/>
      <c r="PM207" s="1"/>
      <c r="PN207" s="1"/>
      <c r="PO207" s="1"/>
      <c r="PP207" s="1"/>
      <c r="PQ207" s="1"/>
      <c r="PR207" s="1"/>
      <c r="PS207" s="1"/>
      <c r="PT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  <c r="QE207" s="1"/>
      <c r="QF207" s="1"/>
      <c r="QG207" s="1"/>
      <c r="QH207" s="1"/>
      <c r="QI207" s="1"/>
      <c r="QJ207" s="1"/>
      <c r="QK207" s="1"/>
      <c r="QL207" s="1"/>
      <c r="QM207" s="1"/>
      <c r="QN207" s="1"/>
      <c r="QO207" s="1"/>
      <c r="QP207" s="1"/>
      <c r="QQ207" s="1"/>
      <c r="QR207" s="1"/>
      <c r="QS207" s="1"/>
      <c r="QT207" s="1"/>
      <c r="QU207" s="1"/>
      <c r="QV207" s="1"/>
      <c r="QW207" s="1"/>
      <c r="QX207" s="1"/>
      <c r="QY207" s="1"/>
      <c r="QZ207" s="1"/>
      <c r="RA207" s="1"/>
      <c r="RB207" s="1"/>
      <c r="RC207" s="1"/>
      <c r="RD207" s="1"/>
      <c r="RE207" s="1"/>
      <c r="RF207" s="1"/>
      <c r="RG207" s="1"/>
      <c r="RH207" s="1"/>
      <c r="RI207" s="1"/>
      <c r="RJ207" s="1"/>
      <c r="RK207" s="1"/>
      <c r="RL207" s="1"/>
      <c r="RM207" s="1"/>
      <c r="RN207" s="1"/>
      <c r="RO207" s="1"/>
      <c r="RP207" s="1"/>
      <c r="RQ207" s="1"/>
      <c r="RR207" s="1"/>
      <c r="RS207" s="1"/>
      <c r="RT207" s="1"/>
      <c r="RU207" s="1"/>
      <c r="RV207" s="1"/>
      <c r="RW207" s="1"/>
      <c r="RX207" s="1"/>
      <c r="RY207" s="1"/>
      <c r="RZ207" s="1"/>
      <c r="SA207" s="1"/>
      <c r="SB207" s="1"/>
      <c r="SC207" s="1"/>
      <c r="SD207" s="1"/>
      <c r="SE207" s="1"/>
      <c r="SF207" s="1"/>
      <c r="SG207" s="1"/>
      <c r="SH207" s="1"/>
      <c r="SI207" s="1"/>
      <c r="SJ207" s="1"/>
      <c r="SK207" s="1"/>
      <c r="SL207" s="1"/>
      <c r="SM207" s="1"/>
      <c r="SN207" s="1"/>
      <c r="SO207" s="1"/>
      <c r="SP207" s="1"/>
      <c r="SQ207" s="1"/>
      <c r="SR207" s="1"/>
      <c r="SS207" s="1"/>
      <c r="ST207" s="1"/>
      <c r="SU207" s="1"/>
      <c r="SV207" s="1"/>
      <c r="SW207" s="1"/>
      <c r="SX207" s="1"/>
      <c r="SY207" s="1"/>
      <c r="SZ207" s="1"/>
      <c r="TA207" s="1"/>
      <c r="TB207" s="1"/>
      <c r="TC207" s="1"/>
      <c r="TD207" s="1"/>
      <c r="TE207" s="1"/>
      <c r="TF207" s="1"/>
      <c r="TG207" s="1"/>
      <c r="TH207" s="1"/>
      <c r="TI207" s="1"/>
      <c r="TJ207" s="1"/>
      <c r="TK207" s="1"/>
      <c r="TL207" s="1"/>
      <c r="TM207" s="1"/>
      <c r="TN207" s="1"/>
      <c r="TO207" s="1"/>
      <c r="TP207" s="1"/>
      <c r="TQ207" s="1"/>
      <c r="TR207" s="1"/>
      <c r="TS207" s="1"/>
      <c r="TT207" s="1"/>
      <c r="TU207" s="1"/>
      <c r="TV207" s="1"/>
      <c r="TW207" s="1"/>
      <c r="TX207" s="1"/>
      <c r="TY207" s="1"/>
      <c r="TZ207" s="1"/>
      <c r="UA207" s="1"/>
      <c r="UB207" s="1"/>
      <c r="UC207" s="1"/>
      <c r="UD207" s="1"/>
      <c r="UE207" s="1"/>
      <c r="UF207" s="1"/>
      <c r="UG207" s="1"/>
      <c r="UH207" s="1"/>
      <c r="UI207" s="1"/>
      <c r="UJ207" s="1"/>
      <c r="UK207" s="1"/>
      <c r="UL207" s="1"/>
      <c r="UM207" s="1"/>
      <c r="UN207" s="1"/>
      <c r="UO207" s="1"/>
      <c r="UP207" s="1"/>
      <c r="UQ207" s="1"/>
      <c r="UR207" s="1"/>
      <c r="US207" s="1"/>
      <c r="UT207" s="1"/>
      <c r="UU207" s="1"/>
      <c r="UV207" s="1"/>
      <c r="UW207" s="1"/>
      <c r="UX207" s="1"/>
      <c r="UY207" s="1"/>
      <c r="UZ207" s="1"/>
      <c r="VA207" s="1"/>
      <c r="VB207" s="1"/>
      <c r="VC207" s="1"/>
      <c r="VD207" s="1"/>
      <c r="VE207" s="1"/>
      <c r="VF207" s="1"/>
      <c r="VG207" s="1"/>
      <c r="VH207" s="1"/>
      <c r="VI207" s="1"/>
      <c r="VJ207" s="1"/>
      <c r="VK207" s="1"/>
      <c r="VL207" s="1"/>
      <c r="VM207" s="1"/>
      <c r="VN207" s="1"/>
      <c r="VO207" s="1"/>
      <c r="VP207" s="1"/>
      <c r="VQ207" s="1"/>
      <c r="VR207" s="1"/>
      <c r="VS207" s="1"/>
      <c r="VT207" s="1"/>
      <c r="VU207" s="1"/>
      <c r="VV207" s="1"/>
      <c r="VW207" s="1"/>
      <c r="VX207" s="1"/>
      <c r="VY207" s="1"/>
      <c r="VZ207" s="1"/>
      <c r="WA207" s="1"/>
      <c r="WB207" s="1"/>
      <c r="WC207" s="1"/>
      <c r="WD207" s="1"/>
      <c r="WE207" s="1"/>
      <c r="WF207" s="1"/>
      <c r="WG207" s="1"/>
      <c r="WH207" s="1"/>
      <c r="WI207" s="1"/>
      <c r="WJ207" s="1"/>
      <c r="WK207" s="1"/>
      <c r="WL207" s="1"/>
      <c r="WM207" s="1"/>
      <c r="WN207" s="1"/>
      <c r="WO207" s="1"/>
      <c r="WP207" s="1"/>
      <c r="WQ207" s="1"/>
      <c r="WR207" s="1"/>
      <c r="WS207" s="1"/>
      <c r="WT207" s="1"/>
      <c r="WU207" s="1"/>
      <c r="WV207" s="1"/>
      <c r="WW207" s="1"/>
      <c r="WX207" s="1"/>
      <c r="WY207" s="1"/>
      <c r="WZ207" s="1"/>
      <c r="XA207" s="1"/>
      <c r="XB207" s="1"/>
      <c r="XC207" s="1"/>
      <c r="XD207" s="1"/>
      <c r="XE207" s="1"/>
      <c r="XF207" s="1"/>
      <c r="XG207" s="1"/>
      <c r="XH207" s="1"/>
      <c r="XI207" s="1"/>
      <c r="XJ207" s="1"/>
      <c r="XK207" s="1"/>
      <c r="XL207" s="1"/>
      <c r="XM207" s="1"/>
      <c r="XN207" s="1"/>
      <c r="XO207" s="1"/>
      <c r="XP207" s="1"/>
      <c r="XQ207" s="1"/>
      <c r="XR207" s="1"/>
      <c r="XS207" s="1"/>
      <c r="XT207" s="1"/>
      <c r="XU207" s="1"/>
      <c r="XV207" s="1"/>
      <c r="XW207" s="1"/>
      <c r="XX207" s="1"/>
      <c r="XY207" s="1"/>
      <c r="XZ207" s="1"/>
      <c r="YA207" s="1"/>
      <c r="YB207" s="1"/>
      <c r="YC207" s="1"/>
      <c r="YD207" s="1"/>
      <c r="YE207" s="1"/>
      <c r="YF207" s="1"/>
      <c r="YG207" s="1"/>
      <c r="YH207" s="1"/>
      <c r="YI207" s="1"/>
      <c r="YJ207" s="1"/>
      <c r="YK207" s="1"/>
      <c r="YL207" s="1"/>
      <c r="YM207" s="1"/>
      <c r="YN207" s="1"/>
      <c r="YO207" s="1"/>
      <c r="YP207" s="1"/>
      <c r="YQ207" s="1"/>
      <c r="YR207" s="1"/>
      <c r="YS207" s="1"/>
      <c r="YT207" s="1"/>
      <c r="YU207" s="1"/>
      <c r="YV207" s="1"/>
      <c r="YW207" s="1"/>
      <c r="YX207" s="1"/>
      <c r="YY207" s="1"/>
      <c r="YZ207" s="1"/>
      <c r="ZA207" s="1"/>
      <c r="ZB207" s="1"/>
      <c r="ZC207" s="1"/>
      <c r="ZD207" s="1"/>
      <c r="ZE207" s="1"/>
      <c r="ZF207" s="1"/>
      <c r="ZG207" s="1"/>
      <c r="ZH207" s="1"/>
      <c r="ZI207" s="1"/>
      <c r="ZJ207" s="1"/>
      <c r="ZK207" s="1"/>
      <c r="ZL207" s="1"/>
      <c r="ZM207" s="1"/>
      <c r="ZN207" s="1"/>
      <c r="ZO207" s="1"/>
      <c r="ZP207" s="1"/>
      <c r="ZQ207" s="1"/>
      <c r="ZR207" s="1"/>
      <c r="ZS207" s="1"/>
      <c r="ZT207" s="1"/>
      <c r="ZU207" s="1"/>
      <c r="ZV207" s="1"/>
      <c r="ZW207" s="1"/>
      <c r="ZX207" s="1"/>
      <c r="ZY207" s="1"/>
      <c r="ZZ207" s="1"/>
      <c r="AAA207" s="1"/>
      <c r="AAB207" s="1"/>
      <c r="AAC207" s="1"/>
      <c r="AAD207" s="1"/>
      <c r="AAE207" s="1"/>
      <c r="AAF207" s="1"/>
      <c r="AAG207" s="1"/>
      <c r="AAH207" s="1"/>
      <c r="AAI207" s="1"/>
      <c r="AAJ207" s="1"/>
      <c r="AAK207" s="1"/>
      <c r="AAL207" s="1"/>
      <c r="AAM207" s="1"/>
      <c r="AAN207" s="1"/>
      <c r="AAO207" s="1"/>
      <c r="AAP207" s="1"/>
      <c r="AAQ207" s="1"/>
      <c r="AAR207" s="1"/>
      <c r="AAS207" s="1"/>
      <c r="AAT207" s="1"/>
      <c r="AAU207" s="1"/>
      <c r="AAV207" s="1"/>
      <c r="AAW207" s="1"/>
      <c r="AAX207" s="1"/>
      <c r="AAY207" s="1"/>
      <c r="AAZ207" s="1"/>
      <c r="ABA207" s="1"/>
      <c r="ABB207" s="1"/>
      <c r="ABC207" s="1"/>
      <c r="ABD207" s="1"/>
      <c r="ABE207" s="1"/>
      <c r="ABF207" s="1"/>
      <c r="ABG207" s="1"/>
      <c r="ABH207" s="1"/>
      <c r="ABI207" s="1"/>
      <c r="ABJ207" s="1"/>
      <c r="ABK207" s="1"/>
      <c r="ABL207" s="1"/>
      <c r="ABM207" s="1"/>
      <c r="ABN207" s="1"/>
      <c r="ABO207" s="1"/>
      <c r="ABP207" s="1"/>
      <c r="ABQ207" s="1"/>
      <c r="ABR207" s="1"/>
      <c r="ABS207" s="1"/>
      <c r="ABT207" s="1"/>
      <c r="ABU207" s="1"/>
      <c r="ABV207" s="1"/>
      <c r="ABW207" s="1"/>
      <c r="ABX207" s="1"/>
      <c r="ABY207" s="1"/>
      <c r="ABZ207" s="1"/>
      <c r="ACA207" s="1"/>
      <c r="ACB207" s="1"/>
      <c r="ACC207" s="1"/>
      <c r="ACD207" s="1"/>
      <c r="ACE207" s="1"/>
      <c r="ACF207" s="1"/>
      <c r="ACG207" s="1"/>
      <c r="ACH207" s="1"/>
      <c r="ACI207" s="1"/>
      <c r="ACJ207" s="1"/>
      <c r="ACK207" s="1"/>
      <c r="ACL207" s="1"/>
      <c r="ACM207" s="1"/>
      <c r="ACN207" s="1"/>
      <c r="ACO207" s="1"/>
      <c r="ACP207" s="1"/>
      <c r="ACQ207" s="1"/>
      <c r="ACR207" s="1"/>
      <c r="ACS207" s="1"/>
      <c r="ACT207" s="1"/>
      <c r="ACU207" s="1"/>
      <c r="ACV207" s="1"/>
      <c r="ACW207" s="1"/>
      <c r="ACX207" s="1"/>
      <c r="ACY207" s="1"/>
      <c r="ACZ207" s="1"/>
      <c r="ADA207" s="1"/>
      <c r="ADB207" s="1"/>
      <c r="ADC207" s="1"/>
      <c r="ADD207" s="1"/>
      <c r="ADE207" s="1"/>
      <c r="ADF207" s="1"/>
      <c r="ADG207" s="1"/>
      <c r="ADH207" s="1"/>
      <c r="ADI207" s="1"/>
      <c r="ADJ207" s="1"/>
      <c r="ADK207" s="1"/>
      <c r="ADL207" s="1"/>
      <c r="ADM207" s="1"/>
      <c r="ADN207" s="1"/>
      <c r="ADO207" s="1"/>
      <c r="ADP207" s="1"/>
      <c r="ADQ207" s="1"/>
      <c r="ADR207" s="1"/>
      <c r="ADS207" s="1"/>
      <c r="ADT207" s="1"/>
      <c r="ADU207" s="1"/>
      <c r="ADV207" s="1"/>
      <c r="ADW207" s="1"/>
      <c r="ADX207" s="1"/>
      <c r="ADY207" s="1"/>
      <c r="ADZ207" s="1"/>
      <c r="AEA207" s="1"/>
      <c r="AEB207" s="1"/>
      <c r="AEC207" s="1"/>
      <c r="AED207" s="1"/>
      <c r="AEE207" s="1"/>
      <c r="AEF207" s="1"/>
      <c r="AEG207" s="1"/>
      <c r="AEH207" s="1"/>
      <c r="AEI207" s="1"/>
      <c r="AEJ207" s="1"/>
      <c r="AEK207" s="1"/>
      <c r="AEL207" s="1"/>
      <c r="AEM207" s="1"/>
      <c r="AEN207" s="1"/>
      <c r="AEO207" s="1"/>
      <c r="AEP207" s="1"/>
      <c r="AEQ207" s="1"/>
      <c r="AER207" s="1"/>
      <c r="AES207" s="1"/>
      <c r="AET207" s="1"/>
      <c r="AEU207" s="1"/>
      <c r="AEV207" s="1"/>
      <c r="AEW207" s="1"/>
      <c r="AEX207" s="1"/>
      <c r="AEY207" s="1"/>
      <c r="AEZ207" s="1"/>
      <c r="AFA207" s="1"/>
      <c r="AFB207" s="1"/>
      <c r="AFC207" s="1"/>
      <c r="AFD207" s="1"/>
      <c r="AFE207" s="1"/>
      <c r="AFF207" s="1"/>
      <c r="AFG207" s="1"/>
      <c r="AFH207" s="1"/>
      <c r="AFI207" s="1"/>
      <c r="AFJ207" s="1"/>
      <c r="AFK207" s="1"/>
      <c r="AFL207" s="1"/>
      <c r="AFM207" s="1"/>
      <c r="AFN207" s="1"/>
      <c r="AFO207" s="1"/>
      <c r="AFP207" s="1"/>
      <c r="AFQ207" s="1"/>
      <c r="AFR207" s="1"/>
      <c r="AFS207" s="1"/>
      <c r="AFT207" s="1"/>
      <c r="AFU207" s="1"/>
      <c r="AFV207" s="1"/>
      <c r="AFW207" s="1"/>
      <c r="AFX207" s="1"/>
      <c r="AFY207" s="1"/>
      <c r="AFZ207" s="1"/>
      <c r="AGA207" s="1"/>
      <c r="AGB207" s="1"/>
      <c r="AGC207" s="1"/>
      <c r="AGD207" s="1"/>
      <c r="AGE207" s="1"/>
      <c r="AGF207" s="1"/>
      <c r="AGG207" s="1"/>
      <c r="AGH207" s="1"/>
      <c r="AGI207" s="1"/>
      <c r="AGJ207" s="1"/>
      <c r="AGK207" s="1"/>
      <c r="AGL207" s="1"/>
      <c r="AGM207" s="1"/>
      <c r="AGN207" s="1"/>
      <c r="AGO207" s="1"/>
      <c r="AGP207" s="1"/>
      <c r="AGQ207" s="1"/>
      <c r="AGR207" s="1"/>
      <c r="AGS207" s="1"/>
      <c r="AGT207" s="1"/>
      <c r="AGU207" s="1"/>
      <c r="AGV207" s="1"/>
      <c r="AGW207" s="1"/>
      <c r="AGX207" s="1"/>
      <c r="AGY207" s="1"/>
      <c r="AGZ207" s="1"/>
      <c r="AHA207" s="1"/>
      <c r="AHB207" s="1"/>
      <c r="AHC207" s="1"/>
      <c r="AHD207" s="1"/>
      <c r="AHE207" s="1"/>
      <c r="AHF207" s="1"/>
      <c r="AHG207" s="1"/>
      <c r="AHH207" s="1"/>
      <c r="AHI207" s="1"/>
      <c r="AHJ207" s="1"/>
      <c r="AHK207" s="1"/>
      <c r="AHL207" s="1"/>
      <c r="AHM207" s="1"/>
      <c r="AHN207" s="1"/>
      <c r="AHO207" s="1"/>
      <c r="AHP207" s="1"/>
      <c r="AHQ207" s="1"/>
      <c r="AHR207" s="1"/>
      <c r="AHS207" s="1"/>
      <c r="AHT207" s="1"/>
      <c r="AHU207" s="1"/>
      <c r="AHV207" s="1"/>
      <c r="AHW207" s="1"/>
      <c r="AHX207" s="1"/>
      <c r="AHY207" s="1"/>
      <c r="AHZ207" s="1"/>
      <c r="AIA207" s="1"/>
      <c r="AIB207" s="1"/>
      <c r="AIC207" s="1"/>
      <c r="AID207" s="1"/>
      <c r="AIE207" s="1"/>
      <c r="AIF207" s="1"/>
      <c r="AIG207" s="1"/>
      <c r="AIH207" s="1"/>
      <c r="AII207" s="1"/>
      <c r="AIJ207" s="1"/>
      <c r="AIK207" s="1"/>
      <c r="AIL207" s="1"/>
      <c r="AIM207" s="1"/>
      <c r="AIN207" s="1"/>
      <c r="AIO207" s="1"/>
      <c r="AIP207" s="1"/>
      <c r="AIQ207" s="1"/>
      <c r="AIR207" s="1"/>
      <c r="AIS207" s="1"/>
      <c r="AIT207" s="1"/>
      <c r="AIU207" s="1"/>
      <c r="AIV207" s="1"/>
      <c r="AIW207" s="1"/>
      <c r="AIX207" s="1"/>
      <c r="AIY207" s="1"/>
      <c r="AIZ207" s="1"/>
      <c r="AJA207" s="1"/>
      <c r="AJB207" s="1"/>
      <c r="AJC207" s="1"/>
      <c r="AJD207" s="1"/>
      <c r="AJE207" s="1"/>
      <c r="AJF207" s="1"/>
      <c r="AJG207" s="1"/>
      <c r="AJH207" s="1"/>
      <c r="AJI207" s="1"/>
      <c r="AJJ207" s="1"/>
      <c r="AJK207" s="1"/>
      <c r="AJL207" s="1"/>
      <c r="AJM207" s="1"/>
      <c r="AJN207" s="1"/>
      <c r="AJO207" s="1"/>
      <c r="AJP207" s="1"/>
      <c r="AJQ207" s="1"/>
      <c r="AJR207" s="1"/>
      <c r="AJS207" s="1"/>
      <c r="AJT207" s="1"/>
      <c r="AJU207" s="1"/>
      <c r="AJV207" s="1"/>
      <c r="AJW207" s="1"/>
      <c r="AJX207" s="1"/>
      <c r="AJY207" s="1"/>
      <c r="AJZ207" s="1"/>
      <c r="AKA207" s="1"/>
      <c r="AKB207" s="1"/>
      <c r="AKC207" s="1"/>
      <c r="AKD207" s="1"/>
      <c r="AKE207" s="1"/>
      <c r="AKF207" s="1"/>
      <c r="AKG207" s="1"/>
      <c r="AKH207" s="1"/>
      <c r="AKI207" s="1"/>
      <c r="AKJ207" s="1"/>
      <c r="AKK207" s="1"/>
      <c r="AKL207" s="1"/>
      <c r="AKM207" s="1"/>
      <c r="AKN207" s="1"/>
      <c r="AKO207" s="1"/>
      <c r="AKP207" s="1"/>
      <c r="AKQ207" s="1"/>
      <c r="AKR207" s="1"/>
      <c r="AKS207" s="1"/>
      <c r="AKT207" s="1"/>
      <c r="AKU207" s="1"/>
      <c r="AKV207" s="1"/>
      <c r="AKW207" s="1"/>
      <c r="AKX207" s="1"/>
      <c r="AKY207" s="1"/>
      <c r="AKZ207" s="1"/>
      <c r="ALA207" s="1"/>
      <c r="ALB207" s="1"/>
      <c r="ALC207" s="1"/>
      <c r="ALD207" s="1"/>
      <c r="ALE207" s="1"/>
      <c r="ALF207" s="1"/>
      <c r="ALG207" s="1"/>
      <c r="ALH207" s="1"/>
      <c r="ALI207" s="1"/>
      <c r="ALJ207" s="1"/>
      <c r="ALK207" s="1"/>
      <c r="ALL207" s="1"/>
      <c r="ALM207" s="1"/>
      <c r="ALN207" s="1"/>
      <c r="ALO207" s="1"/>
      <c r="ALP207" s="1"/>
      <c r="ALQ207" s="1"/>
      <c r="ALR207" s="1"/>
      <c r="ALS207" s="1"/>
      <c r="ALT207" s="1"/>
      <c r="ALU207" s="1"/>
      <c r="ALV207" s="1"/>
      <c r="ALW207" s="1"/>
      <c r="ALX207" s="1"/>
      <c r="ALY207" s="1"/>
      <c r="ALZ207" s="1"/>
      <c r="AMA207" s="1"/>
      <c r="AMB207" s="1"/>
      <c r="AMC207" s="1"/>
      <c r="AMD207" s="1"/>
      <c r="AME207" s="1"/>
      <c r="AMF207" s="1"/>
      <c r="AMG207" s="1"/>
      <c r="AMH207" s="1"/>
      <c r="AMI207" s="1"/>
      <c r="AMJ207" s="1"/>
    </row>
    <row r="208" spans="1:1025" customHeight="1" ht="12.8">
      <c r="A208" s="1"/>
      <c r="B208" s="30" t="s">
        <v>158</v>
      </c>
      <c r="C208" s="30"/>
      <c r="D208" s="30"/>
      <c r="E208" s="30"/>
      <c r="F208" s="12" t="s">
        <v>3</v>
      </c>
      <c r="G208" s="7">
        <v>115</v>
      </c>
      <c r="H208" s="7">
        <v>121</v>
      </c>
      <c r="I208" s="7">
        <v>110</v>
      </c>
      <c r="J208" s="7">
        <v>123</v>
      </c>
      <c r="K208" s="13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1"/>
      <c r="PB208" s="1"/>
      <c r="PC208" s="1"/>
      <c r="PD208" s="1"/>
      <c r="PE208" s="1"/>
      <c r="PF208" s="1"/>
      <c r="PG208" s="1"/>
      <c r="PH208" s="1"/>
      <c r="PI208" s="1"/>
      <c r="PJ208" s="1"/>
      <c r="PK208" s="1"/>
      <c r="PL208" s="1"/>
      <c r="PM208" s="1"/>
      <c r="PN208" s="1"/>
      <c r="PO208" s="1"/>
      <c r="PP208" s="1"/>
      <c r="PQ208" s="1"/>
      <c r="PR208" s="1"/>
      <c r="PS208" s="1"/>
      <c r="PT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E208" s="1"/>
      <c r="QF208" s="1"/>
      <c r="QG208" s="1"/>
      <c r="QH208" s="1"/>
      <c r="QI208" s="1"/>
      <c r="QJ208" s="1"/>
      <c r="QK208" s="1"/>
      <c r="QL208" s="1"/>
      <c r="QM208" s="1"/>
      <c r="QN208" s="1"/>
      <c r="QO208" s="1"/>
      <c r="QP208" s="1"/>
      <c r="QQ208" s="1"/>
      <c r="QR208" s="1"/>
      <c r="QS208" s="1"/>
      <c r="QT208" s="1"/>
      <c r="QU208" s="1"/>
      <c r="QV208" s="1"/>
      <c r="QW208" s="1"/>
      <c r="QX208" s="1"/>
      <c r="QY208" s="1"/>
      <c r="QZ208" s="1"/>
      <c r="RA208" s="1"/>
      <c r="RB208" s="1"/>
      <c r="RC208" s="1"/>
      <c r="RD208" s="1"/>
      <c r="RE208" s="1"/>
      <c r="RF208" s="1"/>
      <c r="RG208" s="1"/>
      <c r="RH208" s="1"/>
      <c r="RI208" s="1"/>
      <c r="RJ208" s="1"/>
      <c r="RK208" s="1"/>
      <c r="RL208" s="1"/>
      <c r="RM208" s="1"/>
      <c r="RN208" s="1"/>
      <c r="RO208" s="1"/>
      <c r="RP208" s="1"/>
      <c r="RQ208" s="1"/>
      <c r="RR208" s="1"/>
      <c r="RS208" s="1"/>
      <c r="RT208" s="1"/>
      <c r="RU208" s="1"/>
      <c r="RV208" s="1"/>
      <c r="RW208" s="1"/>
      <c r="RX208" s="1"/>
      <c r="RY208" s="1"/>
      <c r="RZ208" s="1"/>
      <c r="SA208" s="1"/>
      <c r="SB208" s="1"/>
      <c r="SC208" s="1"/>
      <c r="SD208" s="1"/>
      <c r="SE208" s="1"/>
      <c r="SF208" s="1"/>
      <c r="SG208" s="1"/>
      <c r="SH208" s="1"/>
      <c r="SI208" s="1"/>
      <c r="SJ208" s="1"/>
      <c r="SK208" s="1"/>
      <c r="SL208" s="1"/>
      <c r="SM208" s="1"/>
      <c r="SN208" s="1"/>
      <c r="SO208" s="1"/>
      <c r="SP208" s="1"/>
      <c r="SQ208" s="1"/>
      <c r="SR208" s="1"/>
      <c r="SS208" s="1"/>
      <c r="ST208" s="1"/>
      <c r="SU208" s="1"/>
      <c r="SV208" s="1"/>
      <c r="SW208" s="1"/>
      <c r="SX208" s="1"/>
      <c r="SY208" s="1"/>
      <c r="SZ208" s="1"/>
      <c r="TA208" s="1"/>
      <c r="TB208" s="1"/>
      <c r="TC208" s="1"/>
      <c r="TD208" s="1"/>
      <c r="TE208" s="1"/>
      <c r="TF208" s="1"/>
      <c r="TG208" s="1"/>
      <c r="TH208" s="1"/>
      <c r="TI208" s="1"/>
      <c r="TJ208" s="1"/>
      <c r="TK208" s="1"/>
      <c r="TL208" s="1"/>
      <c r="TM208" s="1"/>
      <c r="TN208" s="1"/>
      <c r="TO208" s="1"/>
      <c r="TP208" s="1"/>
      <c r="TQ208" s="1"/>
      <c r="TR208" s="1"/>
      <c r="TS208" s="1"/>
      <c r="TT208" s="1"/>
      <c r="TU208" s="1"/>
      <c r="TV208" s="1"/>
      <c r="TW208" s="1"/>
      <c r="TX208" s="1"/>
      <c r="TY208" s="1"/>
      <c r="TZ208" s="1"/>
      <c r="UA208" s="1"/>
      <c r="UB208" s="1"/>
      <c r="UC208" s="1"/>
      <c r="UD208" s="1"/>
      <c r="UE208" s="1"/>
      <c r="UF208" s="1"/>
      <c r="UG208" s="1"/>
      <c r="UH208" s="1"/>
      <c r="UI208" s="1"/>
      <c r="UJ208" s="1"/>
      <c r="UK208" s="1"/>
      <c r="UL208" s="1"/>
      <c r="UM208" s="1"/>
      <c r="UN208" s="1"/>
      <c r="UO208" s="1"/>
      <c r="UP208" s="1"/>
      <c r="UQ208" s="1"/>
      <c r="UR208" s="1"/>
      <c r="US208" s="1"/>
      <c r="UT208" s="1"/>
      <c r="UU208" s="1"/>
      <c r="UV208" s="1"/>
      <c r="UW208" s="1"/>
      <c r="UX208" s="1"/>
      <c r="UY208" s="1"/>
      <c r="UZ208" s="1"/>
      <c r="VA208" s="1"/>
      <c r="VB208" s="1"/>
      <c r="VC208" s="1"/>
      <c r="VD208" s="1"/>
      <c r="VE208" s="1"/>
      <c r="VF208" s="1"/>
      <c r="VG208" s="1"/>
      <c r="VH208" s="1"/>
      <c r="VI208" s="1"/>
      <c r="VJ208" s="1"/>
      <c r="VK208" s="1"/>
      <c r="VL208" s="1"/>
      <c r="VM208" s="1"/>
      <c r="VN208" s="1"/>
      <c r="VO208" s="1"/>
      <c r="VP208" s="1"/>
      <c r="VQ208" s="1"/>
      <c r="VR208" s="1"/>
      <c r="VS208" s="1"/>
      <c r="VT208" s="1"/>
      <c r="VU208" s="1"/>
      <c r="VV208" s="1"/>
      <c r="VW208" s="1"/>
      <c r="VX208" s="1"/>
      <c r="VY208" s="1"/>
      <c r="VZ208" s="1"/>
      <c r="WA208" s="1"/>
      <c r="WB208" s="1"/>
      <c r="WC208" s="1"/>
      <c r="WD208" s="1"/>
      <c r="WE208" s="1"/>
      <c r="WF208" s="1"/>
      <c r="WG208" s="1"/>
      <c r="WH208" s="1"/>
      <c r="WI208" s="1"/>
      <c r="WJ208" s="1"/>
      <c r="WK208" s="1"/>
      <c r="WL208" s="1"/>
      <c r="WM208" s="1"/>
      <c r="WN208" s="1"/>
      <c r="WO208" s="1"/>
      <c r="WP208" s="1"/>
      <c r="WQ208" s="1"/>
      <c r="WR208" s="1"/>
      <c r="WS208" s="1"/>
      <c r="WT208" s="1"/>
      <c r="WU208" s="1"/>
      <c r="WV208" s="1"/>
      <c r="WW208" s="1"/>
      <c r="WX208" s="1"/>
      <c r="WY208" s="1"/>
      <c r="WZ208" s="1"/>
      <c r="XA208" s="1"/>
      <c r="XB208" s="1"/>
      <c r="XC208" s="1"/>
      <c r="XD208" s="1"/>
      <c r="XE208" s="1"/>
      <c r="XF208" s="1"/>
      <c r="XG208" s="1"/>
      <c r="XH208" s="1"/>
      <c r="XI208" s="1"/>
      <c r="XJ208" s="1"/>
      <c r="XK208" s="1"/>
      <c r="XL208" s="1"/>
      <c r="XM208" s="1"/>
      <c r="XN208" s="1"/>
      <c r="XO208" s="1"/>
      <c r="XP208" s="1"/>
      <c r="XQ208" s="1"/>
      <c r="XR208" s="1"/>
      <c r="XS208" s="1"/>
      <c r="XT208" s="1"/>
      <c r="XU208" s="1"/>
      <c r="XV208" s="1"/>
      <c r="XW208" s="1"/>
      <c r="XX208" s="1"/>
      <c r="XY208" s="1"/>
      <c r="XZ208" s="1"/>
      <c r="YA208" s="1"/>
      <c r="YB208" s="1"/>
      <c r="YC208" s="1"/>
      <c r="YD208" s="1"/>
      <c r="YE208" s="1"/>
      <c r="YF208" s="1"/>
      <c r="YG208" s="1"/>
      <c r="YH208" s="1"/>
      <c r="YI208" s="1"/>
      <c r="YJ208" s="1"/>
      <c r="YK208" s="1"/>
      <c r="YL208" s="1"/>
      <c r="YM208" s="1"/>
      <c r="YN208" s="1"/>
      <c r="YO208" s="1"/>
      <c r="YP208" s="1"/>
      <c r="YQ208" s="1"/>
      <c r="YR208" s="1"/>
      <c r="YS208" s="1"/>
      <c r="YT208" s="1"/>
      <c r="YU208" s="1"/>
      <c r="YV208" s="1"/>
      <c r="YW208" s="1"/>
      <c r="YX208" s="1"/>
      <c r="YY208" s="1"/>
      <c r="YZ208" s="1"/>
      <c r="ZA208" s="1"/>
      <c r="ZB208" s="1"/>
      <c r="ZC208" s="1"/>
      <c r="ZD208" s="1"/>
      <c r="ZE208" s="1"/>
      <c r="ZF208" s="1"/>
      <c r="ZG208" s="1"/>
      <c r="ZH208" s="1"/>
      <c r="ZI208" s="1"/>
      <c r="ZJ208" s="1"/>
      <c r="ZK208" s="1"/>
      <c r="ZL208" s="1"/>
      <c r="ZM208" s="1"/>
      <c r="ZN208" s="1"/>
      <c r="ZO208" s="1"/>
      <c r="ZP208" s="1"/>
      <c r="ZQ208" s="1"/>
      <c r="ZR208" s="1"/>
      <c r="ZS208" s="1"/>
      <c r="ZT208" s="1"/>
      <c r="ZU208" s="1"/>
      <c r="ZV208" s="1"/>
      <c r="ZW208" s="1"/>
      <c r="ZX208" s="1"/>
      <c r="ZY208" s="1"/>
      <c r="ZZ208" s="1"/>
      <c r="AAA208" s="1"/>
      <c r="AAB208" s="1"/>
      <c r="AAC208" s="1"/>
      <c r="AAD208" s="1"/>
      <c r="AAE208" s="1"/>
      <c r="AAF208" s="1"/>
      <c r="AAG208" s="1"/>
      <c r="AAH208" s="1"/>
      <c r="AAI208" s="1"/>
      <c r="AAJ208" s="1"/>
      <c r="AAK208" s="1"/>
      <c r="AAL208" s="1"/>
      <c r="AAM208" s="1"/>
      <c r="AAN208" s="1"/>
      <c r="AAO208" s="1"/>
      <c r="AAP208" s="1"/>
      <c r="AAQ208" s="1"/>
      <c r="AAR208" s="1"/>
      <c r="AAS208" s="1"/>
      <c r="AAT208" s="1"/>
      <c r="AAU208" s="1"/>
      <c r="AAV208" s="1"/>
      <c r="AAW208" s="1"/>
      <c r="AAX208" s="1"/>
      <c r="AAY208" s="1"/>
      <c r="AAZ208" s="1"/>
      <c r="ABA208" s="1"/>
      <c r="ABB208" s="1"/>
      <c r="ABC208" s="1"/>
      <c r="ABD208" s="1"/>
      <c r="ABE208" s="1"/>
      <c r="ABF208" s="1"/>
      <c r="ABG208" s="1"/>
      <c r="ABH208" s="1"/>
      <c r="ABI208" s="1"/>
      <c r="ABJ208" s="1"/>
      <c r="ABK208" s="1"/>
      <c r="ABL208" s="1"/>
      <c r="ABM208" s="1"/>
      <c r="ABN208" s="1"/>
      <c r="ABO208" s="1"/>
      <c r="ABP208" s="1"/>
      <c r="ABQ208" s="1"/>
      <c r="ABR208" s="1"/>
      <c r="ABS208" s="1"/>
      <c r="ABT208" s="1"/>
      <c r="ABU208" s="1"/>
      <c r="ABV208" s="1"/>
      <c r="ABW208" s="1"/>
      <c r="ABX208" s="1"/>
      <c r="ABY208" s="1"/>
      <c r="ABZ208" s="1"/>
      <c r="ACA208" s="1"/>
      <c r="ACB208" s="1"/>
      <c r="ACC208" s="1"/>
      <c r="ACD208" s="1"/>
      <c r="ACE208" s="1"/>
      <c r="ACF208" s="1"/>
      <c r="ACG208" s="1"/>
      <c r="ACH208" s="1"/>
      <c r="ACI208" s="1"/>
      <c r="ACJ208" s="1"/>
      <c r="ACK208" s="1"/>
      <c r="ACL208" s="1"/>
      <c r="ACM208" s="1"/>
      <c r="ACN208" s="1"/>
      <c r="ACO208" s="1"/>
      <c r="ACP208" s="1"/>
      <c r="ACQ208" s="1"/>
      <c r="ACR208" s="1"/>
      <c r="ACS208" s="1"/>
      <c r="ACT208" s="1"/>
      <c r="ACU208" s="1"/>
      <c r="ACV208" s="1"/>
      <c r="ACW208" s="1"/>
      <c r="ACX208" s="1"/>
      <c r="ACY208" s="1"/>
      <c r="ACZ208" s="1"/>
      <c r="ADA208" s="1"/>
      <c r="ADB208" s="1"/>
      <c r="ADC208" s="1"/>
      <c r="ADD208" s="1"/>
      <c r="ADE208" s="1"/>
      <c r="ADF208" s="1"/>
      <c r="ADG208" s="1"/>
      <c r="ADH208" s="1"/>
      <c r="ADI208" s="1"/>
      <c r="ADJ208" s="1"/>
      <c r="ADK208" s="1"/>
      <c r="ADL208" s="1"/>
      <c r="ADM208" s="1"/>
      <c r="ADN208" s="1"/>
      <c r="ADO208" s="1"/>
      <c r="ADP208" s="1"/>
      <c r="ADQ208" s="1"/>
      <c r="ADR208" s="1"/>
      <c r="ADS208" s="1"/>
      <c r="ADT208" s="1"/>
      <c r="ADU208" s="1"/>
      <c r="ADV208" s="1"/>
      <c r="ADW208" s="1"/>
      <c r="ADX208" s="1"/>
      <c r="ADY208" s="1"/>
      <c r="ADZ208" s="1"/>
      <c r="AEA208" s="1"/>
      <c r="AEB208" s="1"/>
      <c r="AEC208" s="1"/>
      <c r="AED208" s="1"/>
      <c r="AEE208" s="1"/>
      <c r="AEF208" s="1"/>
      <c r="AEG208" s="1"/>
      <c r="AEH208" s="1"/>
      <c r="AEI208" s="1"/>
      <c r="AEJ208" s="1"/>
      <c r="AEK208" s="1"/>
      <c r="AEL208" s="1"/>
      <c r="AEM208" s="1"/>
      <c r="AEN208" s="1"/>
      <c r="AEO208" s="1"/>
      <c r="AEP208" s="1"/>
      <c r="AEQ208" s="1"/>
      <c r="AER208" s="1"/>
      <c r="AES208" s="1"/>
      <c r="AET208" s="1"/>
      <c r="AEU208" s="1"/>
      <c r="AEV208" s="1"/>
      <c r="AEW208" s="1"/>
      <c r="AEX208" s="1"/>
      <c r="AEY208" s="1"/>
      <c r="AEZ208" s="1"/>
      <c r="AFA208" s="1"/>
      <c r="AFB208" s="1"/>
      <c r="AFC208" s="1"/>
      <c r="AFD208" s="1"/>
      <c r="AFE208" s="1"/>
      <c r="AFF208" s="1"/>
      <c r="AFG208" s="1"/>
      <c r="AFH208" s="1"/>
      <c r="AFI208" s="1"/>
      <c r="AFJ208" s="1"/>
      <c r="AFK208" s="1"/>
      <c r="AFL208" s="1"/>
      <c r="AFM208" s="1"/>
      <c r="AFN208" s="1"/>
      <c r="AFO208" s="1"/>
      <c r="AFP208" s="1"/>
      <c r="AFQ208" s="1"/>
      <c r="AFR208" s="1"/>
      <c r="AFS208" s="1"/>
      <c r="AFT208" s="1"/>
      <c r="AFU208" s="1"/>
      <c r="AFV208" s="1"/>
      <c r="AFW208" s="1"/>
      <c r="AFX208" s="1"/>
      <c r="AFY208" s="1"/>
      <c r="AFZ208" s="1"/>
      <c r="AGA208" s="1"/>
      <c r="AGB208" s="1"/>
      <c r="AGC208" s="1"/>
      <c r="AGD208" s="1"/>
      <c r="AGE208" s="1"/>
      <c r="AGF208" s="1"/>
      <c r="AGG208" s="1"/>
      <c r="AGH208" s="1"/>
      <c r="AGI208" s="1"/>
      <c r="AGJ208" s="1"/>
      <c r="AGK208" s="1"/>
      <c r="AGL208" s="1"/>
      <c r="AGM208" s="1"/>
      <c r="AGN208" s="1"/>
      <c r="AGO208" s="1"/>
      <c r="AGP208" s="1"/>
      <c r="AGQ208" s="1"/>
      <c r="AGR208" s="1"/>
      <c r="AGS208" s="1"/>
      <c r="AGT208" s="1"/>
      <c r="AGU208" s="1"/>
      <c r="AGV208" s="1"/>
      <c r="AGW208" s="1"/>
      <c r="AGX208" s="1"/>
      <c r="AGY208" s="1"/>
      <c r="AGZ208" s="1"/>
      <c r="AHA208" s="1"/>
      <c r="AHB208" s="1"/>
      <c r="AHC208" s="1"/>
      <c r="AHD208" s="1"/>
      <c r="AHE208" s="1"/>
      <c r="AHF208" s="1"/>
      <c r="AHG208" s="1"/>
      <c r="AHH208" s="1"/>
      <c r="AHI208" s="1"/>
      <c r="AHJ208" s="1"/>
      <c r="AHK208" s="1"/>
      <c r="AHL208" s="1"/>
      <c r="AHM208" s="1"/>
      <c r="AHN208" s="1"/>
      <c r="AHO208" s="1"/>
      <c r="AHP208" s="1"/>
      <c r="AHQ208" s="1"/>
      <c r="AHR208" s="1"/>
      <c r="AHS208" s="1"/>
      <c r="AHT208" s="1"/>
      <c r="AHU208" s="1"/>
      <c r="AHV208" s="1"/>
      <c r="AHW208" s="1"/>
      <c r="AHX208" s="1"/>
      <c r="AHY208" s="1"/>
      <c r="AHZ208" s="1"/>
      <c r="AIA208" s="1"/>
      <c r="AIB208" s="1"/>
      <c r="AIC208" s="1"/>
      <c r="AID208" s="1"/>
      <c r="AIE208" s="1"/>
      <c r="AIF208" s="1"/>
      <c r="AIG208" s="1"/>
      <c r="AIH208" s="1"/>
      <c r="AII208" s="1"/>
      <c r="AIJ208" s="1"/>
      <c r="AIK208" s="1"/>
      <c r="AIL208" s="1"/>
      <c r="AIM208" s="1"/>
      <c r="AIN208" s="1"/>
      <c r="AIO208" s="1"/>
      <c r="AIP208" s="1"/>
      <c r="AIQ208" s="1"/>
      <c r="AIR208" s="1"/>
      <c r="AIS208" s="1"/>
      <c r="AIT208" s="1"/>
      <c r="AIU208" s="1"/>
      <c r="AIV208" s="1"/>
      <c r="AIW208" s="1"/>
      <c r="AIX208" s="1"/>
      <c r="AIY208" s="1"/>
      <c r="AIZ208" s="1"/>
      <c r="AJA208" s="1"/>
      <c r="AJB208" s="1"/>
      <c r="AJC208" s="1"/>
      <c r="AJD208" s="1"/>
      <c r="AJE208" s="1"/>
      <c r="AJF208" s="1"/>
      <c r="AJG208" s="1"/>
      <c r="AJH208" s="1"/>
      <c r="AJI208" s="1"/>
      <c r="AJJ208" s="1"/>
      <c r="AJK208" s="1"/>
      <c r="AJL208" s="1"/>
      <c r="AJM208" s="1"/>
      <c r="AJN208" s="1"/>
      <c r="AJO208" s="1"/>
      <c r="AJP208" s="1"/>
      <c r="AJQ208" s="1"/>
      <c r="AJR208" s="1"/>
      <c r="AJS208" s="1"/>
      <c r="AJT208" s="1"/>
      <c r="AJU208" s="1"/>
      <c r="AJV208" s="1"/>
      <c r="AJW208" s="1"/>
      <c r="AJX208" s="1"/>
      <c r="AJY208" s="1"/>
      <c r="AJZ208" s="1"/>
      <c r="AKA208" s="1"/>
      <c r="AKB208" s="1"/>
      <c r="AKC208" s="1"/>
      <c r="AKD208" s="1"/>
      <c r="AKE208" s="1"/>
      <c r="AKF208" s="1"/>
      <c r="AKG208" s="1"/>
      <c r="AKH208" s="1"/>
      <c r="AKI208" s="1"/>
      <c r="AKJ208" s="1"/>
      <c r="AKK208" s="1"/>
      <c r="AKL208" s="1"/>
      <c r="AKM208" s="1"/>
      <c r="AKN208" s="1"/>
      <c r="AKO208" s="1"/>
      <c r="AKP208" s="1"/>
      <c r="AKQ208" s="1"/>
      <c r="AKR208" s="1"/>
      <c r="AKS208" s="1"/>
      <c r="AKT208" s="1"/>
      <c r="AKU208" s="1"/>
      <c r="AKV208" s="1"/>
      <c r="AKW208" s="1"/>
      <c r="AKX208" s="1"/>
      <c r="AKY208" s="1"/>
      <c r="AKZ208" s="1"/>
      <c r="ALA208" s="1"/>
      <c r="ALB208" s="1"/>
      <c r="ALC208" s="1"/>
      <c r="ALD208" s="1"/>
      <c r="ALE208" s="1"/>
      <c r="ALF208" s="1"/>
      <c r="ALG208" s="1"/>
      <c r="ALH208" s="1"/>
      <c r="ALI208" s="1"/>
      <c r="ALJ208" s="1"/>
      <c r="ALK208" s="1"/>
      <c r="ALL208" s="1"/>
      <c r="ALM208" s="1"/>
      <c r="ALN208" s="1"/>
      <c r="ALO208" s="1"/>
      <c r="ALP208" s="1"/>
      <c r="ALQ208" s="1"/>
      <c r="ALR208" s="1"/>
      <c r="ALS208" s="1"/>
      <c r="ALT208" s="1"/>
      <c r="ALU208" s="1"/>
      <c r="ALV208" s="1"/>
      <c r="ALW208" s="1"/>
      <c r="ALX208" s="1"/>
      <c r="ALY208" s="1"/>
      <c r="ALZ208" s="1"/>
      <c r="AMA208" s="1"/>
      <c r="AMB208" s="1"/>
      <c r="AMC208" s="1"/>
      <c r="AMD208" s="1"/>
      <c r="AME208" s="1"/>
      <c r="AMF208" s="1"/>
      <c r="AMG208" s="1"/>
      <c r="AMH208" s="1"/>
      <c r="AMI208" s="1"/>
      <c r="AMJ208" s="1"/>
    </row>
    <row r="209" spans="1:1025" customHeight="1" ht="12.75">
      <c r="A209" s="1"/>
      <c r="B209" s="6" t="s">
        <v>159</v>
      </c>
      <c r="C209" s="6"/>
      <c r="D209" s="6"/>
      <c r="E209" s="6"/>
      <c r="F209" s="12" t="s">
        <v>3</v>
      </c>
      <c r="G209" s="7">
        <v>116</v>
      </c>
      <c r="H209" s="7">
        <v>122</v>
      </c>
      <c r="I209" s="7">
        <v>111</v>
      </c>
      <c r="J209" s="7">
        <v>124</v>
      </c>
      <c r="K209" s="1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  <c r="OK209" s="1"/>
      <c r="OL209" s="1"/>
      <c r="OM209" s="1"/>
      <c r="ON209" s="1"/>
      <c r="OO209" s="1"/>
      <c r="OP209" s="1"/>
      <c r="OQ209" s="1"/>
      <c r="OR209" s="1"/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1"/>
      <c r="PI209" s="1"/>
      <c r="PJ209" s="1"/>
      <c r="PK209" s="1"/>
      <c r="PL209" s="1"/>
      <c r="PM209" s="1"/>
      <c r="PN209" s="1"/>
      <c r="PO209" s="1"/>
      <c r="PP209" s="1"/>
      <c r="PQ209" s="1"/>
      <c r="PR209" s="1"/>
      <c r="PS209" s="1"/>
      <c r="PT209" s="1"/>
      <c r="PU209" s="1"/>
      <c r="PV209" s="1"/>
      <c r="PW209" s="1"/>
      <c r="PX209" s="1"/>
      <c r="PY209" s="1"/>
      <c r="PZ209" s="1"/>
      <c r="QA209" s="1"/>
      <c r="QB209" s="1"/>
      <c r="QC209" s="1"/>
      <c r="QD209" s="1"/>
      <c r="QE209" s="1"/>
      <c r="QF209" s="1"/>
      <c r="QG209" s="1"/>
      <c r="QH209" s="1"/>
      <c r="QI209" s="1"/>
      <c r="QJ209" s="1"/>
      <c r="QK209" s="1"/>
      <c r="QL209" s="1"/>
      <c r="QM209" s="1"/>
      <c r="QN209" s="1"/>
      <c r="QO209" s="1"/>
      <c r="QP209" s="1"/>
      <c r="QQ209" s="1"/>
      <c r="QR209" s="1"/>
      <c r="QS209" s="1"/>
      <c r="QT209" s="1"/>
      <c r="QU209" s="1"/>
      <c r="QV209" s="1"/>
      <c r="QW209" s="1"/>
      <c r="QX209" s="1"/>
      <c r="QY209" s="1"/>
      <c r="QZ209" s="1"/>
      <c r="RA209" s="1"/>
      <c r="RB209" s="1"/>
      <c r="RC209" s="1"/>
      <c r="RD209" s="1"/>
      <c r="RE209" s="1"/>
      <c r="RF209" s="1"/>
      <c r="RG209" s="1"/>
      <c r="RH209" s="1"/>
      <c r="RI209" s="1"/>
      <c r="RJ209" s="1"/>
      <c r="RK209" s="1"/>
      <c r="RL209" s="1"/>
      <c r="RM209" s="1"/>
      <c r="RN209" s="1"/>
      <c r="RO209" s="1"/>
      <c r="RP209" s="1"/>
      <c r="RQ209" s="1"/>
      <c r="RR209" s="1"/>
      <c r="RS209" s="1"/>
      <c r="RT209" s="1"/>
      <c r="RU209" s="1"/>
      <c r="RV209" s="1"/>
      <c r="RW209" s="1"/>
      <c r="RX209" s="1"/>
      <c r="RY209" s="1"/>
      <c r="RZ209" s="1"/>
      <c r="SA209" s="1"/>
      <c r="SB209" s="1"/>
      <c r="SC209" s="1"/>
      <c r="SD209" s="1"/>
      <c r="SE209" s="1"/>
      <c r="SF209" s="1"/>
      <c r="SG209" s="1"/>
      <c r="SH209" s="1"/>
      <c r="SI209" s="1"/>
      <c r="SJ209" s="1"/>
      <c r="SK209" s="1"/>
      <c r="SL209" s="1"/>
      <c r="SM209" s="1"/>
      <c r="SN209" s="1"/>
      <c r="SO209" s="1"/>
      <c r="SP209" s="1"/>
      <c r="SQ209" s="1"/>
      <c r="SR209" s="1"/>
      <c r="SS209" s="1"/>
      <c r="ST209" s="1"/>
      <c r="SU209" s="1"/>
      <c r="SV209" s="1"/>
      <c r="SW209" s="1"/>
      <c r="SX209" s="1"/>
      <c r="SY209" s="1"/>
      <c r="SZ209" s="1"/>
      <c r="TA209" s="1"/>
      <c r="TB209" s="1"/>
      <c r="TC209" s="1"/>
      <c r="TD209" s="1"/>
      <c r="TE209" s="1"/>
      <c r="TF209" s="1"/>
      <c r="TG209" s="1"/>
      <c r="TH209" s="1"/>
      <c r="TI209" s="1"/>
      <c r="TJ209" s="1"/>
      <c r="TK209" s="1"/>
      <c r="TL209" s="1"/>
      <c r="TM209" s="1"/>
      <c r="TN209" s="1"/>
      <c r="TO209" s="1"/>
      <c r="TP209" s="1"/>
      <c r="TQ209" s="1"/>
      <c r="TR209" s="1"/>
      <c r="TS209" s="1"/>
      <c r="TT209" s="1"/>
      <c r="TU209" s="1"/>
      <c r="TV209" s="1"/>
      <c r="TW209" s="1"/>
      <c r="TX209" s="1"/>
      <c r="TY209" s="1"/>
      <c r="TZ209" s="1"/>
      <c r="UA209" s="1"/>
      <c r="UB209" s="1"/>
      <c r="UC209" s="1"/>
      <c r="UD209" s="1"/>
      <c r="UE209" s="1"/>
      <c r="UF209" s="1"/>
      <c r="UG209" s="1"/>
      <c r="UH209" s="1"/>
      <c r="UI209" s="1"/>
      <c r="UJ209" s="1"/>
      <c r="UK209" s="1"/>
      <c r="UL209" s="1"/>
      <c r="UM209" s="1"/>
      <c r="UN209" s="1"/>
      <c r="UO209" s="1"/>
      <c r="UP209" s="1"/>
      <c r="UQ209" s="1"/>
      <c r="UR209" s="1"/>
      <c r="US209" s="1"/>
      <c r="UT209" s="1"/>
      <c r="UU209" s="1"/>
      <c r="UV209" s="1"/>
      <c r="UW209" s="1"/>
      <c r="UX209" s="1"/>
      <c r="UY209" s="1"/>
      <c r="UZ209" s="1"/>
      <c r="VA209" s="1"/>
      <c r="VB209" s="1"/>
      <c r="VC209" s="1"/>
      <c r="VD209" s="1"/>
      <c r="VE209" s="1"/>
      <c r="VF209" s="1"/>
      <c r="VG209" s="1"/>
      <c r="VH209" s="1"/>
      <c r="VI209" s="1"/>
      <c r="VJ209" s="1"/>
      <c r="VK209" s="1"/>
      <c r="VL209" s="1"/>
      <c r="VM209" s="1"/>
      <c r="VN209" s="1"/>
      <c r="VO209" s="1"/>
      <c r="VP209" s="1"/>
      <c r="VQ209" s="1"/>
      <c r="VR209" s="1"/>
      <c r="VS209" s="1"/>
      <c r="VT209" s="1"/>
      <c r="VU209" s="1"/>
      <c r="VV209" s="1"/>
      <c r="VW209" s="1"/>
      <c r="VX209" s="1"/>
      <c r="VY209" s="1"/>
      <c r="VZ209" s="1"/>
      <c r="WA209" s="1"/>
      <c r="WB209" s="1"/>
      <c r="WC209" s="1"/>
      <c r="WD209" s="1"/>
      <c r="WE209" s="1"/>
      <c r="WF209" s="1"/>
      <c r="WG209" s="1"/>
      <c r="WH209" s="1"/>
      <c r="WI209" s="1"/>
      <c r="WJ209" s="1"/>
      <c r="WK209" s="1"/>
      <c r="WL209" s="1"/>
      <c r="WM209" s="1"/>
      <c r="WN209" s="1"/>
      <c r="WO209" s="1"/>
      <c r="WP209" s="1"/>
      <c r="WQ209" s="1"/>
      <c r="WR209" s="1"/>
      <c r="WS209" s="1"/>
      <c r="WT209" s="1"/>
      <c r="WU209" s="1"/>
      <c r="WV209" s="1"/>
      <c r="WW209" s="1"/>
      <c r="WX209" s="1"/>
      <c r="WY209" s="1"/>
      <c r="WZ209" s="1"/>
      <c r="XA209" s="1"/>
      <c r="XB209" s="1"/>
      <c r="XC209" s="1"/>
      <c r="XD209" s="1"/>
      <c r="XE209" s="1"/>
      <c r="XF209" s="1"/>
      <c r="XG209" s="1"/>
      <c r="XH209" s="1"/>
      <c r="XI209" s="1"/>
      <c r="XJ209" s="1"/>
      <c r="XK209" s="1"/>
      <c r="XL209" s="1"/>
      <c r="XM209" s="1"/>
      <c r="XN209" s="1"/>
      <c r="XO209" s="1"/>
      <c r="XP209" s="1"/>
      <c r="XQ209" s="1"/>
      <c r="XR209" s="1"/>
      <c r="XS209" s="1"/>
      <c r="XT209" s="1"/>
      <c r="XU209" s="1"/>
      <c r="XV209" s="1"/>
      <c r="XW209" s="1"/>
      <c r="XX209" s="1"/>
      <c r="XY209" s="1"/>
      <c r="XZ209" s="1"/>
      <c r="YA209" s="1"/>
      <c r="YB209" s="1"/>
      <c r="YC209" s="1"/>
      <c r="YD209" s="1"/>
      <c r="YE209" s="1"/>
      <c r="YF209" s="1"/>
      <c r="YG209" s="1"/>
      <c r="YH209" s="1"/>
      <c r="YI209" s="1"/>
      <c r="YJ209" s="1"/>
      <c r="YK209" s="1"/>
      <c r="YL209" s="1"/>
      <c r="YM209" s="1"/>
      <c r="YN209" s="1"/>
      <c r="YO209" s="1"/>
      <c r="YP209" s="1"/>
      <c r="YQ209" s="1"/>
      <c r="YR209" s="1"/>
      <c r="YS209" s="1"/>
      <c r="YT209" s="1"/>
      <c r="YU209" s="1"/>
      <c r="YV209" s="1"/>
      <c r="YW209" s="1"/>
      <c r="YX209" s="1"/>
      <c r="YY209" s="1"/>
      <c r="YZ209" s="1"/>
      <c r="ZA209" s="1"/>
      <c r="ZB209" s="1"/>
      <c r="ZC209" s="1"/>
      <c r="ZD209" s="1"/>
      <c r="ZE209" s="1"/>
      <c r="ZF209" s="1"/>
      <c r="ZG209" s="1"/>
      <c r="ZH209" s="1"/>
      <c r="ZI209" s="1"/>
      <c r="ZJ209" s="1"/>
      <c r="ZK209" s="1"/>
      <c r="ZL209" s="1"/>
      <c r="ZM209" s="1"/>
      <c r="ZN209" s="1"/>
      <c r="ZO209" s="1"/>
      <c r="ZP209" s="1"/>
      <c r="ZQ209" s="1"/>
      <c r="ZR209" s="1"/>
      <c r="ZS209" s="1"/>
      <c r="ZT209" s="1"/>
      <c r="ZU209" s="1"/>
      <c r="ZV209" s="1"/>
      <c r="ZW209" s="1"/>
      <c r="ZX209" s="1"/>
      <c r="ZY209" s="1"/>
      <c r="ZZ209" s="1"/>
      <c r="AAA209" s="1"/>
      <c r="AAB209" s="1"/>
      <c r="AAC209" s="1"/>
      <c r="AAD209" s="1"/>
      <c r="AAE209" s="1"/>
      <c r="AAF209" s="1"/>
      <c r="AAG209" s="1"/>
      <c r="AAH209" s="1"/>
      <c r="AAI209" s="1"/>
      <c r="AAJ209" s="1"/>
      <c r="AAK209" s="1"/>
      <c r="AAL209" s="1"/>
      <c r="AAM209" s="1"/>
      <c r="AAN209" s="1"/>
      <c r="AAO209" s="1"/>
      <c r="AAP209" s="1"/>
      <c r="AAQ209" s="1"/>
      <c r="AAR209" s="1"/>
      <c r="AAS209" s="1"/>
      <c r="AAT209" s="1"/>
      <c r="AAU209" s="1"/>
      <c r="AAV209" s="1"/>
      <c r="AAW209" s="1"/>
      <c r="AAX209" s="1"/>
      <c r="AAY209" s="1"/>
      <c r="AAZ209" s="1"/>
      <c r="ABA209" s="1"/>
      <c r="ABB209" s="1"/>
      <c r="ABC209" s="1"/>
      <c r="ABD209" s="1"/>
      <c r="ABE209" s="1"/>
      <c r="ABF209" s="1"/>
      <c r="ABG209" s="1"/>
      <c r="ABH209" s="1"/>
      <c r="ABI209" s="1"/>
      <c r="ABJ209" s="1"/>
      <c r="ABK209" s="1"/>
      <c r="ABL209" s="1"/>
      <c r="ABM209" s="1"/>
      <c r="ABN209" s="1"/>
      <c r="ABO209" s="1"/>
      <c r="ABP209" s="1"/>
      <c r="ABQ209" s="1"/>
      <c r="ABR209" s="1"/>
      <c r="ABS209" s="1"/>
      <c r="ABT209" s="1"/>
      <c r="ABU209" s="1"/>
      <c r="ABV209" s="1"/>
      <c r="ABW209" s="1"/>
      <c r="ABX209" s="1"/>
      <c r="ABY209" s="1"/>
      <c r="ABZ209" s="1"/>
      <c r="ACA209" s="1"/>
      <c r="ACB209" s="1"/>
      <c r="ACC209" s="1"/>
      <c r="ACD209" s="1"/>
      <c r="ACE209" s="1"/>
      <c r="ACF209" s="1"/>
      <c r="ACG209" s="1"/>
      <c r="ACH209" s="1"/>
      <c r="ACI209" s="1"/>
      <c r="ACJ209" s="1"/>
      <c r="ACK209" s="1"/>
      <c r="ACL209" s="1"/>
      <c r="ACM209" s="1"/>
      <c r="ACN209" s="1"/>
      <c r="ACO209" s="1"/>
      <c r="ACP209" s="1"/>
      <c r="ACQ209" s="1"/>
      <c r="ACR209" s="1"/>
      <c r="ACS209" s="1"/>
      <c r="ACT209" s="1"/>
      <c r="ACU209" s="1"/>
      <c r="ACV209" s="1"/>
      <c r="ACW209" s="1"/>
      <c r="ACX209" s="1"/>
      <c r="ACY209" s="1"/>
      <c r="ACZ209" s="1"/>
      <c r="ADA209" s="1"/>
      <c r="ADB209" s="1"/>
      <c r="ADC209" s="1"/>
      <c r="ADD209" s="1"/>
      <c r="ADE209" s="1"/>
      <c r="ADF209" s="1"/>
      <c r="ADG209" s="1"/>
      <c r="ADH209" s="1"/>
      <c r="ADI209" s="1"/>
      <c r="ADJ209" s="1"/>
      <c r="ADK209" s="1"/>
      <c r="ADL209" s="1"/>
      <c r="ADM209" s="1"/>
      <c r="ADN209" s="1"/>
      <c r="ADO209" s="1"/>
      <c r="ADP209" s="1"/>
      <c r="ADQ209" s="1"/>
      <c r="ADR209" s="1"/>
      <c r="ADS209" s="1"/>
      <c r="ADT209" s="1"/>
      <c r="ADU209" s="1"/>
      <c r="ADV209" s="1"/>
      <c r="ADW209" s="1"/>
      <c r="ADX209" s="1"/>
      <c r="ADY209" s="1"/>
      <c r="ADZ209" s="1"/>
      <c r="AEA209" s="1"/>
      <c r="AEB209" s="1"/>
      <c r="AEC209" s="1"/>
      <c r="AED209" s="1"/>
      <c r="AEE209" s="1"/>
      <c r="AEF209" s="1"/>
      <c r="AEG209" s="1"/>
      <c r="AEH209" s="1"/>
      <c r="AEI209" s="1"/>
      <c r="AEJ209" s="1"/>
      <c r="AEK209" s="1"/>
      <c r="AEL209" s="1"/>
      <c r="AEM209" s="1"/>
      <c r="AEN209" s="1"/>
      <c r="AEO209" s="1"/>
      <c r="AEP209" s="1"/>
      <c r="AEQ209" s="1"/>
      <c r="AER209" s="1"/>
      <c r="AES209" s="1"/>
      <c r="AET209" s="1"/>
      <c r="AEU209" s="1"/>
      <c r="AEV209" s="1"/>
      <c r="AEW209" s="1"/>
      <c r="AEX209" s="1"/>
      <c r="AEY209" s="1"/>
      <c r="AEZ209" s="1"/>
      <c r="AFA209" s="1"/>
      <c r="AFB209" s="1"/>
      <c r="AFC209" s="1"/>
      <c r="AFD209" s="1"/>
      <c r="AFE209" s="1"/>
      <c r="AFF209" s="1"/>
      <c r="AFG209" s="1"/>
      <c r="AFH209" s="1"/>
      <c r="AFI209" s="1"/>
      <c r="AFJ209" s="1"/>
      <c r="AFK209" s="1"/>
      <c r="AFL209" s="1"/>
      <c r="AFM209" s="1"/>
      <c r="AFN209" s="1"/>
      <c r="AFO209" s="1"/>
      <c r="AFP209" s="1"/>
      <c r="AFQ209" s="1"/>
      <c r="AFR209" s="1"/>
      <c r="AFS209" s="1"/>
      <c r="AFT209" s="1"/>
      <c r="AFU209" s="1"/>
      <c r="AFV209" s="1"/>
      <c r="AFW209" s="1"/>
      <c r="AFX209" s="1"/>
      <c r="AFY209" s="1"/>
      <c r="AFZ209" s="1"/>
      <c r="AGA209" s="1"/>
      <c r="AGB209" s="1"/>
      <c r="AGC209" s="1"/>
      <c r="AGD209" s="1"/>
      <c r="AGE209" s="1"/>
      <c r="AGF209" s="1"/>
      <c r="AGG209" s="1"/>
      <c r="AGH209" s="1"/>
      <c r="AGI209" s="1"/>
      <c r="AGJ209" s="1"/>
      <c r="AGK209" s="1"/>
      <c r="AGL209" s="1"/>
      <c r="AGM209" s="1"/>
      <c r="AGN209" s="1"/>
      <c r="AGO209" s="1"/>
      <c r="AGP209" s="1"/>
      <c r="AGQ209" s="1"/>
      <c r="AGR209" s="1"/>
      <c r="AGS209" s="1"/>
      <c r="AGT209" s="1"/>
      <c r="AGU209" s="1"/>
      <c r="AGV209" s="1"/>
      <c r="AGW209" s="1"/>
      <c r="AGX209" s="1"/>
      <c r="AGY209" s="1"/>
      <c r="AGZ209" s="1"/>
      <c r="AHA209" s="1"/>
      <c r="AHB209" s="1"/>
      <c r="AHC209" s="1"/>
      <c r="AHD209" s="1"/>
      <c r="AHE209" s="1"/>
      <c r="AHF209" s="1"/>
      <c r="AHG209" s="1"/>
      <c r="AHH209" s="1"/>
      <c r="AHI209" s="1"/>
      <c r="AHJ209" s="1"/>
      <c r="AHK209" s="1"/>
      <c r="AHL209" s="1"/>
      <c r="AHM209" s="1"/>
      <c r="AHN209" s="1"/>
      <c r="AHO209" s="1"/>
      <c r="AHP209" s="1"/>
      <c r="AHQ209" s="1"/>
      <c r="AHR209" s="1"/>
      <c r="AHS209" s="1"/>
      <c r="AHT209" s="1"/>
      <c r="AHU209" s="1"/>
      <c r="AHV209" s="1"/>
      <c r="AHW209" s="1"/>
      <c r="AHX209" s="1"/>
      <c r="AHY209" s="1"/>
      <c r="AHZ209" s="1"/>
      <c r="AIA209" s="1"/>
      <c r="AIB209" s="1"/>
      <c r="AIC209" s="1"/>
      <c r="AID209" s="1"/>
      <c r="AIE209" s="1"/>
      <c r="AIF209" s="1"/>
      <c r="AIG209" s="1"/>
      <c r="AIH209" s="1"/>
      <c r="AII209" s="1"/>
      <c r="AIJ209" s="1"/>
      <c r="AIK209" s="1"/>
      <c r="AIL209" s="1"/>
      <c r="AIM209" s="1"/>
      <c r="AIN209" s="1"/>
      <c r="AIO209" s="1"/>
      <c r="AIP209" s="1"/>
      <c r="AIQ209" s="1"/>
      <c r="AIR209" s="1"/>
      <c r="AIS209" s="1"/>
      <c r="AIT209" s="1"/>
      <c r="AIU209" s="1"/>
      <c r="AIV209" s="1"/>
      <c r="AIW209" s="1"/>
      <c r="AIX209" s="1"/>
      <c r="AIY209" s="1"/>
      <c r="AIZ209" s="1"/>
      <c r="AJA209" s="1"/>
      <c r="AJB209" s="1"/>
      <c r="AJC209" s="1"/>
      <c r="AJD209" s="1"/>
      <c r="AJE209" s="1"/>
      <c r="AJF209" s="1"/>
      <c r="AJG209" s="1"/>
      <c r="AJH209" s="1"/>
      <c r="AJI209" s="1"/>
      <c r="AJJ209" s="1"/>
      <c r="AJK209" s="1"/>
      <c r="AJL209" s="1"/>
      <c r="AJM209" s="1"/>
      <c r="AJN209" s="1"/>
      <c r="AJO209" s="1"/>
      <c r="AJP209" s="1"/>
      <c r="AJQ209" s="1"/>
      <c r="AJR209" s="1"/>
      <c r="AJS209" s="1"/>
      <c r="AJT209" s="1"/>
      <c r="AJU209" s="1"/>
      <c r="AJV209" s="1"/>
      <c r="AJW209" s="1"/>
      <c r="AJX209" s="1"/>
      <c r="AJY209" s="1"/>
      <c r="AJZ209" s="1"/>
      <c r="AKA209" s="1"/>
      <c r="AKB209" s="1"/>
      <c r="AKC209" s="1"/>
      <c r="AKD209" s="1"/>
      <c r="AKE209" s="1"/>
      <c r="AKF209" s="1"/>
      <c r="AKG209" s="1"/>
      <c r="AKH209" s="1"/>
      <c r="AKI209" s="1"/>
      <c r="AKJ209" s="1"/>
      <c r="AKK209" s="1"/>
      <c r="AKL209" s="1"/>
      <c r="AKM209" s="1"/>
      <c r="AKN209" s="1"/>
      <c r="AKO209" s="1"/>
      <c r="AKP209" s="1"/>
      <c r="AKQ209" s="1"/>
      <c r="AKR209" s="1"/>
      <c r="AKS209" s="1"/>
      <c r="AKT209" s="1"/>
      <c r="AKU209" s="1"/>
      <c r="AKV209" s="1"/>
      <c r="AKW209" s="1"/>
      <c r="AKX209" s="1"/>
      <c r="AKY209" s="1"/>
      <c r="AKZ209" s="1"/>
      <c r="ALA209" s="1"/>
      <c r="ALB209" s="1"/>
      <c r="ALC209" s="1"/>
      <c r="ALD209" s="1"/>
      <c r="ALE209" s="1"/>
      <c r="ALF209" s="1"/>
      <c r="ALG209" s="1"/>
      <c r="ALH209" s="1"/>
      <c r="ALI209" s="1"/>
      <c r="ALJ209" s="1"/>
      <c r="ALK209" s="1"/>
      <c r="ALL209" s="1"/>
      <c r="ALM209" s="1"/>
      <c r="ALN209" s="1"/>
      <c r="ALO209" s="1"/>
      <c r="ALP209" s="1"/>
      <c r="ALQ209" s="1"/>
      <c r="ALR209" s="1"/>
      <c r="ALS209" s="1"/>
      <c r="ALT209" s="1"/>
      <c r="ALU209" s="1"/>
      <c r="ALV209" s="1"/>
      <c r="ALW209" s="1"/>
      <c r="ALX209" s="1"/>
      <c r="ALY209" s="1"/>
      <c r="ALZ209" s="1"/>
      <c r="AMA209" s="1"/>
      <c r="AMB209" s="1"/>
      <c r="AMC209" s="1"/>
      <c r="AMD209" s="1"/>
      <c r="AME209" s="1"/>
      <c r="AMF209" s="1"/>
      <c r="AMG209" s="1"/>
      <c r="AMH209" s="1"/>
      <c r="AMI209" s="1"/>
      <c r="AMJ209" s="1"/>
    </row>
    <row r="210" spans="1:1025" customHeight="1" ht="12.75">
      <c r="A210" s="1"/>
      <c r="B210" s="9" t="s">
        <v>160</v>
      </c>
      <c r="C210" s="6" t="s">
        <v>134</v>
      </c>
      <c r="D210" s="6"/>
      <c r="E210" s="6"/>
      <c r="F210" s="12" t="s">
        <v>3</v>
      </c>
      <c r="G210" s="7">
        <v>117</v>
      </c>
      <c r="H210" s="7">
        <v>123</v>
      </c>
      <c r="I210" s="7">
        <v>112</v>
      </c>
      <c r="J210" s="7">
        <v>125</v>
      </c>
      <c r="K210" s="1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1"/>
      <c r="PJ210" s="1"/>
      <c r="PK210" s="1"/>
      <c r="PL210" s="1"/>
      <c r="PM210" s="1"/>
      <c r="PN210" s="1"/>
      <c r="PO210" s="1"/>
      <c r="PP210" s="1"/>
      <c r="PQ210" s="1"/>
      <c r="PR210" s="1"/>
      <c r="PS210" s="1"/>
      <c r="PT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  <c r="QE210" s="1"/>
      <c r="QF210" s="1"/>
      <c r="QG210" s="1"/>
      <c r="QH210" s="1"/>
      <c r="QI210" s="1"/>
      <c r="QJ210" s="1"/>
      <c r="QK210" s="1"/>
      <c r="QL210" s="1"/>
      <c r="QM210" s="1"/>
      <c r="QN210" s="1"/>
      <c r="QO210" s="1"/>
      <c r="QP210" s="1"/>
      <c r="QQ210" s="1"/>
      <c r="QR210" s="1"/>
      <c r="QS210" s="1"/>
      <c r="QT210" s="1"/>
      <c r="QU210" s="1"/>
      <c r="QV210" s="1"/>
      <c r="QW210" s="1"/>
      <c r="QX210" s="1"/>
      <c r="QY210" s="1"/>
      <c r="QZ210" s="1"/>
      <c r="RA210" s="1"/>
      <c r="RB210" s="1"/>
      <c r="RC210" s="1"/>
      <c r="RD210" s="1"/>
      <c r="RE210" s="1"/>
      <c r="RF210" s="1"/>
      <c r="RG210" s="1"/>
      <c r="RH210" s="1"/>
      <c r="RI210" s="1"/>
      <c r="RJ210" s="1"/>
      <c r="RK210" s="1"/>
      <c r="RL210" s="1"/>
      <c r="RM210" s="1"/>
      <c r="RN210" s="1"/>
      <c r="RO210" s="1"/>
      <c r="RP210" s="1"/>
      <c r="RQ210" s="1"/>
      <c r="RR210" s="1"/>
      <c r="RS210" s="1"/>
      <c r="RT210" s="1"/>
      <c r="RU210" s="1"/>
      <c r="RV210" s="1"/>
      <c r="RW210" s="1"/>
      <c r="RX210" s="1"/>
      <c r="RY210" s="1"/>
      <c r="RZ210" s="1"/>
      <c r="SA210" s="1"/>
      <c r="SB210" s="1"/>
      <c r="SC210" s="1"/>
      <c r="SD210" s="1"/>
      <c r="SE210" s="1"/>
      <c r="SF210" s="1"/>
      <c r="SG210" s="1"/>
      <c r="SH210" s="1"/>
      <c r="SI210" s="1"/>
      <c r="SJ210" s="1"/>
      <c r="SK210" s="1"/>
      <c r="SL210" s="1"/>
      <c r="SM210" s="1"/>
      <c r="SN210" s="1"/>
      <c r="SO210" s="1"/>
      <c r="SP210" s="1"/>
      <c r="SQ210" s="1"/>
      <c r="SR210" s="1"/>
      <c r="SS210" s="1"/>
      <c r="ST210" s="1"/>
      <c r="SU210" s="1"/>
      <c r="SV210" s="1"/>
      <c r="SW210" s="1"/>
      <c r="SX210" s="1"/>
      <c r="SY210" s="1"/>
      <c r="SZ210" s="1"/>
      <c r="TA210" s="1"/>
      <c r="TB210" s="1"/>
      <c r="TC210" s="1"/>
      <c r="TD210" s="1"/>
      <c r="TE210" s="1"/>
      <c r="TF210" s="1"/>
      <c r="TG210" s="1"/>
      <c r="TH210" s="1"/>
      <c r="TI210" s="1"/>
      <c r="TJ210" s="1"/>
      <c r="TK210" s="1"/>
      <c r="TL210" s="1"/>
      <c r="TM210" s="1"/>
      <c r="TN210" s="1"/>
      <c r="TO210" s="1"/>
      <c r="TP210" s="1"/>
      <c r="TQ210" s="1"/>
      <c r="TR210" s="1"/>
      <c r="TS210" s="1"/>
      <c r="TT210" s="1"/>
      <c r="TU210" s="1"/>
      <c r="TV210" s="1"/>
      <c r="TW210" s="1"/>
      <c r="TX210" s="1"/>
      <c r="TY210" s="1"/>
      <c r="TZ210" s="1"/>
      <c r="UA210" s="1"/>
      <c r="UB210" s="1"/>
      <c r="UC210" s="1"/>
      <c r="UD210" s="1"/>
      <c r="UE210" s="1"/>
      <c r="UF210" s="1"/>
      <c r="UG210" s="1"/>
      <c r="UH210" s="1"/>
      <c r="UI210" s="1"/>
      <c r="UJ210" s="1"/>
      <c r="UK210" s="1"/>
      <c r="UL210" s="1"/>
      <c r="UM210" s="1"/>
      <c r="UN210" s="1"/>
      <c r="UO210" s="1"/>
      <c r="UP210" s="1"/>
      <c r="UQ210" s="1"/>
      <c r="UR210" s="1"/>
      <c r="US210" s="1"/>
      <c r="UT210" s="1"/>
      <c r="UU210" s="1"/>
      <c r="UV210" s="1"/>
      <c r="UW210" s="1"/>
      <c r="UX210" s="1"/>
      <c r="UY210" s="1"/>
      <c r="UZ210" s="1"/>
      <c r="VA210" s="1"/>
      <c r="VB210" s="1"/>
      <c r="VC210" s="1"/>
      <c r="VD210" s="1"/>
      <c r="VE210" s="1"/>
      <c r="VF210" s="1"/>
      <c r="VG210" s="1"/>
      <c r="VH210" s="1"/>
      <c r="VI210" s="1"/>
      <c r="VJ210" s="1"/>
      <c r="VK210" s="1"/>
      <c r="VL210" s="1"/>
      <c r="VM210" s="1"/>
      <c r="VN210" s="1"/>
      <c r="VO210" s="1"/>
      <c r="VP210" s="1"/>
      <c r="VQ210" s="1"/>
      <c r="VR210" s="1"/>
      <c r="VS210" s="1"/>
      <c r="VT210" s="1"/>
      <c r="VU210" s="1"/>
      <c r="VV210" s="1"/>
      <c r="VW210" s="1"/>
      <c r="VX210" s="1"/>
      <c r="VY210" s="1"/>
      <c r="VZ210" s="1"/>
      <c r="WA210" s="1"/>
      <c r="WB210" s="1"/>
      <c r="WC210" s="1"/>
      <c r="WD210" s="1"/>
      <c r="WE210" s="1"/>
      <c r="WF210" s="1"/>
      <c r="WG210" s="1"/>
      <c r="WH210" s="1"/>
      <c r="WI210" s="1"/>
      <c r="WJ210" s="1"/>
      <c r="WK210" s="1"/>
      <c r="WL210" s="1"/>
      <c r="WM210" s="1"/>
      <c r="WN210" s="1"/>
      <c r="WO210" s="1"/>
      <c r="WP210" s="1"/>
      <c r="WQ210" s="1"/>
      <c r="WR210" s="1"/>
      <c r="WS210" s="1"/>
      <c r="WT210" s="1"/>
      <c r="WU210" s="1"/>
      <c r="WV210" s="1"/>
      <c r="WW210" s="1"/>
      <c r="WX210" s="1"/>
      <c r="WY210" s="1"/>
      <c r="WZ210" s="1"/>
      <c r="XA210" s="1"/>
      <c r="XB210" s="1"/>
      <c r="XC210" s="1"/>
      <c r="XD210" s="1"/>
      <c r="XE210" s="1"/>
      <c r="XF210" s="1"/>
      <c r="XG210" s="1"/>
      <c r="XH210" s="1"/>
      <c r="XI210" s="1"/>
      <c r="XJ210" s="1"/>
      <c r="XK210" s="1"/>
      <c r="XL210" s="1"/>
      <c r="XM210" s="1"/>
      <c r="XN210" s="1"/>
      <c r="XO210" s="1"/>
      <c r="XP210" s="1"/>
      <c r="XQ210" s="1"/>
      <c r="XR210" s="1"/>
      <c r="XS210" s="1"/>
      <c r="XT210" s="1"/>
      <c r="XU210" s="1"/>
      <c r="XV210" s="1"/>
      <c r="XW210" s="1"/>
      <c r="XX210" s="1"/>
      <c r="XY210" s="1"/>
      <c r="XZ210" s="1"/>
      <c r="YA210" s="1"/>
      <c r="YB210" s="1"/>
      <c r="YC210" s="1"/>
      <c r="YD210" s="1"/>
      <c r="YE210" s="1"/>
      <c r="YF210" s="1"/>
      <c r="YG210" s="1"/>
      <c r="YH210" s="1"/>
      <c r="YI210" s="1"/>
      <c r="YJ210" s="1"/>
      <c r="YK210" s="1"/>
      <c r="YL210" s="1"/>
      <c r="YM210" s="1"/>
      <c r="YN210" s="1"/>
      <c r="YO210" s="1"/>
      <c r="YP210" s="1"/>
      <c r="YQ210" s="1"/>
      <c r="YR210" s="1"/>
      <c r="YS210" s="1"/>
      <c r="YT210" s="1"/>
      <c r="YU210" s="1"/>
      <c r="YV210" s="1"/>
      <c r="YW210" s="1"/>
      <c r="YX210" s="1"/>
      <c r="YY210" s="1"/>
      <c r="YZ210" s="1"/>
      <c r="ZA210" s="1"/>
      <c r="ZB210" s="1"/>
      <c r="ZC210" s="1"/>
      <c r="ZD210" s="1"/>
      <c r="ZE210" s="1"/>
      <c r="ZF210" s="1"/>
      <c r="ZG210" s="1"/>
      <c r="ZH210" s="1"/>
      <c r="ZI210" s="1"/>
      <c r="ZJ210" s="1"/>
      <c r="ZK210" s="1"/>
      <c r="ZL210" s="1"/>
      <c r="ZM210" s="1"/>
      <c r="ZN210" s="1"/>
      <c r="ZO210" s="1"/>
      <c r="ZP210" s="1"/>
      <c r="ZQ210" s="1"/>
      <c r="ZR210" s="1"/>
      <c r="ZS210" s="1"/>
      <c r="ZT210" s="1"/>
      <c r="ZU210" s="1"/>
      <c r="ZV210" s="1"/>
      <c r="ZW210" s="1"/>
      <c r="ZX210" s="1"/>
      <c r="ZY210" s="1"/>
      <c r="ZZ210" s="1"/>
      <c r="AAA210" s="1"/>
      <c r="AAB210" s="1"/>
      <c r="AAC210" s="1"/>
      <c r="AAD210" s="1"/>
      <c r="AAE210" s="1"/>
      <c r="AAF210" s="1"/>
      <c r="AAG210" s="1"/>
      <c r="AAH210" s="1"/>
      <c r="AAI210" s="1"/>
      <c r="AAJ210" s="1"/>
      <c r="AAK210" s="1"/>
      <c r="AAL210" s="1"/>
      <c r="AAM210" s="1"/>
      <c r="AAN210" s="1"/>
      <c r="AAO210" s="1"/>
      <c r="AAP210" s="1"/>
      <c r="AAQ210" s="1"/>
      <c r="AAR210" s="1"/>
      <c r="AAS210" s="1"/>
      <c r="AAT210" s="1"/>
      <c r="AAU210" s="1"/>
      <c r="AAV210" s="1"/>
      <c r="AAW210" s="1"/>
      <c r="AAX210" s="1"/>
      <c r="AAY210" s="1"/>
      <c r="AAZ210" s="1"/>
      <c r="ABA210" s="1"/>
      <c r="ABB210" s="1"/>
      <c r="ABC210" s="1"/>
      <c r="ABD210" s="1"/>
      <c r="ABE210" s="1"/>
      <c r="ABF210" s="1"/>
      <c r="ABG210" s="1"/>
      <c r="ABH210" s="1"/>
      <c r="ABI210" s="1"/>
      <c r="ABJ210" s="1"/>
      <c r="ABK210" s="1"/>
      <c r="ABL210" s="1"/>
      <c r="ABM210" s="1"/>
      <c r="ABN210" s="1"/>
      <c r="ABO210" s="1"/>
      <c r="ABP210" s="1"/>
      <c r="ABQ210" s="1"/>
      <c r="ABR210" s="1"/>
      <c r="ABS210" s="1"/>
      <c r="ABT210" s="1"/>
      <c r="ABU210" s="1"/>
      <c r="ABV210" s="1"/>
      <c r="ABW210" s="1"/>
      <c r="ABX210" s="1"/>
      <c r="ABY210" s="1"/>
      <c r="ABZ210" s="1"/>
      <c r="ACA210" s="1"/>
      <c r="ACB210" s="1"/>
      <c r="ACC210" s="1"/>
      <c r="ACD210" s="1"/>
      <c r="ACE210" s="1"/>
      <c r="ACF210" s="1"/>
      <c r="ACG210" s="1"/>
      <c r="ACH210" s="1"/>
      <c r="ACI210" s="1"/>
      <c r="ACJ210" s="1"/>
      <c r="ACK210" s="1"/>
      <c r="ACL210" s="1"/>
      <c r="ACM210" s="1"/>
      <c r="ACN210" s="1"/>
      <c r="ACO210" s="1"/>
      <c r="ACP210" s="1"/>
      <c r="ACQ210" s="1"/>
      <c r="ACR210" s="1"/>
      <c r="ACS210" s="1"/>
      <c r="ACT210" s="1"/>
      <c r="ACU210" s="1"/>
      <c r="ACV210" s="1"/>
      <c r="ACW210" s="1"/>
      <c r="ACX210" s="1"/>
      <c r="ACY210" s="1"/>
      <c r="ACZ210" s="1"/>
      <c r="ADA210" s="1"/>
      <c r="ADB210" s="1"/>
      <c r="ADC210" s="1"/>
      <c r="ADD210" s="1"/>
      <c r="ADE210" s="1"/>
      <c r="ADF210" s="1"/>
      <c r="ADG210" s="1"/>
      <c r="ADH210" s="1"/>
      <c r="ADI210" s="1"/>
      <c r="ADJ210" s="1"/>
      <c r="ADK210" s="1"/>
      <c r="ADL210" s="1"/>
      <c r="ADM210" s="1"/>
      <c r="ADN210" s="1"/>
      <c r="ADO210" s="1"/>
      <c r="ADP210" s="1"/>
      <c r="ADQ210" s="1"/>
      <c r="ADR210" s="1"/>
      <c r="ADS210" s="1"/>
      <c r="ADT210" s="1"/>
      <c r="ADU210" s="1"/>
      <c r="ADV210" s="1"/>
      <c r="ADW210" s="1"/>
      <c r="ADX210" s="1"/>
      <c r="ADY210" s="1"/>
      <c r="ADZ210" s="1"/>
      <c r="AEA210" s="1"/>
      <c r="AEB210" s="1"/>
      <c r="AEC210" s="1"/>
      <c r="AED210" s="1"/>
      <c r="AEE210" s="1"/>
      <c r="AEF210" s="1"/>
      <c r="AEG210" s="1"/>
      <c r="AEH210" s="1"/>
      <c r="AEI210" s="1"/>
      <c r="AEJ210" s="1"/>
      <c r="AEK210" s="1"/>
      <c r="AEL210" s="1"/>
      <c r="AEM210" s="1"/>
      <c r="AEN210" s="1"/>
      <c r="AEO210" s="1"/>
      <c r="AEP210" s="1"/>
      <c r="AEQ210" s="1"/>
      <c r="AER210" s="1"/>
      <c r="AES210" s="1"/>
      <c r="AET210" s="1"/>
      <c r="AEU210" s="1"/>
      <c r="AEV210" s="1"/>
      <c r="AEW210" s="1"/>
      <c r="AEX210" s="1"/>
      <c r="AEY210" s="1"/>
      <c r="AEZ210" s="1"/>
      <c r="AFA210" s="1"/>
      <c r="AFB210" s="1"/>
      <c r="AFC210" s="1"/>
      <c r="AFD210" s="1"/>
      <c r="AFE210" s="1"/>
      <c r="AFF210" s="1"/>
      <c r="AFG210" s="1"/>
      <c r="AFH210" s="1"/>
      <c r="AFI210" s="1"/>
      <c r="AFJ210" s="1"/>
      <c r="AFK210" s="1"/>
      <c r="AFL210" s="1"/>
      <c r="AFM210" s="1"/>
      <c r="AFN210" s="1"/>
      <c r="AFO210" s="1"/>
      <c r="AFP210" s="1"/>
      <c r="AFQ210" s="1"/>
      <c r="AFR210" s="1"/>
      <c r="AFS210" s="1"/>
      <c r="AFT210" s="1"/>
      <c r="AFU210" s="1"/>
      <c r="AFV210" s="1"/>
      <c r="AFW210" s="1"/>
      <c r="AFX210" s="1"/>
      <c r="AFY210" s="1"/>
      <c r="AFZ210" s="1"/>
      <c r="AGA210" s="1"/>
      <c r="AGB210" s="1"/>
      <c r="AGC210" s="1"/>
      <c r="AGD210" s="1"/>
      <c r="AGE210" s="1"/>
      <c r="AGF210" s="1"/>
      <c r="AGG210" s="1"/>
      <c r="AGH210" s="1"/>
      <c r="AGI210" s="1"/>
      <c r="AGJ210" s="1"/>
      <c r="AGK210" s="1"/>
      <c r="AGL210" s="1"/>
      <c r="AGM210" s="1"/>
      <c r="AGN210" s="1"/>
      <c r="AGO210" s="1"/>
      <c r="AGP210" s="1"/>
      <c r="AGQ210" s="1"/>
      <c r="AGR210" s="1"/>
      <c r="AGS210" s="1"/>
      <c r="AGT210" s="1"/>
      <c r="AGU210" s="1"/>
      <c r="AGV210" s="1"/>
      <c r="AGW210" s="1"/>
      <c r="AGX210" s="1"/>
      <c r="AGY210" s="1"/>
      <c r="AGZ210" s="1"/>
      <c r="AHA210" s="1"/>
      <c r="AHB210" s="1"/>
      <c r="AHC210" s="1"/>
      <c r="AHD210" s="1"/>
      <c r="AHE210" s="1"/>
      <c r="AHF210" s="1"/>
      <c r="AHG210" s="1"/>
      <c r="AHH210" s="1"/>
      <c r="AHI210" s="1"/>
      <c r="AHJ210" s="1"/>
      <c r="AHK210" s="1"/>
      <c r="AHL210" s="1"/>
      <c r="AHM210" s="1"/>
      <c r="AHN210" s="1"/>
      <c r="AHO210" s="1"/>
      <c r="AHP210" s="1"/>
      <c r="AHQ210" s="1"/>
      <c r="AHR210" s="1"/>
      <c r="AHS210" s="1"/>
      <c r="AHT210" s="1"/>
      <c r="AHU210" s="1"/>
      <c r="AHV210" s="1"/>
      <c r="AHW210" s="1"/>
      <c r="AHX210" s="1"/>
      <c r="AHY210" s="1"/>
      <c r="AHZ210" s="1"/>
      <c r="AIA210" s="1"/>
      <c r="AIB210" s="1"/>
      <c r="AIC210" s="1"/>
      <c r="AID210" s="1"/>
      <c r="AIE210" s="1"/>
      <c r="AIF210" s="1"/>
      <c r="AIG210" s="1"/>
      <c r="AIH210" s="1"/>
      <c r="AII210" s="1"/>
      <c r="AIJ210" s="1"/>
      <c r="AIK210" s="1"/>
      <c r="AIL210" s="1"/>
      <c r="AIM210" s="1"/>
      <c r="AIN210" s="1"/>
      <c r="AIO210" s="1"/>
      <c r="AIP210" s="1"/>
      <c r="AIQ210" s="1"/>
      <c r="AIR210" s="1"/>
      <c r="AIS210" s="1"/>
      <c r="AIT210" s="1"/>
      <c r="AIU210" s="1"/>
      <c r="AIV210" s="1"/>
      <c r="AIW210" s="1"/>
      <c r="AIX210" s="1"/>
      <c r="AIY210" s="1"/>
      <c r="AIZ210" s="1"/>
      <c r="AJA210" s="1"/>
      <c r="AJB210" s="1"/>
      <c r="AJC210" s="1"/>
      <c r="AJD210" s="1"/>
      <c r="AJE210" s="1"/>
      <c r="AJF210" s="1"/>
      <c r="AJG210" s="1"/>
      <c r="AJH210" s="1"/>
      <c r="AJI210" s="1"/>
      <c r="AJJ210" s="1"/>
      <c r="AJK210" s="1"/>
      <c r="AJL210" s="1"/>
      <c r="AJM210" s="1"/>
      <c r="AJN210" s="1"/>
      <c r="AJO210" s="1"/>
      <c r="AJP210" s="1"/>
      <c r="AJQ210" s="1"/>
      <c r="AJR210" s="1"/>
      <c r="AJS210" s="1"/>
      <c r="AJT210" s="1"/>
      <c r="AJU210" s="1"/>
      <c r="AJV210" s="1"/>
      <c r="AJW210" s="1"/>
      <c r="AJX210" s="1"/>
      <c r="AJY210" s="1"/>
      <c r="AJZ210" s="1"/>
      <c r="AKA210" s="1"/>
      <c r="AKB210" s="1"/>
      <c r="AKC210" s="1"/>
      <c r="AKD210" s="1"/>
      <c r="AKE210" s="1"/>
      <c r="AKF210" s="1"/>
      <c r="AKG210" s="1"/>
      <c r="AKH210" s="1"/>
      <c r="AKI210" s="1"/>
      <c r="AKJ210" s="1"/>
      <c r="AKK210" s="1"/>
      <c r="AKL210" s="1"/>
      <c r="AKM210" s="1"/>
      <c r="AKN210" s="1"/>
      <c r="AKO210" s="1"/>
      <c r="AKP210" s="1"/>
      <c r="AKQ210" s="1"/>
      <c r="AKR210" s="1"/>
      <c r="AKS210" s="1"/>
      <c r="AKT210" s="1"/>
      <c r="AKU210" s="1"/>
      <c r="AKV210" s="1"/>
      <c r="AKW210" s="1"/>
      <c r="AKX210" s="1"/>
      <c r="AKY210" s="1"/>
      <c r="AKZ210" s="1"/>
      <c r="ALA210" s="1"/>
      <c r="ALB210" s="1"/>
      <c r="ALC210" s="1"/>
      <c r="ALD210" s="1"/>
      <c r="ALE210" s="1"/>
      <c r="ALF210" s="1"/>
      <c r="ALG210" s="1"/>
      <c r="ALH210" s="1"/>
      <c r="ALI210" s="1"/>
      <c r="ALJ210" s="1"/>
      <c r="ALK210" s="1"/>
      <c r="ALL210" s="1"/>
      <c r="ALM210" s="1"/>
      <c r="ALN210" s="1"/>
      <c r="ALO210" s="1"/>
      <c r="ALP210" s="1"/>
      <c r="ALQ210" s="1"/>
      <c r="ALR210" s="1"/>
      <c r="ALS210" s="1"/>
      <c r="ALT210" s="1"/>
      <c r="ALU210" s="1"/>
      <c r="ALV210" s="1"/>
      <c r="ALW210" s="1"/>
      <c r="ALX210" s="1"/>
      <c r="ALY210" s="1"/>
      <c r="ALZ210" s="1"/>
      <c r="AMA210" s="1"/>
      <c r="AMB210" s="1"/>
      <c r="AMC210" s="1"/>
      <c r="AMD210" s="1"/>
      <c r="AME210" s="1"/>
      <c r="AMF210" s="1"/>
      <c r="AMG210" s="1"/>
      <c r="AMH210" s="1"/>
      <c r="AMI210" s="1"/>
      <c r="AMJ210" s="1"/>
    </row>
    <row r="211" spans="1:1025" customHeight="1" ht="12.75">
      <c r="A211" s="1"/>
      <c r="B211" s="9"/>
      <c r="C211" s="6" t="s">
        <v>161</v>
      </c>
      <c r="D211" s="6"/>
      <c r="E211" s="6"/>
      <c r="F211" s="12" t="s">
        <v>3</v>
      </c>
      <c r="G211" s="7">
        <v>118</v>
      </c>
      <c r="H211" s="7">
        <v>124</v>
      </c>
      <c r="I211" s="7">
        <v>113</v>
      </c>
      <c r="J211" s="7">
        <v>126</v>
      </c>
      <c r="K211" s="13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1"/>
      <c r="PF211" s="1"/>
      <c r="PG211" s="1"/>
      <c r="PH211" s="1"/>
      <c r="PI211" s="1"/>
      <c r="PJ211" s="1"/>
      <c r="PK211" s="1"/>
      <c r="PL211" s="1"/>
      <c r="PM211" s="1"/>
      <c r="PN211" s="1"/>
      <c r="PO211" s="1"/>
      <c r="PP211" s="1"/>
      <c r="PQ211" s="1"/>
      <c r="PR211" s="1"/>
      <c r="PS211" s="1"/>
      <c r="PT211" s="1"/>
      <c r="PU211" s="1"/>
      <c r="PV211" s="1"/>
      <c r="PW211" s="1"/>
      <c r="PX211" s="1"/>
      <c r="PY211" s="1"/>
      <c r="PZ211" s="1"/>
      <c r="QA211" s="1"/>
      <c r="QB211" s="1"/>
      <c r="QC211" s="1"/>
      <c r="QD211" s="1"/>
      <c r="QE211" s="1"/>
      <c r="QF211" s="1"/>
      <c r="QG211" s="1"/>
      <c r="QH211" s="1"/>
      <c r="QI211" s="1"/>
      <c r="QJ211" s="1"/>
      <c r="QK211" s="1"/>
      <c r="QL211" s="1"/>
      <c r="QM211" s="1"/>
      <c r="QN211" s="1"/>
      <c r="QO211" s="1"/>
      <c r="QP211" s="1"/>
      <c r="QQ211" s="1"/>
      <c r="QR211" s="1"/>
      <c r="QS211" s="1"/>
      <c r="QT211" s="1"/>
      <c r="QU211" s="1"/>
      <c r="QV211" s="1"/>
      <c r="QW211" s="1"/>
      <c r="QX211" s="1"/>
      <c r="QY211" s="1"/>
      <c r="QZ211" s="1"/>
      <c r="RA211" s="1"/>
      <c r="RB211" s="1"/>
      <c r="RC211" s="1"/>
      <c r="RD211" s="1"/>
      <c r="RE211" s="1"/>
      <c r="RF211" s="1"/>
      <c r="RG211" s="1"/>
      <c r="RH211" s="1"/>
      <c r="RI211" s="1"/>
      <c r="RJ211" s="1"/>
      <c r="RK211" s="1"/>
      <c r="RL211" s="1"/>
      <c r="RM211" s="1"/>
      <c r="RN211" s="1"/>
      <c r="RO211" s="1"/>
      <c r="RP211" s="1"/>
      <c r="RQ211" s="1"/>
      <c r="RR211" s="1"/>
      <c r="RS211" s="1"/>
      <c r="RT211" s="1"/>
      <c r="RU211" s="1"/>
      <c r="RV211" s="1"/>
      <c r="RW211" s="1"/>
      <c r="RX211" s="1"/>
      <c r="RY211" s="1"/>
      <c r="RZ211" s="1"/>
      <c r="SA211" s="1"/>
      <c r="SB211" s="1"/>
      <c r="SC211" s="1"/>
      <c r="SD211" s="1"/>
      <c r="SE211" s="1"/>
      <c r="SF211" s="1"/>
      <c r="SG211" s="1"/>
      <c r="SH211" s="1"/>
      <c r="SI211" s="1"/>
      <c r="SJ211" s="1"/>
      <c r="SK211" s="1"/>
      <c r="SL211" s="1"/>
      <c r="SM211" s="1"/>
      <c r="SN211" s="1"/>
      <c r="SO211" s="1"/>
      <c r="SP211" s="1"/>
      <c r="SQ211" s="1"/>
      <c r="SR211" s="1"/>
      <c r="SS211" s="1"/>
      <c r="ST211" s="1"/>
      <c r="SU211" s="1"/>
      <c r="SV211" s="1"/>
      <c r="SW211" s="1"/>
      <c r="SX211" s="1"/>
      <c r="SY211" s="1"/>
      <c r="SZ211" s="1"/>
      <c r="TA211" s="1"/>
      <c r="TB211" s="1"/>
      <c r="TC211" s="1"/>
      <c r="TD211" s="1"/>
      <c r="TE211" s="1"/>
      <c r="TF211" s="1"/>
      <c r="TG211" s="1"/>
      <c r="TH211" s="1"/>
      <c r="TI211" s="1"/>
      <c r="TJ211" s="1"/>
      <c r="TK211" s="1"/>
      <c r="TL211" s="1"/>
      <c r="TM211" s="1"/>
      <c r="TN211" s="1"/>
      <c r="TO211" s="1"/>
      <c r="TP211" s="1"/>
      <c r="TQ211" s="1"/>
      <c r="TR211" s="1"/>
      <c r="TS211" s="1"/>
      <c r="TT211" s="1"/>
      <c r="TU211" s="1"/>
      <c r="TV211" s="1"/>
      <c r="TW211" s="1"/>
      <c r="TX211" s="1"/>
      <c r="TY211" s="1"/>
      <c r="TZ211" s="1"/>
      <c r="UA211" s="1"/>
      <c r="UB211" s="1"/>
      <c r="UC211" s="1"/>
      <c r="UD211" s="1"/>
      <c r="UE211" s="1"/>
      <c r="UF211" s="1"/>
      <c r="UG211" s="1"/>
      <c r="UH211" s="1"/>
      <c r="UI211" s="1"/>
      <c r="UJ211" s="1"/>
      <c r="UK211" s="1"/>
      <c r="UL211" s="1"/>
      <c r="UM211" s="1"/>
      <c r="UN211" s="1"/>
      <c r="UO211" s="1"/>
      <c r="UP211" s="1"/>
      <c r="UQ211" s="1"/>
      <c r="UR211" s="1"/>
      <c r="US211" s="1"/>
      <c r="UT211" s="1"/>
      <c r="UU211" s="1"/>
      <c r="UV211" s="1"/>
      <c r="UW211" s="1"/>
      <c r="UX211" s="1"/>
      <c r="UY211" s="1"/>
      <c r="UZ211" s="1"/>
      <c r="VA211" s="1"/>
      <c r="VB211" s="1"/>
      <c r="VC211" s="1"/>
      <c r="VD211" s="1"/>
      <c r="VE211" s="1"/>
      <c r="VF211" s="1"/>
      <c r="VG211" s="1"/>
      <c r="VH211" s="1"/>
      <c r="VI211" s="1"/>
      <c r="VJ211" s="1"/>
      <c r="VK211" s="1"/>
      <c r="VL211" s="1"/>
      <c r="VM211" s="1"/>
      <c r="VN211" s="1"/>
      <c r="VO211" s="1"/>
      <c r="VP211" s="1"/>
      <c r="VQ211" s="1"/>
      <c r="VR211" s="1"/>
      <c r="VS211" s="1"/>
      <c r="VT211" s="1"/>
      <c r="VU211" s="1"/>
      <c r="VV211" s="1"/>
      <c r="VW211" s="1"/>
      <c r="VX211" s="1"/>
      <c r="VY211" s="1"/>
      <c r="VZ211" s="1"/>
      <c r="WA211" s="1"/>
      <c r="WB211" s="1"/>
      <c r="WC211" s="1"/>
      <c r="WD211" s="1"/>
      <c r="WE211" s="1"/>
      <c r="WF211" s="1"/>
      <c r="WG211" s="1"/>
      <c r="WH211" s="1"/>
      <c r="WI211" s="1"/>
      <c r="WJ211" s="1"/>
      <c r="WK211" s="1"/>
      <c r="WL211" s="1"/>
      <c r="WM211" s="1"/>
      <c r="WN211" s="1"/>
      <c r="WO211" s="1"/>
      <c r="WP211" s="1"/>
      <c r="WQ211" s="1"/>
      <c r="WR211" s="1"/>
      <c r="WS211" s="1"/>
      <c r="WT211" s="1"/>
      <c r="WU211" s="1"/>
      <c r="WV211" s="1"/>
      <c r="WW211" s="1"/>
      <c r="WX211" s="1"/>
      <c r="WY211" s="1"/>
      <c r="WZ211" s="1"/>
      <c r="XA211" s="1"/>
      <c r="XB211" s="1"/>
      <c r="XC211" s="1"/>
      <c r="XD211" s="1"/>
      <c r="XE211" s="1"/>
      <c r="XF211" s="1"/>
      <c r="XG211" s="1"/>
      <c r="XH211" s="1"/>
      <c r="XI211" s="1"/>
      <c r="XJ211" s="1"/>
      <c r="XK211" s="1"/>
      <c r="XL211" s="1"/>
      <c r="XM211" s="1"/>
      <c r="XN211" s="1"/>
      <c r="XO211" s="1"/>
      <c r="XP211" s="1"/>
      <c r="XQ211" s="1"/>
      <c r="XR211" s="1"/>
      <c r="XS211" s="1"/>
      <c r="XT211" s="1"/>
      <c r="XU211" s="1"/>
      <c r="XV211" s="1"/>
      <c r="XW211" s="1"/>
      <c r="XX211" s="1"/>
      <c r="XY211" s="1"/>
      <c r="XZ211" s="1"/>
      <c r="YA211" s="1"/>
      <c r="YB211" s="1"/>
      <c r="YC211" s="1"/>
      <c r="YD211" s="1"/>
      <c r="YE211" s="1"/>
      <c r="YF211" s="1"/>
      <c r="YG211" s="1"/>
      <c r="YH211" s="1"/>
      <c r="YI211" s="1"/>
      <c r="YJ211" s="1"/>
      <c r="YK211" s="1"/>
      <c r="YL211" s="1"/>
      <c r="YM211" s="1"/>
      <c r="YN211" s="1"/>
      <c r="YO211" s="1"/>
      <c r="YP211" s="1"/>
      <c r="YQ211" s="1"/>
      <c r="YR211" s="1"/>
      <c r="YS211" s="1"/>
      <c r="YT211" s="1"/>
      <c r="YU211" s="1"/>
      <c r="YV211" s="1"/>
      <c r="YW211" s="1"/>
      <c r="YX211" s="1"/>
      <c r="YY211" s="1"/>
      <c r="YZ211" s="1"/>
      <c r="ZA211" s="1"/>
      <c r="ZB211" s="1"/>
      <c r="ZC211" s="1"/>
      <c r="ZD211" s="1"/>
      <c r="ZE211" s="1"/>
      <c r="ZF211" s="1"/>
      <c r="ZG211" s="1"/>
      <c r="ZH211" s="1"/>
      <c r="ZI211" s="1"/>
      <c r="ZJ211" s="1"/>
      <c r="ZK211" s="1"/>
      <c r="ZL211" s="1"/>
      <c r="ZM211" s="1"/>
      <c r="ZN211" s="1"/>
      <c r="ZO211" s="1"/>
      <c r="ZP211" s="1"/>
      <c r="ZQ211" s="1"/>
      <c r="ZR211" s="1"/>
      <c r="ZS211" s="1"/>
      <c r="ZT211" s="1"/>
      <c r="ZU211" s="1"/>
      <c r="ZV211" s="1"/>
      <c r="ZW211" s="1"/>
      <c r="ZX211" s="1"/>
      <c r="ZY211" s="1"/>
      <c r="ZZ211" s="1"/>
      <c r="AAA211" s="1"/>
      <c r="AAB211" s="1"/>
      <c r="AAC211" s="1"/>
      <c r="AAD211" s="1"/>
      <c r="AAE211" s="1"/>
      <c r="AAF211" s="1"/>
      <c r="AAG211" s="1"/>
      <c r="AAH211" s="1"/>
      <c r="AAI211" s="1"/>
      <c r="AAJ211" s="1"/>
      <c r="AAK211" s="1"/>
      <c r="AAL211" s="1"/>
      <c r="AAM211" s="1"/>
      <c r="AAN211" s="1"/>
      <c r="AAO211" s="1"/>
      <c r="AAP211" s="1"/>
      <c r="AAQ211" s="1"/>
      <c r="AAR211" s="1"/>
      <c r="AAS211" s="1"/>
      <c r="AAT211" s="1"/>
      <c r="AAU211" s="1"/>
      <c r="AAV211" s="1"/>
      <c r="AAW211" s="1"/>
      <c r="AAX211" s="1"/>
      <c r="AAY211" s="1"/>
      <c r="AAZ211" s="1"/>
      <c r="ABA211" s="1"/>
      <c r="ABB211" s="1"/>
      <c r="ABC211" s="1"/>
      <c r="ABD211" s="1"/>
      <c r="ABE211" s="1"/>
      <c r="ABF211" s="1"/>
      <c r="ABG211" s="1"/>
      <c r="ABH211" s="1"/>
      <c r="ABI211" s="1"/>
      <c r="ABJ211" s="1"/>
      <c r="ABK211" s="1"/>
      <c r="ABL211" s="1"/>
      <c r="ABM211" s="1"/>
      <c r="ABN211" s="1"/>
      <c r="ABO211" s="1"/>
      <c r="ABP211" s="1"/>
      <c r="ABQ211" s="1"/>
      <c r="ABR211" s="1"/>
      <c r="ABS211" s="1"/>
      <c r="ABT211" s="1"/>
      <c r="ABU211" s="1"/>
      <c r="ABV211" s="1"/>
      <c r="ABW211" s="1"/>
      <c r="ABX211" s="1"/>
      <c r="ABY211" s="1"/>
      <c r="ABZ211" s="1"/>
      <c r="ACA211" s="1"/>
      <c r="ACB211" s="1"/>
      <c r="ACC211" s="1"/>
      <c r="ACD211" s="1"/>
      <c r="ACE211" s="1"/>
      <c r="ACF211" s="1"/>
      <c r="ACG211" s="1"/>
      <c r="ACH211" s="1"/>
      <c r="ACI211" s="1"/>
      <c r="ACJ211" s="1"/>
      <c r="ACK211" s="1"/>
      <c r="ACL211" s="1"/>
      <c r="ACM211" s="1"/>
      <c r="ACN211" s="1"/>
      <c r="ACO211" s="1"/>
      <c r="ACP211" s="1"/>
      <c r="ACQ211" s="1"/>
      <c r="ACR211" s="1"/>
      <c r="ACS211" s="1"/>
      <c r="ACT211" s="1"/>
      <c r="ACU211" s="1"/>
      <c r="ACV211" s="1"/>
      <c r="ACW211" s="1"/>
      <c r="ACX211" s="1"/>
      <c r="ACY211" s="1"/>
      <c r="ACZ211" s="1"/>
      <c r="ADA211" s="1"/>
      <c r="ADB211" s="1"/>
      <c r="ADC211" s="1"/>
      <c r="ADD211" s="1"/>
      <c r="ADE211" s="1"/>
      <c r="ADF211" s="1"/>
      <c r="ADG211" s="1"/>
      <c r="ADH211" s="1"/>
      <c r="ADI211" s="1"/>
      <c r="ADJ211" s="1"/>
      <c r="ADK211" s="1"/>
      <c r="ADL211" s="1"/>
      <c r="ADM211" s="1"/>
      <c r="ADN211" s="1"/>
      <c r="ADO211" s="1"/>
      <c r="ADP211" s="1"/>
      <c r="ADQ211" s="1"/>
      <c r="ADR211" s="1"/>
      <c r="ADS211" s="1"/>
      <c r="ADT211" s="1"/>
      <c r="ADU211" s="1"/>
      <c r="ADV211" s="1"/>
      <c r="ADW211" s="1"/>
      <c r="ADX211" s="1"/>
      <c r="ADY211" s="1"/>
      <c r="ADZ211" s="1"/>
      <c r="AEA211" s="1"/>
      <c r="AEB211" s="1"/>
      <c r="AEC211" s="1"/>
      <c r="AED211" s="1"/>
      <c r="AEE211" s="1"/>
      <c r="AEF211" s="1"/>
      <c r="AEG211" s="1"/>
      <c r="AEH211" s="1"/>
      <c r="AEI211" s="1"/>
      <c r="AEJ211" s="1"/>
      <c r="AEK211" s="1"/>
      <c r="AEL211" s="1"/>
      <c r="AEM211" s="1"/>
      <c r="AEN211" s="1"/>
      <c r="AEO211" s="1"/>
      <c r="AEP211" s="1"/>
      <c r="AEQ211" s="1"/>
      <c r="AER211" s="1"/>
      <c r="AES211" s="1"/>
      <c r="AET211" s="1"/>
      <c r="AEU211" s="1"/>
      <c r="AEV211" s="1"/>
      <c r="AEW211" s="1"/>
      <c r="AEX211" s="1"/>
      <c r="AEY211" s="1"/>
      <c r="AEZ211" s="1"/>
      <c r="AFA211" s="1"/>
      <c r="AFB211" s="1"/>
      <c r="AFC211" s="1"/>
      <c r="AFD211" s="1"/>
      <c r="AFE211" s="1"/>
      <c r="AFF211" s="1"/>
      <c r="AFG211" s="1"/>
      <c r="AFH211" s="1"/>
      <c r="AFI211" s="1"/>
      <c r="AFJ211" s="1"/>
      <c r="AFK211" s="1"/>
      <c r="AFL211" s="1"/>
      <c r="AFM211" s="1"/>
      <c r="AFN211" s="1"/>
      <c r="AFO211" s="1"/>
      <c r="AFP211" s="1"/>
      <c r="AFQ211" s="1"/>
      <c r="AFR211" s="1"/>
      <c r="AFS211" s="1"/>
      <c r="AFT211" s="1"/>
      <c r="AFU211" s="1"/>
      <c r="AFV211" s="1"/>
      <c r="AFW211" s="1"/>
      <c r="AFX211" s="1"/>
      <c r="AFY211" s="1"/>
      <c r="AFZ211" s="1"/>
      <c r="AGA211" s="1"/>
      <c r="AGB211" s="1"/>
      <c r="AGC211" s="1"/>
      <c r="AGD211" s="1"/>
      <c r="AGE211" s="1"/>
      <c r="AGF211" s="1"/>
      <c r="AGG211" s="1"/>
      <c r="AGH211" s="1"/>
      <c r="AGI211" s="1"/>
      <c r="AGJ211" s="1"/>
      <c r="AGK211" s="1"/>
      <c r="AGL211" s="1"/>
      <c r="AGM211" s="1"/>
      <c r="AGN211" s="1"/>
      <c r="AGO211" s="1"/>
      <c r="AGP211" s="1"/>
      <c r="AGQ211" s="1"/>
      <c r="AGR211" s="1"/>
      <c r="AGS211" s="1"/>
      <c r="AGT211" s="1"/>
      <c r="AGU211" s="1"/>
      <c r="AGV211" s="1"/>
      <c r="AGW211" s="1"/>
      <c r="AGX211" s="1"/>
      <c r="AGY211" s="1"/>
      <c r="AGZ211" s="1"/>
      <c r="AHA211" s="1"/>
      <c r="AHB211" s="1"/>
      <c r="AHC211" s="1"/>
      <c r="AHD211" s="1"/>
      <c r="AHE211" s="1"/>
      <c r="AHF211" s="1"/>
      <c r="AHG211" s="1"/>
      <c r="AHH211" s="1"/>
      <c r="AHI211" s="1"/>
      <c r="AHJ211" s="1"/>
      <c r="AHK211" s="1"/>
      <c r="AHL211" s="1"/>
      <c r="AHM211" s="1"/>
      <c r="AHN211" s="1"/>
      <c r="AHO211" s="1"/>
      <c r="AHP211" s="1"/>
      <c r="AHQ211" s="1"/>
      <c r="AHR211" s="1"/>
      <c r="AHS211" s="1"/>
      <c r="AHT211" s="1"/>
      <c r="AHU211" s="1"/>
      <c r="AHV211" s="1"/>
      <c r="AHW211" s="1"/>
      <c r="AHX211" s="1"/>
      <c r="AHY211" s="1"/>
      <c r="AHZ211" s="1"/>
      <c r="AIA211" s="1"/>
      <c r="AIB211" s="1"/>
      <c r="AIC211" s="1"/>
      <c r="AID211" s="1"/>
      <c r="AIE211" s="1"/>
      <c r="AIF211" s="1"/>
      <c r="AIG211" s="1"/>
      <c r="AIH211" s="1"/>
      <c r="AII211" s="1"/>
      <c r="AIJ211" s="1"/>
      <c r="AIK211" s="1"/>
      <c r="AIL211" s="1"/>
      <c r="AIM211" s="1"/>
      <c r="AIN211" s="1"/>
      <c r="AIO211" s="1"/>
      <c r="AIP211" s="1"/>
      <c r="AIQ211" s="1"/>
      <c r="AIR211" s="1"/>
      <c r="AIS211" s="1"/>
      <c r="AIT211" s="1"/>
      <c r="AIU211" s="1"/>
      <c r="AIV211" s="1"/>
      <c r="AIW211" s="1"/>
      <c r="AIX211" s="1"/>
      <c r="AIY211" s="1"/>
      <c r="AIZ211" s="1"/>
      <c r="AJA211" s="1"/>
      <c r="AJB211" s="1"/>
      <c r="AJC211" s="1"/>
      <c r="AJD211" s="1"/>
      <c r="AJE211" s="1"/>
      <c r="AJF211" s="1"/>
      <c r="AJG211" s="1"/>
      <c r="AJH211" s="1"/>
      <c r="AJI211" s="1"/>
      <c r="AJJ211" s="1"/>
      <c r="AJK211" s="1"/>
      <c r="AJL211" s="1"/>
      <c r="AJM211" s="1"/>
      <c r="AJN211" s="1"/>
      <c r="AJO211" s="1"/>
      <c r="AJP211" s="1"/>
      <c r="AJQ211" s="1"/>
      <c r="AJR211" s="1"/>
      <c r="AJS211" s="1"/>
      <c r="AJT211" s="1"/>
      <c r="AJU211" s="1"/>
      <c r="AJV211" s="1"/>
      <c r="AJW211" s="1"/>
      <c r="AJX211" s="1"/>
      <c r="AJY211" s="1"/>
      <c r="AJZ211" s="1"/>
      <c r="AKA211" s="1"/>
      <c r="AKB211" s="1"/>
      <c r="AKC211" s="1"/>
      <c r="AKD211" s="1"/>
      <c r="AKE211" s="1"/>
      <c r="AKF211" s="1"/>
      <c r="AKG211" s="1"/>
      <c r="AKH211" s="1"/>
      <c r="AKI211" s="1"/>
      <c r="AKJ211" s="1"/>
      <c r="AKK211" s="1"/>
      <c r="AKL211" s="1"/>
      <c r="AKM211" s="1"/>
      <c r="AKN211" s="1"/>
      <c r="AKO211" s="1"/>
      <c r="AKP211" s="1"/>
      <c r="AKQ211" s="1"/>
      <c r="AKR211" s="1"/>
      <c r="AKS211" s="1"/>
      <c r="AKT211" s="1"/>
      <c r="AKU211" s="1"/>
      <c r="AKV211" s="1"/>
      <c r="AKW211" s="1"/>
      <c r="AKX211" s="1"/>
      <c r="AKY211" s="1"/>
      <c r="AKZ211" s="1"/>
      <c r="ALA211" s="1"/>
      <c r="ALB211" s="1"/>
      <c r="ALC211" s="1"/>
      <c r="ALD211" s="1"/>
      <c r="ALE211" s="1"/>
      <c r="ALF211" s="1"/>
      <c r="ALG211" s="1"/>
      <c r="ALH211" s="1"/>
      <c r="ALI211" s="1"/>
      <c r="ALJ211" s="1"/>
      <c r="ALK211" s="1"/>
      <c r="ALL211" s="1"/>
      <c r="ALM211" s="1"/>
      <c r="ALN211" s="1"/>
      <c r="ALO211" s="1"/>
      <c r="ALP211" s="1"/>
      <c r="ALQ211" s="1"/>
      <c r="ALR211" s="1"/>
      <c r="ALS211" s="1"/>
      <c r="ALT211" s="1"/>
      <c r="ALU211" s="1"/>
      <c r="ALV211" s="1"/>
      <c r="ALW211" s="1"/>
      <c r="ALX211" s="1"/>
      <c r="ALY211" s="1"/>
      <c r="ALZ211" s="1"/>
      <c r="AMA211" s="1"/>
      <c r="AMB211" s="1"/>
      <c r="AMC211" s="1"/>
      <c r="AMD211" s="1"/>
      <c r="AME211" s="1"/>
      <c r="AMF211" s="1"/>
      <c r="AMG211" s="1"/>
      <c r="AMH211" s="1"/>
      <c r="AMI211" s="1"/>
      <c r="AMJ211" s="1"/>
    </row>
    <row r="212" spans="1:1025" customHeight="1" ht="12.75">
      <c r="A212" s="1"/>
      <c r="B212" s="9"/>
      <c r="C212" s="6" t="s">
        <v>162</v>
      </c>
      <c r="D212" s="6"/>
      <c r="E212" s="6"/>
      <c r="F212" s="12" t="s">
        <v>3</v>
      </c>
      <c r="G212" s="7">
        <v>119</v>
      </c>
      <c r="H212" s="7">
        <v>125</v>
      </c>
      <c r="I212" s="7">
        <v>114</v>
      </c>
      <c r="J212" s="7">
        <v>127</v>
      </c>
      <c r="K212" s="13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1"/>
      <c r="PG212" s="1"/>
      <c r="PH212" s="1"/>
      <c r="PI212" s="1"/>
      <c r="PJ212" s="1"/>
      <c r="PK212" s="1"/>
      <c r="PL212" s="1"/>
      <c r="PM212" s="1"/>
      <c r="PN212" s="1"/>
      <c r="PO212" s="1"/>
      <c r="PP212" s="1"/>
      <c r="PQ212" s="1"/>
      <c r="PR212" s="1"/>
      <c r="PS212" s="1"/>
      <c r="PT212" s="1"/>
      <c r="PU212" s="1"/>
      <c r="PV212" s="1"/>
      <c r="PW212" s="1"/>
      <c r="PX212" s="1"/>
      <c r="PY212" s="1"/>
      <c r="PZ212" s="1"/>
      <c r="QA212" s="1"/>
      <c r="QB212" s="1"/>
      <c r="QC212" s="1"/>
      <c r="QD212" s="1"/>
      <c r="QE212" s="1"/>
      <c r="QF212" s="1"/>
      <c r="QG212" s="1"/>
      <c r="QH212" s="1"/>
      <c r="QI212" s="1"/>
      <c r="QJ212" s="1"/>
      <c r="QK212" s="1"/>
      <c r="QL212" s="1"/>
      <c r="QM212" s="1"/>
      <c r="QN212" s="1"/>
      <c r="QO212" s="1"/>
      <c r="QP212" s="1"/>
      <c r="QQ212" s="1"/>
      <c r="QR212" s="1"/>
      <c r="QS212" s="1"/>
      <c r="QT212" s="1"/>
      <c r="QU212" s="1"/>
      <c r="QV212" s="1"/>
      <c r="QW212" s="1"/>
      <c r="QX212" s="1"/>
      <c r="QY212" s="1"/>
      <c r="QZ212" s="1"/>
      <c r="RA212" s="1"/>
      <c r="RB212" s="1"/>
      <c r="RC212" s="1"/>
      <c r="RD212" s="1"/>
      <c r="RE212" s="1"/>
      <c r="RF212" s="1"/>
      <c r="RG212" s="1"/>
      <c r="RH212" s="1"/>
      <c r="RI212" s="1"/>
      <c r="RJ212" s="1"/>
      <c r="RK212" s="1"/>
      <c r="RL212" s="1"/>
      <c r="RM212" s="1"/>
      <c r="RN212" s="1"/>
      <c r="RO212" s="1"/>
      <c r="RP212" s="1"/>
      <c r="RQ212" s="1"/>
      <c r="RR212" s="1"/>
      <c r="RS212" s="1"/>
      <c r="RT212" s="1"/>
      <c r="RU212" s="1"/>
      <c r="RV212" s="1"/>
      <c r="RW212" s="1"/>
      <c r="RX212" s="1"/>
      <c r="RY212" s="1"/>
      <c r="RZ212" s="1"/>
      <c r="SA212" s="1"/>
      <c r="SB212" s="1"/>
      <c r="SC212" s="1"/>
      <c r="SD212" s="1"/>
      <c r="SE212" s="1"/>
      <c r="SF212" s="1"/>
      <c r="SG212" s="1"/>
      <c r="SH212" s="1"/>
      <c r="SI212" s="1"/>
      <c r="SJ212" s="1"/>
      <c r="SK212" s="1"/>
      <c r="SL212" s="1"/>
      <c r="SM212" s="1"/>
      <c r="SN212" s="1"/>
      <c r="SO212" s="1"/>
      <c r="SP212" s="1"/>
      <c r="SQ212" s="1"/>
      <c r="SR212" s="1"/>
      <c r="SS212" s="1"/>
      <c r="ST212" s="1"/>
      <c r="SU212" s="1"/>
      <c r="SV212" s="1"/>
      <c r="SW212" s="1"/>
      <c r="SX212" s="1"/>
      <c r="SY212" s="1"/>
      <c r="SZ212" s="1"/>
      <c r="TA212" s="1"/>
      <c r="TB212" s="1"/>
      <c r="TC212" s="1"/>
      <c r="TD212" s="1"/>
      <c r="TE212" s="1"/>
      <c r="TF212" s="1"/>
      <c r="TG212" s="1"/>
      <c r="TH212" s="1"/>
      <c r="TI212" s="1"/>
      <c r="TJ212" s="1"/>
      <c r="TK212" s="1"/>
      <c r="TL212" s="1"/>
      <c r="TM212" s="1"/>
      <c r="TN212" s="1"/>
      <c r="TO212" s="1"/>
      <c r="TP212" s="1"/>
      <c r="TQ212" s="1"/>
      <c r="TR212" s="1"/>
      <c r="TS212" s="1"/>
      <c r="TT212" s="1"/>
      <c r="TU212" s="1"/>
      <c r="TV212" s="1"/>
      <c r="TW212" s="1"/>
      <c r="TX212" s="1"/>
      <c r="TY212" s="1"/>
      <c r="TZ212" s="1"/>
      <c r="UA212" s="1"/>
      <c r="UB212" s="1"/>
      <c r="UC212" s="1"/>
      <c r="UD212" s="1"/>
      <c r="UE212" s="1"/>
      <c r="UF212" s="1"/>
      <c r="UG212" s="1"/>
      <c r="UH212" s="1"/>
      <c r="UI212" s="1"/>
      <c r="UJ212" s="1"/>
      <c r="UK212" s="1"/>
      <c r="UL212" s="1"/>
      <c r="UM212" s="1"/>
      <c r="UN212" s="1"/>
      <c r="UO212" s="1"/>
      <c r="UP212" s="1"/>
      <c r="UQ212" s="1"/>
      <c r="UR212" s="1"/>
      <c r="US212" s="1"/>
      <c r="UT212" s="1"/>
      <c r="UU212" s="1"/>
      <c r="UV212" s="1"/>
      <c r="UW212" s="1"/>
      <c r="UX212" s="1"/>
      <c r="UY212" s="1"/>
      <c r="UZ212" s="1"/>
      <c r="VA212" s="1"/>
      <c r="VB212" s="1"/>
      <c r="VC212" s="1"/>
      <c r="VD212" s="1"/>
      <c r="VE212" s="1"/>
      <c r="VF212" s="1"/>
      <c r="VG212" s="1"/>
      <c r="VH212" s="1"/>
      <c r="VI212" s="1"/>
      <c r="VJ212" s="1"/>
      <c r="VK212" s="1"/>
      <c r="VL212" s="1"/>
      <c r="VM212" s="1"/>
      <c r="VN212" s="1"/>
      <c r="VO212" s="1"/>
      <c r="VP212" s="1"/>
      <c r="VQ212" s="1"/>
      <c r="VR212" s="1"/>
      <c r="VS212" s="1"/>
      <c r="VT212" s="1"/>
      <c r="VU212" s="1"/>
      <c r="VV212" s="1"/>
      <c r="VW212" s="1"/>
      <c r="VX212" s="1"/>
      <c r="VY212" s="1"/>
      <c r="VZ212" s="1"/>
      <c r="WA212" s="1"/>
      <c r="WB212" s="1"/>
      <c r="WC212" s="1"/>
      <c r="WD212" s="1"/>
      <c r="WE212" s="1"/>
      <c r="WF212" s="1"/>
      <c r="WG212" s="1"/>
      <c r="WH212" s="1"/>
      <c r="WI212" s="1"/>
      <c r="WJ212" s="1"/>
      <c r="WK212" s="1"/>
      <c r="WL212" s="1"/>
      <c r="WM212" s="1"/>
      <c r="WN212" s="1"/>
      <c r="WO212" s="1"/>
      <c r="WP212" s="1"/>
      <c r="WQ212" s="1"/>
      <c r="WR212" s="1"/>
      <c r="WS212" s="1"/>
      <c r="WT212" s="1"/>
      <c r="WU212" s="1"/>
      <c r="WV212" s="1"/>
      <c r="WW212" s="1"/>
      <c r="WX212" s="1"/>
      <c r="WY212" s="1"/>
      <c r="WZ212" s="1"/>
      <c r="XA212" s="1"/>
      <c r="XB212" s="1"/>
      <c r="XC212" s="1"/>
      <c r="XD212" s="1"/>
      <c r="XE212" s="1"/>
      <c r="XF212" s="1"/>
      <c r="XG212" s="1"/>
      <c r="XH212" s="1"/>
      <c r="XI212" s="1"/>
      <c r="XJ212" s="1"/>
      <c r="XK212" s="1"/>
      <c r="XL212" s="1"/>
      <c r="XM212" s="1"/>
      <c r="XN212" s="1"/>
      <c r="XO212" s="1"/>
      <c r="XP212" s="1"/>
      <c r="XQ212" s="1"/>
      <c r="XR212" s="1"/>
      <c r="XS212" s="1"/>
      <c r="XT212" s="1"/>
      <c r="XU212" s="1"/>
      <c r="XV212" s="1"/>
      <c r="XW212" s="1"/>
      <c r="XX212" s="1"/>
      <c r="XY212" s="1"/>
      <c r="XZ212" s="1"/>
      <c r="YA212" s="1"/>
      <c r="YB212" s="1"/>
      <c r="YC212" s="1"/>
      <c r="YD212" s="1"/>
      <c r="YE212" s="1"/>
      <c r="YF212" s="1"/>
      <c r="YG212" s="1"/>
      <c r="YH212" s="1"/>
      <c r="YI212" s="1"/>
      <c r="YJ212" s="1"/>
      <c r="YK212" s="1"/>
      <c r="YL212" s="1"/>
      <c r="YM212" s="1"/>
      <c r="YN212" s="1"/>
      <c r="YO212" s="1"/>
      <c r="YP212" s="1"/>
      <c r="YQ212" s="1"/>
      <c r="YR212" s="1"/>
      <c r="YS212" s="1"/>
      <c r="YT212" s="1"/>
      <c r="YU212" s="1"/>
      <c r="YV212" s="1"/>
      <c r="YW212" s="1"/>
      <c r="YX212" s="1"/>
      <c r="YY212" s="1"/>
      <c r="YZ212" s="1"/>
      <c r="ZA212" s="1"/>
      <c r="ZB212" s="1"/>
      <c r="ZC212" s="1"/>
      <c r="ZD212" s="1"/>
      <c r="ZE212" s="1"/>
      <c r="ZF212" s="1"/>
      <c r="ZG212" s="1"/>
      <c r="ZH212" s="1"/>
      <c r="ZI212" s="1"/>
      <c r="ZJ212" s="1"/>
      <c r="ZK212" s="1"/>
      <c r="ZL212" s="1"/>
      <c r="ZM212" s="1"/>
      <c r="ZN212" s="1"/>
      <c r="ZO212" s="1"/>
      <c r="ZP212" s="1"/>
      <c r="ZQ212" s="1"/>
      <c r="ZR212" s="1"/>
      <c r="ZS212" s="1"/>
      <c r="ZT212" s="1"/>
      <c r="ZU212" s="1"/>
      <c r="ZV212" s="1"/>
      <c r="ZW212" s="1"/>
      <c r="ZX212" s="1"/>
      <c r="ZY212" s="1"/>
      <c r="ZZ212" s="1"/>
      <c r="AAA212" s="1"/>
      <c r="AAB212" s="1"/>
      <c r="AAC212" s="1"/>
      <c r="AAD212" s="1"/>
      <c r="AAE212" s="1"/>
      <c r="AAF212" s="1"/>
      <c r="AAG212" s="1"/>
      <c r="AAH212" s="1"/>
      <c r="AAI212" s="1"/>
      <c r="AAJ212" s="1"/>
      <c r="AAK212" s="1"/>
      <c r="AAL212" s="1"/>
      <c r="AAM212" s="1"/>
      <c r="AAN212" s="1"/>
      <c r="AAO212" s="1"/>
      <c r="AAP212" s="1"/>
      <c r="AAQ212" s="1"/>
      <c r="AAR212" s="1"/>
      <c r="AAS212" s="1"/>
      <c r="AAT212" s="1"/>
      <c r="AAU212" s="1"/>
      <c r="AAV212" s="1"/>
      <c r="AAW212" s="1"/>
      <c r="AAX212" s="1"/>
      <c r="AAY212" s="1"/>
      <c r="AAZ212" s="1"/>
      <c r="ABA212" s="1"/>
      <c r="ABB212" s="1"/>
      <c r="ABC212" s="1"/>
      <c r="ABD212" s="1"/>
      <c r="ABE212" s="1"/>
      <c r="ABF212" s="1"/>
      <c r="ABG212" s="1"/>
      <c r="ABH212" s="1"/>
      <c r="ABI212" s="1"/>
      <c r="ABJ212" s="1"/>
      <c r="ABK212" s="1"/>
      <c r="ABL212" s="1"/>
      <c r="ABM212" s="1"/>
      <c r="ABN212" s="1"/>
      <c r="ABO212" s="1"/>
      <c r="ABP212" s="1"/>
      <c r="ABQ212" s="1"/>
      <c r="ABR212" s="1"/>
      <c r="ABS212" s="1"/>
      <c r="ABT212" s="1"/>
      <c r="ABU212" s="1"/>
      <c r="ABV212" s="1"/>
      <c r="ABW212" s="1"/>
      <c r="ABX212" s="1"/>
      <c r="ABY212" s="1"/>
      <c r="ABZ212" s="1"/>
      <c r="ACA212" s="1"/>
      <c r="ACB212" s="1"/>
      <c r="ACC212" s="1"/>
      <c r="ACD212" s="1"/>
      <c r="ACE212" s="1"/>
      <c r="ACF212" s="1"/>
      <c r="ACG212" s="1"/>
      <c r="ACH212" s="1"/>
      <c r="ACI212" s="1"/>
      <c r="ACJ212" s="1"/>
      <c r="ACK212" s="1"/>
      <c r="ACL212" s="1"/>
      <c r="ACM212" s="1"/>
      <c r="ACN212" s="1"/>
      <c r="ACO212" s="1"/>
      <c r="ACP212" s="1"/>
      <c r="ACQ212" s="1"/>
      <c r="ACR212" s="1"/>
      <c r="ACS212" s="1"/>
      <c r="ACT212" s="1"/>
      <c r="ACU212" s="1"/>
      <c r="ACV212" s="1"/>
      <c r="ACW212" s="1"/>
      <c r="ACX212" s="1"/>
      <c r="ACY212" s="1"/>
      <c r="ACZ212" s="1"/>
      <c r="ADA212" s="1"/>
      <c r="ADB212" s="1"/>
      <c r="ADC212" s="1"/>
      <c r="ADD212" s="1"/>
      <c r="ADE212" s="1"/>
      <c r="ADF212" s="1"/>
      <c r="ADG212" s="1"/>
      <c r="ADH212" s="1"/>
      <c r="ADI212" s="1"/>
      <c r="ADJ212" s="1"/>
      <c r="ADK212" s="1"/>
      <c r="ADL212" s="1"/>
      <c r="ADM212" s="1"/>
      <c r="ADN212" s="1"/>
      <c r="ADO212" s="1"/>
      <c r="ADP212" s="1"/>
      <c r="ADQ212" s="1"/>
      <c r="ADR212" s="1"/>
      <c r="ADS212" s="1"/>
      <c r="ADT212" s="1"/>
      <c r="ADU212" s="1"/>
      <c r="ADV212" s="1"/>
      <c r="ADW212" s="1"/>
      <c r="ADX212" s="1"/>
      <c r="ADY212" s="1"/>
      <c r="ADZ212" s="1"/>
      <c r="AEA212" s="1"/>
      <c r="AEB212" s="1"/>
      <c r="AEC212" s="1"/>
      <c r="AED212" s="1"/>
      <c r="AEE212" s="1"/>
      <c r="AEF212" s="1"/>
      <c r="AEG212" s="1"/>
      <c r="AEH212" s="1"/>
      <c r="AEI212" s="1"/>
      <c r="AEJ212" s="1"/>
      <c r="AEK212" s="1"/>
      <c r="AEL212" s="1"/>
      <c r="AEM212" s="1"/>
      <c r="AEN212" s="1"/>
      <c r="AEO212" s="1"/>
      <c r="AEP212" s="1"/>
      <c r="AEQ212" s="1"/>
      <c r="AER212" s="1"/>
      <c r="AES212" s="1"/>
      <c r="AET212" s="1"/>
      <c r="AEU212" s="1"/>
      <c r="AEV212" s="1"/>
      <c r="AEW212" s="1"/>
      <c r="AEX212" s="1"/>
      <c r="AEY212" s="1"/>
      <c r="AEZ212" s="1"/>
      <c r="AFA212" s="1"/>
      <c r="AFB212" s="1"/>
      <c r="AFC212" s="1"/>
      <c r="AFD212" s="1"/>
      <c r="AFE212" s="1"/>
      <c r="AFF212" s="1"/>
      <c r="AFG212" s="1"/>
      <c r="AFH212" s="1"/>
      <c r="AFI212" s="1"/>
      <c r="AFJ212" s="1"/>
      <c r="AFK212" s="1"/>
      <c r="AFL212" s="1"/>
      <c r="AFM212" s="1"/>
      <c r="AFN212" s="1"/>
      <c r="AFO212" s="1"/>
      <c r="AFP212" s="1"/>
      <c r="AFQ212" s="1"/>
      <c r="AFR212" s="1"/>
      <c r="AFS212" s="1"/>
      <c r="AFT212" s="1"/>
      <c r="AFU212" s="1"/>
      <c r="AFV212" s="1"/>
      <c r="AFW212" s="1"/>
      <c r="AFX212" s="1"/>
      <c r="AFY212" s="1"/>
      <c r="AFZ212" s="1"/>
      <c r="AGA212" s="1"/>
      <c r="AGB212" s="1"/>
      <c r="AGC212" s="1"/>
      <c r="AGD212" s="1"/>
      <c r="AGE212" s="1"/>
      <c r="AGF212" s="1"/>
      <c r="AGG212" s="1"/>
      <c r="AGH212" s="1"/>
      <c r="AGI212" s="1"/>
      <c r="AGJ212" s="1"/>
      <c r="AGK212" s="1"/>
      <c r="AGL212" s="1"/>
      <c r="AGM212" s="1"/>
      <c r="AGN212" s="1"/>
      <c r="AGO212" s="1"/>
      <c r="AGP212" s="1"/>
      <c r="AGQ212" s="1"/>
      <c r="AGR212" s="1"/>
      <c r="AGS212" s="1"/>
      <c r="AGT212" s="1"/>
      <c r="AGU212" s="1"/>
      <c r="AGV212" s="1"/>
      <c r="AGW212" s="1"/>
      <c r="AGX212" s="1"/>
      <c r="AGY212" s="1"/>
      <c r="AGZ212" s="1"/>
      <c r="AHA212" s="1"/>
      <c r="AHB212" s="1"/>
      <c r="AHC212" s="1"/>
      <c r="AHD212" s="1"/>
      <c r="AHE212" s="1"/>
      <c r="AHF212" s="1"/>
      <c r="AHG212" s="1"/>
      <c r="AHH212" s="1"/>
      <c r="AHI212" s="1"/>
      <c r="AHJ212" s="1"/>
      <c r="AHK212" s="1"/>
      <c r="AHL212" s="1"/>
      <c r="AHM212" s="1"/>
      <c r="AHN212" s="1"/>
      <c r="AHO212" s="1"/>
      <c r="AHP212" s="1"/>
      <c r="AHQ212" s="1"/>
      <c r="AHR212" s="1"/>
      <c r="AHS212" s="1"/>
      <c r="AHT212" s="1"/>
      <c r="AHU212" s="1"/>
      <c r="AHV212" s="1"/>
      <c r="AHW212" s="1"/>
      <c r="AHX212" s="1"/>
      <c r="AHY212" s="1"/>
      <c r="AHZ212" s="1"/>
      <c r="AIA212" s="1"/>
      <c r="AIB212" s="1"/>
      <c r="AIC212" s="1"/>
      <c r="AID212" s="1"/>
      <c r="AIE212" s="1"/>
      <c r="AIF212" s="1"/>
      <c r="AIG212" s="1"/>
      <c r="AIH212" s="1"/>
      <c r="AII212" s="1"/>
      <c r="AIJ212" s="1"/>
      <c r="AIK212" s="1"/>
      <c r="AIL212" s="1"/>
      <c r="AIM212" s="1"/>
      <c r="AIN212" s="1"/>
      <c r="AIO212" s="1"/>
      <c r="AIP212" s="1"/>
      <c r="AIQ212" s="1"/>
      <c r="AIR212" s="1"/>
      <c r="AIS212" s="1"/>
      <c r="AIT212" s="1"/>
      <c r="AIU212" s="1"/>
      <c r="AIV212" s="1"/>
      <c r="AIW212" s="1"/>
      <c r="AIX212" s="1"/>
      <c r="AIY212" s="1"/>
      <c r="AIZ212" s="1"/>
      <c r="AJA212" s="1"/>
      <c r="AJB212" s="1"/>
      <c r="AJC212" s="1"/>
      <c r="AJD212" s="1"/>
      <c r="AJE212" s="1"/>
      <c r="AJF212" s="1"/>
      <c r="AJG212" s="1"/>
      <c r="AJH212" s="1"/>
      <c r="AJI212" s="1"/>
      <c r="AJJ212" s="1"/>
      <c r="AJK212" s="1"/>
      <c r="AJL212" s="1"/>
      <c r="AJM212" s="1"/>
      <c r="AJN212" s="1"/>
      <c r="AJO212" s="1"/>
      <c r="AJP212" s="1"/>
      <c r="AJQ212" s="1"/>
      <c r="AJR212" s="1"/>
      <c r="AJS212" s="1"/>
      <c r="AJT212" s="1"/>
      <c r="AJU212" s="1"/>
      <c r="AJV212" s="1"/>
      <c r="AJW212" s="1"/>
      <c r="AJX212" s="1"/>
      <c r="AJY212" s="1"/>
      <c r="AJZ212" s="1"/>
      <c r="AKA212" s="1"/>
      <c r="AKB212" s="1"/>
      <c r="AKC212" s="1"/>
      <c r="AKD212" s="1"/>
      <c r="AKE212" s="1"/>
      <c r="AKF212" s="1"/>
      <c r="AKG212" s="1"/>
      <c r="AKH212" s="1"/>
      <c r="AKI212" s="1"/>
      <c r="AKJ212" s="1"/>
      <c r="AKK212" s="1"/>
      <c r="AKL212" s="1"/>
      <c r="AKM212" s="1"/>
      <c r="AKN212" s="1"/>
      <c r="AKO212" s="1"/>
      <c r="AKP212" s="1"/>
      <c r="AKQ212" s="1"/>
      <c r="AKR212" s="1"/>
      <c r="AKS212" s="1"/>
      <c r="AKT212" s="1"/>
      <c r="AKU212" s="1"/>
      <c r="AKV212" s="1"/>
      <c r="AKW212" s="1"/>
      <c r="AKX212" s="1"/>
      <c r="AKY212" s="1"/>
      <c r="AKZ212" s="1"/>
      <c r="ALA212" s="1"/>
      <c r="ALB212" s="1"/>
      <c r="ALC212" s="1"/>
      <c r="ALD212" s="1"/>
      <c r="ALE212" s="1"/>
      <c r="ALF212" s="1"/>
      <c r="ALG212" s="1"/>
      <c r="ALH212" s="1"/>
      <c r="ALI212" s="1"/>
      <c r="ALJ212" s="1"/>
      <c r="ALK212" s="1"/>
      <c r="ALL212" s="1"/>
      <c r="ALM212" s="1"/>
      <c r="ALN212" s="1"/>
      <c r="ALO212" s="1"/>
      <c r="ALP212" s="1"/>
      <c r="ALQ212" s="1"/>
      <c r="ALR212" s="1"/>
      <c r="ALS212" s="1"/>
      <c r="ALT212" s="1"/>
      <c r="ALU212" s="1"/>
      <c r="ALV212" s="1"/>
      <c r="ALW212" s="1"/>
      <c r="ALX212" s="1"/>
      <c r="ALY212" s="1"/>
      <c r="ALZ212" s="1"/>
      <c r="AMA212" s="1"/>
      <c r="AMB212" s="1"/>
      <c r="AMC212" s="1"/>
      <c r="AMD212" s="1"/>
      <c r="AME212" s="1"/>
      <c r="AMF212" s="1"/>
      <c r="AMG212" s="1"/>
      <c r="AMH212" s="1"/>
      <c r="AMI212" s="1"/>
      <c r="AMJ212" s="1"/>
    </row>
    <row r="213" spans="1:1025" customHeight="1" ht="12.75">
      <c r="A213" s="1"/>
      <c r="B213" s="9" t="s">
        <v>163</v>
      </c>
      <c r="C213" s="30" t="s">
        <v>137</v>
      </c>
      <c r="D213" s="30"/>
      <c r="E213" s="30"/>
      <c r="F213" s="12" t="s">
        <v>3</v>
      </c>
      <c r="G213" s="7">
        <v>120</v>
      </c>
      <c r="H213" s="7">
        <v>126</v>
      </c>
      <c r="I213" s="7">
        <v>115</v>
      </c>
      <c r="J213" s="7">
        <v>128</v>
      </c>
      <c r="K213" s="1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1"/>
      <c r="ON213" s="1"/>
      <c r="OO213" s="1"/>
      <c r="OP213" s="1"/>
      <c r="OQ213" s="1"/>
      <c r="OR213" s="1"/>
      <c r="OS213" s="1"/>
      <c r="OT213" s="1"/>
      <c r="OU213" s="1"/>
      <c r="OV213" s="1"/>
      <c r="OW213" s="1"/>
      <c r="OX213" s="1"/>
      <c r="OY213" s="1"/>
      <c r="OZ213" s="1"/>
      <c r="PA213" s="1"/>
      <c r="PB213" s="1"/>
      <c r="PC213" s="1"/>
      <c r="PD213" s="1"/>
      <c r="PE213" s="1"/>
      <c r="PF213" s="1"/>
      <c r="PG213" s="1"/>
      <c r="PH213" s="1"/>
      <c r="PI213" s="1"/>
      <c r="PJ213" s="1"/>
      <c r="PK213" s="1"/>
      <c r="PL213" s="1"/>
      <c r="PM213" s="1"/>
      <c r="PN213" s="1"/>
      <c r="PO213" s="1"/>
      <c r="PP213" s="1"/>
      <c r="PQ213" s="1"/>
      <c r="PR213" s="1"/>
      <c r="PS213" s="1"/>
      <c r="PT213" s="1"/>
      <c r="PU213" s="1"/>
      <c r="PV213" s="1"/>
      <c r="PW213" s="1"/>
      <c r="PX213" s="1"/>
      <c r="PY213" s="1"/>
      <c r="PZ213" s="1"/>
      <c r="QA213" s="1"/>
      <c r="QB213" s="1"/>
      <c r="QC213" s="1"/>
      <c r="QD213" s="1"/>
      <c r="QE213" s="1"/>
      <c r="QF213" s="1"/>
      <c r="QG213" s="1"/>
      <c r="QH213" s="1"/>
      <c r="QI213" s="1"/>
      <c r="QJ213" s="1"/>
      <c r="QK213" s="1"/>
      <c r="QL213" s="1"/>
      <c r="QM213" s="1"/>
      <c r="QN213" s="1"/>
      <c r="QO213" s="1"/>
      <c r="QP213" s="1"/>
      <c r="QQ213" s="1"/>
      <c r="QR213" s="1"/>
      <c r="QS213" s="1"/>
      <c r="QT213" s="1"/>
      <c r="QU213" s="1"/>
      <c r="QV213" s="1"/>
      <c r="QW213" s="1"/>
      <c r="QX213" s="1"/>
      <c r="QY213" s="1"/>
      <c r="QZ213" s="1"/>
      <c r="RA213" s="1"/>
      <c r="RB213" s="1"/>
      <c r="RC213" s="1"/>
      <c r="RD213" s="1"/>
      <c r="RE213" s="1"/>
      <c r="RF213" s="1"/>
      <c r="RG213" s="1"/>
      <c r="RH213" s="1"/>
      <c r="RI213" s="1"/>
      <c r="RJ213" s="1"/>
      <c r="RK213" s="1"/>
      <c r="RL213" s="1"/>
      <c r="RM213" s="1"/>
      <c r="RN213" s="1"/>
      <c r="RO213" s="1"/>
      <c r="RP213" s="1"/>
      <c r="RQ213" s="1"/>
      <c r="RR213" s="1"/>
      <c r="RS213" s="1"/>
      <c r="RT213" s="1"/>
      <c r="RU213" s="1"/>
      <c r="RV213" s="1"/>
      <c r="RW213" s="1"/>
      <c r="RX213" s="1"/>
      <c r="RY213" s="1"/>
      <c r="RZ213" s="1"/>
      <c r="SA213" s="1"/>
      <c r="SB213" s="1"/>
      <c r="SC213" s="1"/>
      <c r="SD213" s="1"/>
      <c r="SE213" s="1"/>
      <c r="SF213" s="1"/>
      <c r="SG213" s="1"/>
      <c r="SH213" s="1"/>
      <c r="SI213" s="1"/>
      <c r="SJ213" s="1"/>
      <c r="SK213" s="1"/>
      <c r="SL213" s="1"/>
      <c r="SM213" s="1"/>
      <c r="SN213" s="1"/>
      <c r="SO213" s="1"/>
      <c r="SP213" s="1"/>
      <c r="SQ213" s="1"/>
      <c r="SR213" s="1"/>
      <c r="SS213" s="1"/>
      <c r="ST213" s="1"/>
      <c r="SU213" s="1"/>
      <c r="SV213" s="1"/>
      <c r="SW213" s="1"/>
      <c r="SX213" s="1"/>
      <c r="SY213" s="1"/>
      <c r="SZ213" s="1"/>
      <c r="TA213" s="1"/>
      <c r="TB213" s="1"/>
      <c r="TC213" s="1"/>
      <c r="TD213" s="1"/>
      <c r="TE213" s="1"/>
      <c r="TF213" s="1"/>
      <c r="TG213" s="1"/>
      <c r="TH213" s="1"/>
      <c r="TI213" s="1"/>
      <c r="TJ213" s="1"/>
      <c r="TK213" s="1"/>
      <c r="TL213" s="1"/>
      <c r="TM213" s="1"/>
      <c r="TN213" s="1"/>
      <c r="TO213" s="1"/>
      <c r="TP213" s="1"/>
      <c r="TQ213" s="1"/>
      <c r="TR213" s="1"/>
      <c r="TS213" s="1"/>
      <c r="TT213" s="1"/>
      <c r="TU213" s="1"/>
      <c r="TV213" s="1"/>
      <c r="TW213" s="1"/>
      <c r="TX213" s="1"/>
      <c r="TY213" s="1"/>
      <c r="TZ213" s="1"/>
      <c r="UA213" s="1"/>
      <c r="UB213" s="1"/>
      <c r="UC213" s="1"/>
      <c r="UD213" s="1"/>
      <c r="UE213" s="1"/>
      <c r="UF213" s="1"/>
      <c r="UG213" s="1"/>
      <c r="UH213" s="1"/>
      <c r="UI213" s="1"/>
      <c r="UJ213" s="1"/>
      <c r="UK213" s="1"/>
      <c r="UL213" s="1"/>
      <c r="UM213" s="1"/>
      <c r="UN213" s="1"/>
      <c r="UO213" s="1"/>
      <c r="UP213" s="1"/>
      <c r="UQ213" s="1"/>
      <c r="UR213" s="1"/>
      <c r="US213" s="1"/>
      <c r="UT213" s="1"/>
      <c r="UU213" s="1"/>
      <c r="UV213" s="1"/>
      <c r="UW213" s="1"/>
      <c r="UX213" s="1"/>
      <c r="UY213" s="1"/>
      <c r="UZ213" s="1"/>
      <c r="VA213" s="1"/>
      <c r="VB213" s="1"/>
      <c r="VC213" s="1"/>
      <c r="VD213" s="1"/>
      <c r="VE213" s="1"/>
      <c r="VF213" s="1"/>
      <c r="VG213" s="1"/>
      <c r="VH213" s="1"/>
      <c r="VI213" s="1"/>
      <c r="VJ213" s="1"/>
      <c r="VK213" s="1"/>
      <c r="VL213" s="1"/>
      <c r="VM213" s="1"/>
      <c r="VN213" s="1"/>
      <c r="VO213" s="1"/>
      <c r="VP213" s="1"/>
      <c r="VQ213" s="1"/>
      <c r="VR213" s="1"/>
      <c r="VS213" s="1"/>
      <c r="VT213" s="1"/>
      <c r="VU213" s="1"/>
      <c r="VV213" s="1"/>
      <c r="VW213" s="1"/>
      <c r="VX213" s="1"/>
      <c r="VY213" s="1"/>
      <c r="VZ213" s="1"/>
      <c r="WA213" s="1"/>
      <c r="WB213" s="1"/>
      <c r="WC213" s="1"/>
      <c r="WD213" s="1"/>
      <c r="WE213" s="1"/>
      <c r="WF213" s="1"/>
      <c r="WG213" s="1"/>
      <c r="WH213" s="1"/>
      <c r="WI213" s="1"/>
      <c r="WJ213" s="1"/>
      <c r="WK213" s="1"/>
      <c r="WL213" s="1"/>
      <c r="WM213" s="1"/>
      <c r="WN213" s="1"/>
      <c r="WO213" s="1"/>
      <c r="WP213" s="1"/>
      <c r="WQ213" s="1"/>
      <c r="WR213" s="1"/>
      <c r="WS213" s="1"/>
      <c r="WT213" s="1"/>
      <c r="WU213" s="1"/>
      <c r="WV213" s="1"/>
      <c r="WW213" s="1"/>
      <c r="WX213" s="1"/>
      <c r="WY213" s="1"/>
      <c r="WZ213" s="1"/>
      <c r="XA213" s="1"/>
      <c r="XB213" s="1"/>
      <c r="XC213" s="1"/>
      <c r="XD213" s="1"/>
      <c r="XE213" s="1"/>
      <c r="XF213" s="1"/>
      <c r="XG213" s="1"/>
      <c r="XH213" s="1"/>
      <c r="XI213" s="1"/>
      <c r="XJ213" s="1"/>
      <c r="XK213" s="1"/>
      <c r="XL213" s="1"/>
      <c r="XM213" s="1"/>
      <c r="XN213" s="1"/>
      <c r="XO213" s="1"/>
      <c r="XP213" s="1"/>
      <c r="XQ213" s="1"/>
      <c r="XR213" s="1"/>
      <c r="XS213" s="1"/>
      <c r="XT213" s="1"/>
      <c r="XU213" s="1"/>
      <c r="XV213" s="1"/>
      <c r="XW213" s="1"/>
      <c r="XX213" s="1"/>
      <c r="XY213" s="1"/>
      <c r="XZ213" s="1"/>
      <c r="YA213" s="1"/>
      <c r="YB213" s="1"/>
      <c r="YC213" s="1"/>
      <c r="YD213" s="1"/>
      <c r="YE213" s="1"/>
      <c r="YF213" s="1"/>
      <c r="YG213" s="1"/>
      <c r="YH213" s="1"/>
      <c r="YI213" s="1"/>
      <c r="YJ213" s="1"/>
      <c r="YK213" s="1"/>
      <c r="YL213" s="1"/>
      <c r="YM213" s="1"/>
      <c r="YN213" s="1"/>
      <c r="YO213" s="1"/>
      <c r="YP213" s="1"/>
      <c r="YQ213" s="1"/>
      <c r="YR213" s="1"/>
      <c r="YS213" s="1"/>
      <c r="YT213" s="1"/>
      <c r="YU213" s="1"/>
      <c r="YV213" s="1"/>
      <c r="YW213" s="1"/>
      <c r="YX213" s="1"/>
      <c r="YY213" s="1"/>
      <c r="YZ213" s="1"/>
      <c r="ZA213" s="1"/>
      <c r="ZB213" s="1"/>
      <c r="ZC213" s="1"/>
      <c r="ZD213" s="1"/>
      <c r="ZE213" s="1"/>
      <c r="ZF213" s="1"/>
      <c r="ZG213" s="1"/>
      <c r="ZH213" s="1"/>
      <c r="ZI213" s="1"/>
      <c r="ZJ213" s="1"/>
      <c r="ZK213" s="1"/>
      <c r="ZL213" s="1"/>
      <c r="ZM213" s="1"/>
      <c r="ZN213" s="1"/>
      <c r="ZO213" s="1"/>
      <c r="ZP213" s="1"/>
      <c r="ZQ213" s="1"/>
      <c r="ZR213" s="1"/>
      <c r="ZS213" s="1"/>
      <c r="ZT213" s="1"/>
      <c r="ZU213" s="1"/>
      <c r="ZV213" s="1"/>
      <c r="ZW213" s="1"/>
      <c r="ZX213" s="1"/>
      <c r="ZY213" s="1"/>
      <c r="ZZ213" s="1"/>
      <c r="AAA213" s="1"/>
      <c r="AAB213" s="1"/>
      <c r="AAC213" s="1"/>
      <c r="AAD213" s="1"/>
      <c r="AAE213" s="1"/>
      <c r="AAF213" s="1"/>
      <c r="AAG213" s="1"/>
      <c r="AAH213" s="1"/>
      <c r="AAI213" s="1"/>
      <c r="AAJ213" s="1"/>
      <c r="AAK213" s="1"/>
      <c r="AAL213" s="1"/>
      <c r="AAM213" s="1"/>
      <c r="AAN213" s="1"/>
      <c r="AAO213" s="1"/>
      <c r="AAP213" s="1"/>
      <c r="AAQ213" s="1"/>
      <c r="AAR213" s="1"/>
      <c r="AAS213" s="1"/>
      <c r="AAT213" s="1"/>
      <c r="AAU213" s="1"/>
      <c r="AAV213" s="1"/>
      <c r="AAW213" s="1"/>
      <c r="AAX213" s="1"/>
      <c r="AAY213" s="1"/>
      <c r="AAZ213" s="1"/>
      <c r="ABA213" s="1"/>
      <c r="ABB213" s="1"/>
      <c r="ABC213" s="1"/>
      <c r="ABD213" s="1"/>
      <c r="ABE213" s="1"/>
      <c r="ABF213" s="1"/>
      <c r="ABG213" s="1"/>
      <c r="ABH213" s="1"/>
      <c r="ABI213" s="1"/>
      <c r="ABJ213" s="1"/>
      <c r="ABK213" s="1"/>
      <c r="ABL213" s="1"/>
      <c r="ABM213" s="1"/>
      <c r="ABN213" s="1"/>
      <c r="ABO213" s="1"/>
      <c r="ABP213" s="1"/>
      <c r="ABQ213" s="1"/>
      <c r="ABR213" s="1"/>
      <c r="ABS213" s="1"/>
      <c r="ABT213" s="1"/>
      <c r="ABU213" s="1"/>
      <c r="ABV213" s="1"/>
      <c r="ABW213" s="1"/>
      <c r="ABX213" s="1"/>
      <c r="ABY213" s="1"/>
      <c r="ABZ213" s="1"/>
      <c r="ACA213" s="1"/>
      <c r="ACB213" s="1"/>
      <c r="ACC213" s="1"/>
      <c r="ACD213" s="1"/>
      <c r="ACE213" s="1"/>
      <c r="ACF213" s="1"/>
      <c r="ACG213" s="1"/>
      <c r="ACH213" s="1"/>
      <c r="ACI213" s="1"/>
      <c r="ACJ213" s="1"/>
      <c r="ACK213" s="1"/>
      <c r="ACL213" s="1"/>
      <c r="ACM213" s="1"/>
      <c r="ACN213" s="1"/>
      <c r="ACO213" s="1"/>
      <c r="ACP213" s="1"/>
      <c r="ACQ213" s="1"/>
      <c r="ACR213" s="1"/>
      <c r="ACS213" s="1"/>
      <c r="ACT213" s="1"/>
      <c r="ACU213" s="1"/>
      <c r="ACV213" s="1"/>
      <c r="ACW213" s="1"/>
      <c r="ACX213" s="1"/>
      <c r="ACY213" s="1"/>
      <c r="ACZ213" s="1"/>
      <c r="ADA213" s="1"/>
      <c r="ADB213" s="1"/>
      <c r="ADC213" s="1"/>
      <c r="ADD213" s="1"/>
      <c r="ADE213" s="1"/>
      <c r="ADF213" s="1"/>
      <c r="ADG213" s="1"/>
      <c r="ADH213" s="1"/>
      <c r="ADI213" s="1"/>
      <c r="ADJ213" s="1"/>
      <c r="ADK213" s="1"/>
      <c r="ADL213" s="1"/>
      <c r="ADM213" s="1"/>
      <c r="ADN213" s="1"/>
      <c r="ADO213" s="1"/>
      <c r="ADP213" s="1"/>
      <c r="ADQ213" s="1"/>
      <c r="ADR213" s="1"/>
      <c r="ADS213" s="1"/>
      <c r="ADT213" s="1"/>
      <c r="ADU213" s="1"/>
      <c r="ADV213" s="1"/>
      <c r="ADW213" s="1"/>
      <c r="ADX213" s="1"/>
      <c r="ADY213" s="1"/>
      <c r="ADZ213" s="1"/>
      <c r="AEA213" s="1"/>
      <c r="AEB213" s="1"/>
      <c r="AEC213" s="1"/>
      <c r="AED213" s="1"/>
      <c r="AEE213" s="1"/>
      <c r="AEF213" s="1"/>
      <c r="AEG213" s="1"/>
      <c r="AEH213" s="1"/>
      <c r="AEI213" s="1"/>
      <c r="AEJ213" s="1"/>
      <c r="AEK213" s="1"/>
      <c r="AEL213" s="1"/>
      <c r="AEM213" s="1"/>
      <c r="AEN213" s="1"/>
      <c r="AEO213" s="1"/>
      <c r="AEP213" s="1"/>
      <c r="AEQ213" s="1"/>
      <c r="AER213" s="1"/>
      <c r="AES213" s="1"/>
      <c r="AET213" s="1"/>
      <c r="AEU213" s="1"/>
      <c r="AEV213" s="1"/>
      <c r="AEW213" s="1"/>
      <c r="AEX213" s="1"/>
      <c r="AEY213" s="1"/>
      <c r="AEZ213" s="1"/>
      <c r="AFA213" s="1"/>
      <c r="AFB213" s="1"/>
      <c r="AFC213" s="1"/>
      <c r="AFD213" s="1"/>
      <c r="AFE213" s="1"/>
      <c r="AFF213" s="1"/>
      <c r="AFG213" s="1"/>
      <c r="AFH213" s="1"/>
      <c r="AFI213" s="1"/>
      <c r="AFJ213" s="1"/>
      <c r="AFK213" s="1"/>
      <c r="AFL213" s="1"/>
      <c r="AFM213" s="1"/>
      <c r="AFN213" s="1"/>
      <c r="AFO213" s="1"/>
      <c r="AFP213" s="1"/>
      <c r="AFQ213" s="1"/>
      <c r="AFR213" s="1"/>
      <c r="AFS213" s="1"/>
      <c r="AFT213" s="1"/>
      <c r="AFU213" s="1"/>
      <c r="AFV213" s="1"/>
      <c r="AFW213" s="1"/>
      <c r="AFX213" s="1"/>
      <c r="AFY213" s="1"/>
      <c r="AFZ213" s="1"/>
      <c r="AGA213" s="1"/>
      <c r="AGB213" s="1"/>
      <c r="AGC213" s="1"/>
      <c r="AGD213" s="1"/>
      <c r="AGE213" s="1"/>
      <c r="AGF213" s="1"/>
      <c r="AGG213" s="1"/>
      <c r="AGH213" s="1"/>
      <c r="AGI213" s="1"/>
      <c r="AGJ213" s="1"/>
      <c r="AGK213" s="1"/>
      <c r="AGL213" s="1"/>
      <c r="AGM213" s="1"/>
      <c r="AGN213" s="1"/>
      <c r="AGO213" s="1"/>
      <c r="AGP213" s="1"/>
      <c r="AGQ213" s="1"/>
      <c r="AGR213" s="1"/>
      <c r="AGS213" s="1"/>
      <c r="AGT213" s="1"/>
      <c r="AGU213" s="1"/>
      <c r="AGV213" s="1"/>
      <c r="AGW213" s="1"/>
      <c r="AGX213" s="1"/>
      <c r="AGY213" s="1"/>
      <c r="AGZ213" s="1"/>
      <c r="AHA213" s="1"/>
      <c r="AHB213" s="1"/>
      <c r="AHC213" s="1"/>
      <c r="AHD213" s="1"/>
      <c r="AHE213" s="1"/>
      <c r="AHF213" s="1"/>
      <c r="AHG213" s="1"/>
      <c r="AHH213" s="1"/>
      <c r="AHI213" s="1"/>
      <c r="AHJ213" s="1"/>
      <c r="AHK213" s="1"/>
      <c r="AHL213" s="1"/>
      <c r="AHM213" s="1"/>
      <c r="AHN213" s="1"/>
      <c r="AHO213" s="1"/>
      <c r="AHP213" s="1"/>
      <c r="AHQ213" s="1"/>
      <c r="AHR213" s="1"/>
      <c r="AHS213" s="1"/>
      <c r="AHT213" s="1"/>
      <c r="AHU213" s="1"/>
      <c r="AHV213" s="1"/>
      <c r="AHW213" s="1"/>
      <c r="AHX213" s="1"/>
      <c r="AHY213" s="1"/>
      <c r="AHZ213" s="1"/>
      <c r="AIA213" s="1"/>
      <c r="AIB213" s="1"/>
      <c r="AIC213" s="1"/>
      <c r="AID213" s="1"/>
      <c r="AIE213" s="1"/>
      <c r="AIF213" s="1"/>
      <c r="AIG213" s="1"/>
      <c r="AIH213" s="1"/>
      <c r="AII213" s="1"/>
      <c r="AIJ213" s="1"/>
      <c r="AIK213" s="1"/>
      <c r="AIL213" s="1"/>
      <c r="AIM213" s="1"/>
      <c r="AIN213" s="1"/>
      <c r="AIO213" s="1"/>
      <c r="AIP213" s="1"/>
      <c r="AIQ213" s="1"/>
      <c r="AIR213" s="1"/>
      <c r="AIS213" s="1"/>
      <c r="AIT213" s="1"/>
      <c r="AIU213" s="1"/>
      <c r="AIV213" s="1"/>
      <c r="AIW213" s="1"/>
      <c r="AIX213" s="1"/>
      <c r="AIY213" s="1"/>
      <c r="AIZ213" s="1"/>
      <c r="AJA213" s="1"/>
      <c r="AJB213" s="1"/>
      <c r="AJC213" s="1"/>
      <c r="AJD213" s="1"/>
      <c r="AJE213" s="1"/>
      <c r="AJF213" s="1"/>
      <c r="AJG213" s="1"/>
      <c r="AJH213" s="1"/>
      <c r="AJI213" s="1"/>
      <c r="AJJ213" s="1"/>
      <c r="AJK213" s="1"/>
      <c r="AJL213" s="1"/>
      <c r="AJM213" s="1"/>
      <c r="AJN213" s="1"/>
      <c r="AJO213" s="1"/>
      <c r="AJP213" s="1"/>
      <c r="AJQ213" s="1"/>
      <c r="AJR213" s="1"/>
      <c r="AJS213" s="1"/>
      <c r="AJT213" s="1"/>
      <c r="AJU213" s="1"/>
      <c r="AJV213" s="1"/>
      <c r="AJW213" s="1"/>
      <c r="AJX213" s="1"/>
      <c r="AJY213" s="1"/>
      <c r="AJZ213" s="1"/>
      <c r="AKA213" s="1"/>
      <c r="AKB213" s="1"/>
      <c r="AKC213" s="1"/>
      <c r="AKD213" s="1"/>
      <c r="AKE213" s="1"/>
      <c r="AKF213" s="1"/>
      <c r="AKG213" s="1"/>
      <c r="AKH213" s="1"/>
      <c r="AKI213" s="1"/>
      <c r="AKJ213" s="1"/>
      <c r="AKK213" s="1"/>
      <c r="AKL213" s="1"/>
      <c r="AKM213" s="1"/>
      <c r="AKN213" s="1"/>
      <c r="AKO213" s="1"/>
      <c r="AKP213" s="1"/>
      <c r="AKQ213" s="1"/>
      <c r="AKR213" s="1"/>
      <c r="AKS213" s="1"/>
      <c r="AKT213" s="1"/>
      <c r="AKU213" s="1"/>
      <c r="AKV213" s="1"/>
      <c r="AKW213" s="1"/>
      <c r="AKX213" s="1"/>
      <c r="AKY213" s="1"/>
      <c r="AKZ213" s="1"/>
      <c r="ALA213" s="1"/>
      <c r="ALB213" s="1"/>
      <c r="ALC213" s="1"/>
      <c r="ALD213" s="1"/>
      <c r="ALE213" s="1"/>
      <c r="ALF213" s="1"/>
      <c r="ALG213" s="1"/>
      <c r="ALH213" s="1"/>
      <c r="ALI213" s="1"/>
      <c r="ALJ213" s="1"/>
      <c r="ALK213" s="1"/>
      <c r="ALL213" s="1"/>
      <c r="ALM213" s="1"/>
      <c r="ALN213" s="1"/>
      <c r="ALO213" s="1"/>
      <c r="ALP213" s="1"/>
      <c r="ALQ213" s="1"/>
      <c r="ALR213" s="1"/>
      <c r="ALS213" s="1"/>
      <c r="ALT213" s="1"/>
      <c r="ALU213" s="1"/>
      <c r="ALV213" s="1"/>
      <c r="ALW213" s="1"/>
      <c r="ALX213" s="1"/>
      <c r="ALY213" s="1"/>
      <c r="ALZ213" s="1"/>
      <c r="AMA213" s="1"/>
      <c r="AMB213" s="1"/>
      <c r="AMC213" s="1"/>
      <c r="AMD213" s="1"/>
      <c r="AME213" s="1"/>
      <c r="AMF213" s="1"/>
      <c r="AMG213" s="1"/>
      <c r="AMH213" s="1"/>
      <c r="AMI213" s="1"/>
      <c r="AMJ213" s="1"/>
    </row>
    <row r="214" spans="1:1025" customHeight="1" ht="12.8">
      <c r="A214" s="1"/>
      <c r="B214" s="9"/>
      <c r="C214" s="30" t="s">
        <v>138</v>
      </c>
      <c r="D214" s="30"/>
      <c r="E214" s="30"/>
      <c r="F214" s="12" t="s">
        <v>3</v>
      </c>
      <c r="G214" s="7">
        <v>121</v>
      </c>
      <c r="H214" s="7">
        <v>127</v>
      </c>
      <c r="I214" s="7">
        <v>116</v>
      </c>
      <c r="J214" s="7">
        <v>129</v>
      </c>
      <c r="K214" s="13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1"/>
      <c r="OP214" s="1"/>
      <c r="OQ214" s="1"/>
      <c r="OR214" s="1"/>
      <c r="OS214" s="1"/>
      <c r="OT214" s="1"/>
      <c r="OU214" s="1"/>
      <c r="OV214" s="1"/>
      <c r="OW214" s="1"/>
      <c r="OX214" s="1"/>
      <c r="OY214" s="1"/>
      <c r="OZ214" s="1"/>
      <c r="PA214" s="1"/>
      <c r="PB214" s="1"/>
      <c r="PC214" s="1"/>
      <c r="PD214" s="1"/>
      <c r="PE214" s="1"/>
      <c r="PF214" s="1"/>
      <c r="PG214" s="1"/>
      <c r="PH214" s="1"/>
      <c r="PI214" s="1"/>
      <c r="PJ214" s="1"/>
      <c r="PK214" s="1"/>
      <c r="PL214" s="1"/>
      <c r="PM214" s="1"/>
      <c r="PN214" s="1"/>
      <c r="PO214" s="1"/>
      <c r="PP214" s="1"/>
      <c r="PQ214" s="1"/>
      <c r="PR214" s="1"/>
      <c r="PS214" s="1"/>
      <c r="PT214" s="1"/>
      <c r="PU214" s="1"/>
      <c r="PV214" s="1"/>
      <c r="PW214" s="1"/>
      <c r="PX214" s="1"/>
      <c r="PY214" s="1"/>
      <c r="PZ214" s="1"/>
      <c r="QA214" s="1"/>
      <c r="QB214" s="1"/>
      <c r="QC214" s="1"/>
      <c r="QD214" s="1"/>
      <c r="QE214" s="1"/>
      <c r="QF214" s="1"/>
      <c r="QG214" s="1"/>
      <c r="QH214" s="1"/>
      <c r="QI214" s="1"/>
      <c r="QJ214" s="1"/>
      <c r="QK214" s="1"/>
      <c r="QL214" s="1"/>
      <c r="QM214" s="1"/>
      <c r="QN214" s="1"/>
      <c r="QO214" s="1"/>
      <c r="QP214" s="1"/>
      <c r="QQ214" s="1"/>
      <c r="QR214" s="1"/>
      <c r="QS214" s="1"/>
      <c r="QT214" s="1"/>
      <c r="QU214" s="1"/>
      <c r="QV214" s="1"/>
      <c r="QW214" s="1"/>
      <c r="QX214" s="1"/>
      <c r="QY214" s="1"/>
      <c r="QZ214" s="1"/>
      <c r="RA214" s="1"/>
      <c r="RB214" s="1"/>
      <c r="RC214" s="1"/>
      <c r="RD214" s="1"/>
      <c r="RE214" s="1"/>
      <c r="RF214" s="1"/>
      <c r="RG214" s="1"/>
      <c r="RH214" s="1"/>
      <c r="RI214" s="1"/>
      <c r="RJ214" s="1"/>
      <c r="RK214" s="1"/>
      <c r="RL214" s="1"/>
      <c r="RM214" s="1"/>
      <c r="RN214" s="1"/>
      <c r="RO214" s="1"/>
      <c r="RP214" s="1"/>
      <c r="RQ214" s="1"/>
      <c r="RR214" s="1"/>
      <c r="RS214" s="1"/>
      <c r="RT214" s="1"/>
      <c r="RU214" s="1"/>
      <c r="RV214" s="1"/>
      <c r="RW214" s="1"/>
      <c r="RX214" s="1"/>
      <c r="RY214" s="1"/>
      <c r="RZ214" s="1"/>
      <c r="SA214" s="1"/>
      <c r="SB214" s="1"/>
      <c r="SC214" s="1"/>
      <c r="SD214" s="1"/>
      <c r="SE214" s="1"/>
      <c r="SF214" s="1"/>
      <c r="SG214" s="1"/>
      <c r="SH214" s="1"/>
      <c r="SI214" s="1"/>
      <c r="SJ214" s="1"/>
      <c r="SK214" s="1"/>
      <c r="SL214" s="1"/>
      <c r="SM214" s="1"/>
      <c r="SN214" s="1"/>
      <c r="SO214" s="1"/>
      <c r="SP214" s="1"/>
      <c r="SQ214" s="1"/>
      <c r="SR214" s="1"/>
      <c r="SS214" s="1"/>
      <c r="ST214" s="1"/>
      <c r="SU214" s="1"/>
      <c r="SV214" s="1"/>
      <c r="SW214" s="1"/>
      <c r="SX214" s="1"/>
      <c r="SY214" s="1"/>
      <c r="SZ214" s="1"/>
      <c r="TA214" s="1"/>
      <c r="TB214" s="1"/>
      <c r="TC214" s="1"/>
      <c r="TD214" s="1"/>
      <c r="TE214" s="1"/>
      <c r="TF214" s="1"/>
      <c r="TG214" s="1"/>
      <c r="TH214" s="1"/>
      <c r="TI214" s="1"/>
      <c r="TJ214" s="1"/>
      <c r="TK214" s="1"/>
      <c r="TL214" s="1"/>
      <c r="TM214" s="1"/>
      <c r="TN214" s="1"/>
      <c r="TO214" s="1"/>
      <c r="TP214" s="1"/>
      <c r="TQ214" s="1"/>
      <c r="TR214" s="1"/>
      <c r="TS214" s="1"/>
      <c r="TT214" s="1"/>
      <c r="TU214" s="1"/>
      <c r="TV214" s="1"/>
      <c r="TW214" s="1"/>
      <c r="TX214" s="1"/>
      <c r="TY214" s="1"/>
      <c r="TZ214" s="1"/>
      <c r="UA214" s="1"/>
      <c r="UB214" s="1"/>
      <c r="UC214" s="1"/>
      <c r="UD214" s="1"/>
      <c r="UE214" s="1"/>
      <c r="UF214" s="1"/>
      <c r="UG214" s="1"/>
      <c r="UH214" s="1"/>
      <c r="UI214" s="1"/>
      <c r="UJ214" s="1"/>
      <c r="UK214" s="1"/>
      <c r="UL214" s="1"/>
      <c r="UM214" s="1"/>
      <c r="UN214" s="1"/>
      <c r="UO214" s="1"/>
      <c r="UP214" s="1"/>
      <c r="UQ214" s="1"/>
      <c r="UR214" s="1"/>
      <c r="US214" s="1"/>
      <c r="UT214" s="1"/>
      <c r="UU214" s="1"/>
      <c r="UV214" s="1"/>
      <c r="UW214" s="1"/>
      <c r="UX214" s="1"/>
      <c r="UY214" s="1"/>
      <c r="UZ214" s="1"/>
      <c r="VA214" s="1"/>
      <c r="VB214" s="1"/>
      <c r="VC214" s="1"/>
      <c r="VD214" s="1"/>
      <c r="VE214" s="1"/>
      <c r="VF214" s="1"/>
      <c r="VG214" s="1"/>
      <c r="VH214" s="1"/>
      <c r="VI214" s="1"/>
      <c r="VJ214" s="1"/>
      <c r="VK214" s="1"/>
      <c r="VL214" s="1"/>
      <c r="VM214" s="1"/>
      <c r="VN214" s="1"/>
      <c r="VO214" s="1"/>
      <c r="VP214" s="1"/>
      <c r="VQ214" s="1"/>
      <c r="VR214" s="1"/>
      <c r="VS214" s="1"/>
      <c r="VT214" s="1"/>
      <c r="VU214" s="1"/>
      <c r="VV214" s="1"/>
      <c r="VW214" s="1"/>
      <c r="VX214" s="1"/>
      <c r="VY214" s="1"/>
      <c r="VZ214" s="1"/>
      <c r="WA214" s="1"/>
      <c r="WB214" s="1"/>
      <c r="WC214" s="1"/>
      <c r="WD214" s="1"/>
      <c r="WE214" s="1"/>
      <c r="WF214" s="1"/>
      <c r="WG214" s="1"/>
      <c r="WH214" s="1"/>
      <c r="WI214" s="1"/>
      <c r="WJ214" s="1"/>
      <c r="WK214" s="1"/>
      <c r="WL214" s="1"/>
      <c r="WM214" s="1"/>
      <c r="WN214" s="1"/>
      <c r="WO214" s="1"/>
      <c r="WP214" s="1"/>
      <c r="WQ214" s="1"/>
      <c r="WR214" s="1"/>
      <c r="WS214" s="1"/>
      <c r="WT214" s="1"/>
      <c r="WU214" s="1"/>
      <c r="WV214" s="1"/>
      <c r="WW214" s="1"/>
      <c r="WX214" s="1"/>
      <c r="WY214" s="1"/>
      <c r="WZ214" s="1"/>
      <c r="XA214" s="1"/>
      <c r="XB214" s="1"/>
      <c r="XC214" s="1"/>
      <c r="XD214" s="1"/>
      <c r="XE214" s="1"/>
      <c r="XF214" s="1"/>
      <c r="XG214" s="1"/>
      <c r="XH214" s="1"/>
      <c r="XI214" s="1"/>
      <c r="XJ214" s="1"/>
      <c r="XK214" s="1"/>
      <c r="XL214" s="1"/>
      <c r="XM214" s="1"/>
      <c r="XN214" s="1"/>
      <c r="XO214" s="1"/>
      <c r="XP214" s="1"/>
      <c r="XQ214" s="1"/>
      <c r="XR214" s="1"/>
      <c r="XS214" s="1"/>
      <c r="XT214" s="1"/>
      <c r="XU214" s="1"/>
      <c r="XV214" s="1"/>
      <c r="XW214" s="1"/>
      <c r="XX214" s="1"/>
      <c r="XY214" s="1"/>
      <c r="XZ214" s="1"/>
      <c r="YA214" s="1"/>
      <c r="YB214" s="1"/>
      <c r="YC214" s="1"/>
      <c r="YD214" s="1"/>
      <c r="YE214" s="1"/>
      <c r="YF214" s="1"/>
      <c r="YG214" s="1"/>
      <c r="YH214" s="1"/>
      <c r="YI214" s="1"/>
      <c r="YJ214" s="1"/>
      <c r="YK214" s="1"/>
      <c r="YL214" s="1"/>
      <c r="YM214" s="1"/>
      <c r="YN214" s="1"/>
      <c r="YO214" s="1"/>
      <c r="YP214" s="1"/>
      <c r="YQ214" s="1"/>
      <c r="YR214" s="1"/>
      <c r="YS214" s="1"/>
      <c r="YT214" s="1"/>
      <c r="YU214" s="1"/>
      <c r="YV214" s="1"/>
      <c r="YW214" s="1"/>
      <c r="YX214" s="1"/>
      <c r="YY214" s="1"/>
      <c r="YZ214" s="1"/>
      <c r="ZA214" s="1"/>
      <c r="ZB214" s="1"/>
      <c r="ZC214" s="1"/>
      <c r="ZD214" s="1"/>
      <c r="ZE214" s="1"/>
      <c r="ZF214" s="1"/>
      <c r="ZG214" s="1"/>
      <c r="ZH214" s="1"/>
      <c r="ZI214" s="1"/>
      <c r="ZJ214" s="1"/>
      <c r="ZK214" s="1"/>
      <c r="ZL214" s="1"/>
      <c r="ZM214" s="1"/>
      <c r="ZN214" s="1"/>
      <c r="ZO214" s="1"/>
      <c r="ZP214" s="1"/>
      <c r="ZQ214" s="1"/>
      <c r="ZR214" s="1"/>
      <c r="ZS214" s="1"/>
      <c r="ZT214" s="1"/>
      <c r="ZU214" s="1"/>
      <c r="ZV214" s="1"/>
      <c r="ZW214" s="1"/>
      <c r="ZX214" s="1"/>
      <c r="ZY214" s="1"/>
      <c r="ZZ214" s="1"/>
      <c r="AAA214" s="1"/>
      <c r="AAB214" s="1"/>
      <c r="AAC214" s="1"/>
      <c r="AAD214" s="1"/>
      <c r="AAE214" s="1"/>
      <c r="AAF214" s="1"/>
      <c r="AAG214" s="1"/>
      <c r="AAH214" s="1"/>
      <c r="AAI214" s="1"/>
      <c r="AAJ214" s="1"/>
      <c r="AAK214" s="1"/>
      <c r="AAL214" s="1"/>
      <c r="AAM214" s="1"/>
      <c r="AAN214" s="1"/>
      <c r="AAO214" s="1"/>
      <c r="AAP214" s="1"/>
      <c r="AAQ214" s="1"/>
      <c r="AAR214" s="1"/>
      <c r="AAS214" s="1"/>
      <c r="AAT214" s="1"/>
      <c r="AAU214" s="1"/>
      <c r="AAV214" s="1"/>
      <c r="AAW214" s="1"/>
      <c r="AAX214" s="1"/>
      <c r="AAY214" s="1"/>
      <c r="AAZ214" s="1"/>
      <c r="ABA214" s="1"/>
      <c r="ABB214" s="1"/>
      <c r="ABC214" s="1"/>
      <c r="ABD214" s="1"/>
      <c r="ABE214" s="1"/>
      <c r="ABF214" s="1"/>
      <c r="ABG214" s="1"/>
      <c r="ABH214" s="1"/>
      <c r="ABI214" s="1"/>
      <c r="ABJ214" s="1"/>
      <c r="ABK214" s="1"/>
      <c r="ABL214" s="1"/>
      <c r="ABM214" s="1"/>
      <c r="ABN214" s="1"/>
      <c r="ABO214" s="1"/>
      <c r="ABP214" s="1"/>
      <c r="ABQ214" s="1"/>
      <c r="ABR214" s="1"/>
      <c r="ABS214" s="1"/>
      <c r="ABT214" s="1"/>
      <c r="ABU214" s="1"/>
      <c r="ABV214" s="1"/>
      <c r="ABW214" s="1"/>
      <c r="ABX214" s="1"/>
      <c r="ABY214" s="1"/>
      <c r="ABZ214" s="1"/>
      <c r="ACA214" s="1"/>
      <c r="ACB214" s="1"/>
      <c r="ACC214" s="1"/>
      <c r="ACD214" s="1"/>
      <c r="ACE214" s="1"/>
      <c r="ACF214" s="1"/>
      <c r="ACG214" s="1"/>
      <c r="ACH214" s="1"/>
      <c r="ACI214" s="1"/>
      <c r="ACJ214" s="1"/>
      <c r="ACK214" s="1"/>
      <c r="ACL214" s="1"/>
      <c r="ACM214" s="1"/>
      <c r="ACN214" s="1"/>
      <c r="ACO214" s="1"/>
      <c r="ACP214" s="1"/>
      <c r="ACQ214" s="1"/>
      <c r="ACR214" s="1"/>
      <c r="ACS214" s="1"/>
      <c r="ACT214" s="1"/>
      <c r="ACU214" s="1"/>
      <c r="ACV214" s="1"/>
      <c r="ACW214" s="1"/>
      <c r="ACX214" s="1"/>
      <c r="ACY214" s="1"/>
      <c r="ACZ214" s="1"/>
      <c r="ADA214" s="1"/>
      <c r="ADB214" s="1"/>
      <c r="ADC214" s="1"/>
      <c r="ADD214" s="1"/>
      <c r="ADE214" s="1"/>
      <c r="ADF214" s="1"/>
      <c r="ADG214" s="1"/>
      <c r="ADH214" s="1"/>
      <c r="ADI214" s="1"/>
      <c r="ADJ214" s="1"/>
      <c r="ADK214" s="1"/>
      <c r="ADL214" s="1"/>
      <c r="ADM214" s="1"/>
      <c r="ADN214" s="1"/>
      <c r="ADO214" s="1"/>
      <c r="ADP214" s="1"/>
      <c r="ADQ214" s="1"/>
      <c r="ADR214" s="1"/>
      <c r="ADS214" s="1"/>
      <c r="ADT214" s="1"/>
      <c r="ADU214" s="1"/>
      <c r="ADV214" s="1"/>
      <c r="ADW214" s="1"/>
      <c r="ADX214" s="1"/>
      <c r="ADY214" s="1"/>
      <c r="ADZ214" s="1"/>
      <c r="AEA214" s="1"/>
      <c r="AEB214" s="1"/>
      <c r="AEC214" s="1"/>
      <c r="AED214" s="1"/>
      <c r="AEE214" s="1"/>
      <c r="AEF214" s="1"/>
      <c r="AEG214" s="1"/>
      <c r="AEH214" s="1"/>
      <c r="AEI214" s="1"/>
      <c r="AEJ214" s="1"/>
      <c r="AEK214" s="1"/>
      <c r="AEL214" s="1"/>
      <c r="AEM214" s="1"/>
      <c r="AEN214" s="1"/>
      <c r="AEO214" s="1"/>
      <c r="AEP214" s="1"/>
      <c r="AEQ214" s="1"/>
      <c r="AER214" s="1"/>
      <c r="AES214" s="1"/>
      <c r="AET214" s="1"/>
      <c r="AEU214" s="1"/>
      <c r="AEV214" s="1"/>
      <c r="AEW214" s="1"/>
      <c r="AEX214" s="1"/>
      <c r="AEY214" s="1"/>
      <c r="AEZ214" s="1"/>
      <c r="AFA214" s="1"/>
      <c r="AFB214" s="1"/>
      <c r="AFC214" s="1"/>
      <c r="AFD214" s="1"/>
      <c r="AFE214" s="1"/>
      <c r="AFF214" s="1"/>
      <c r="AFG214" s="1"/>
      <c r="AFH214" s="1"/>
      <c r="AFI214" s="1"/>
      <c r="AFJ214" s="1"/>
      <c r="AFK214" s="1"/>
      <c r="AFL214" s="1"/>
      <c r="AFM214" s="1"/>
      <c r="AFN214" s="1"/>
      <c r="AFO214" s="1"/>
      <c r="AFP214" s="1"/>
      <c r="AFQ214" s="1"/>
      <c r="AFR214" s="1"/>
      <c r="AFS214" s="1"/>
      <c r="AFT214" s="1"/>
      <c r="AFU214" s="1"/>
      <c r="AFV214" s="1"/>
      <c r="AFW214" s="1"/>
      <c r="AFX214" s="1"/>
      <c r="AFY214" s="1"/>
      <c r="AFZ214" s="1"/>
      <c r="AGA214" s="1"/>
      <c r="AGB214" s="1"/>
      <c r="AGC214" s="1"/>
      <c r="AGD214" s="1"/>
      <c r="AGE214" s="1"/>
      <c r="AGF214" s="1"/>
      <c r="AGG214" s="1"/>
      <c r="AGH214" s="1"/>
      <c r="AGI214" s="1"/>
      <c r="AGJ214" s="1"/>
      <c r="AGK214" s="1"/>
      <c r="AGL214" s="1"/>
      <c r="AGM214" s="1"/>
      <c r="AGN214" s="1"/>
      <c r="AGO214" s="1"/>
      <c r="AGP214" s="1"/>
      <c r="AGQ214" s="1"/>
      <c r="AGR214" s="1"/>
      <c r="AGS214" s="1"/>
      <c r="AGT214" s="1"/>
      <c r="AGU214" s="1"/>
      <c r="AGV214" s="1"/>
      <c r="AGW214" s="1"/>
      <c r="AGX214" s="1"/>
      <c r="AGY214" s="1"/>
      <c r="AGZ214" s="1"/>
      <c r="AHA214" s="1"/>
      <c r="AHB214" s="1"/>
      <c r="AHC214" s="1"/>
      <c r="AHD214" s="1"/>
      <c r="AHE214" s="1"/>
      <c r="AHF214" s="1"/>
      <c r="AHG214" s="1"/>
      <c r="AHH214" s="1"/>
      <c r="AHI214" s="1"/>
      <c r="AHJ214" s="1"/>
      <c r="AHK214" s="1"/>
      <c r="AHL214" s="1"/>
      <c r="AHM214" s="1"/>
      <c r="AHN214" s="1"/>
      <c r="AHO214" s="1"/>
      <c r="AHP214" s="1"/>
      <c r="AHQ214" s="1"/>
      <c r="AHR214" s="1"/>
      <c r="AHS214" s="1"/>
      <c r="AHT214" s="1"/>
      <c r="AHU214" s="1"/>
      <c r="AHV214" s="1"/>
      <c r="AHW214" s="1"/>
      <c r="AHX214" s="1"/>
      <c r="AHY214" s="1"/>
      <c r="AHZ214" s="1"/>
      <c r="AIA214" s="1"/>
      <c r="AIB214" s="1"/>
      <c r="AIC214" s="1"/>
      <c r="AID214" s="1"/>
      <c r="AIE214" s="1"/>
      <c r="AIF214" s="1"/>
      <c r="AIG214" s="1"/>
      <c r="AIH214" s="1"/>
      <c r="AII214" s="1"/>
      <c r="AIJ214" s="1"/>
      <c r="AIK214" s="1"/>
      <c r="AIL214" s="1"/>
      <c r="AIM214" s="1"/>
      <c r="AIN214" s="1"/>
      <c r="AIO214" s="1"/>
      <c r="AIP214" s="1"/>
      <c r="AIQ214" s="1"/>
      <c r="AIR214" s="1"/>
      <c r="AIS214" s="1"/>
      <c r="AIT214" s="1"/>
      <c r="AIU214" s="1"/>
      <c r="AIV214" s="1"/>
      <c r="AIW214" s="1"/>
      <c r="AIX214" s="1"/>
      <c r="AIY214" s="1"/>
      <c r="AIZ214" s="1"/>
      <c r="AJA214" s="1"/>
      <c r="AJB214" s="1"/>
      <c r="AJC214" s="1"/>
      <c r="AJD214" s="1"/>
      <c r="AJE214" s="1"/>
      <c r="AJF214" s="1"/>
      <c r="AJG214" s="1"/>
      <c r="AJH214" s="1"/>
      <c r="AJI214" s="1"/>
      <c r="AJJ214" s="1"/>
      <c r="AJK214" s="1"/>
      <c r="AJL214" s="1"/>
      <c r="AJM214" s="1"/>
      <c r="AJN214" s="1"/>
      <c r="AJO214" s="1"/>
      <c r="AJP214" s="1"/>
      <c r="AJQ214" s="1"/>
      <c r="AJR214" s="1"/>
      <c r="AJS214" s="1"/>
      <c r="AJT214" s="1"/>
      <c r="AJU214" s="1"/>
      <c r="AJV214" s="1"/>
      <c r="AJW214" s="1"/>
      <c r="AJX214" s="1"/>
      <c r="AJY214" s="1"/>
      <c r="AJZ214" s="1"/>
      <c r="AKA214" s="1"/>
      <c r="AKB214" s="1"/>
      <c r="AKC214" s="1"/>
      <c r="AKD214" s="1"/>
      <c r="AKE214" s="1"/>
      <c r="AKF214" s="1"/>
      <c r="AKG214" s="1"/>
      <c r="AKH214" s="1"/>
      <c r="AKI214" s="1"/>
      <c r="AKJ214" s="1"/>
      <c r="AKK214" s="1"/>
      <c r="AKL214" s="1"/>
      <c r="AKM214" s="1"/>
      <c r="AKN214" s="1"/>
      <c r="AKO214" s="1"/>
      <c r="AKP214" s="1"/>
      <c r="AKQ214" s="1"/>
      <c r="AKR214" s="1"/>
      <c r="AKS214" s="1"/>
      <c r="AKT214" s="1"/>
      <c r="AKU214" s="1"/>
      <c r="AKV214" s="1"/>
      <c r="AKW214" s="1"/>
      <c r="AKX214" s="1"/>
      <c r="AKY214" s="1"/>
      <c r="AKZ214" s="1"/>
      <c r="ALA214" s="1"/>
      <c r="ALB214" s="1"/>
      <c r="ALC214" s="1"/>
      <c r="ALD214" s="1"/>
      <c r="ALE214" s="1"/>
      <c r="ALF214" s="1"/>
      <c r="ALG214" s="1"/>
      <c r="ALH214" s="1"/>
      <c r="ALI214" s="1"/>
      <c r="ALJ214" s="1"/>
      <c r="ALK214" s="1"/>
      <c r="ALL214" s="1"/>
      <c r="ALM214" s="1"/>
      <c r="ALN214" s="1"/>
      <c r="ALO214" s="1"/>
      <c r="ALP214" s="1"/>
      <c r="ALQ214" s="1"/>
      <c r="ALR214" s="1"/>
      <c r="ALS214" s="1"/>
      <c r="ALT214" s="1"/>
      <c r="ALU214" s="1"/>
      <c r="ALV214" s="1"/>
      <c r="ALW214" s="1"/>
      <c r="ALX214" s="1"/>
      <c r="ALY214" s="1"/>
      <c r="ALZ214" s="1"/>
      <c r="AMA214" s="1"/>
      <c r="AMB214" s="1"/>
      <c r="AMC214" s="1"/>
      <c r="AMD214" s="1"/>
      <c r="AME214" s="1"/>
      <c r="AMF214" s="1"/>
      <c r="AMG214" s="1"/>
      <c r="AMH214" s="1"/>
      <c r="AMI214" s="1"/>
      <c r="AMJ214" s="1"/>
    </row>
    <row r="215" spans="1:1025" customHeight="1" ht="12.8">
      <c r="A215" s="1"/>
      <c r="B215" s="9"/>
      <c r="C215" s="30" t="s">
        <v>139</v>
      </c>
      <c r="D215" s="30"/>
      <c r="E215" s="30"/>
      <c r="F215" s="12" t="s">
        <v>3</v>
      </c>
      <c r="G215" s="7">
        <v>122</v>
      </c>
      <c r="H215" s="7">
        <v>128</v>
      </c>
      <c r="I215" s="7">
        <v>117</v>
      </c>
      <c r="J215" s="7">
        <v>130</v>
      </c>
      <c r="K215" s="13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  <c r="OO215" s="1"/>
      <c r="OP215" s="1"/>
      <c r="OQ215" s="1"/>
      <c r="OR215" s="1"/>
      <c r="OS215" s="1"/>
      <c r="OT215" s="1"/>
      <c r="OU215" s="1"/>
      <c r="OV215" s="1"/>
      <c r="OW215" s="1"/>
      <c r="OX215" s="1"/>
      <c r="OY215" s="1"/>
      <c r="OZ215" s="1"/>
      <c r="PA215" s="1"/>
      <c r="PB215" s="1"/>
      <c r="PC215" s="1"/>
      <c r="PD215" s="1"/>
      <c r="PE215" s="1"/>
      <c r="PF215" s="1"/>
      <c r="PG215" s="1"/>
      <c r="PH215" s="1"/>
      <c r="PI215" s="1"/>
      <c r="PJ215" s="1"/>
      <c r="PK215" s="1"/>
      <c r="PL215" s="1"/>
      <c r="PM215" s="1"/>
      <c r="PN215" s="1"/>
      <c r="PO215" s="1"/>
      <c r="PP215" s="1"/>
      <c r="PQ215" s="1"/>
      <c r="PR215" s="1"/>
      <c r="PS215" s="1"/>
      <c r="PT215" s="1"/>
      <c r="PU215" s="1"/>
      <c r="PV215" s="1"/>
      <c r="PW215" s="1"/>
      <c r="PX215" s="1"/>
      <c r="PY215" s="1"/>
      <c r="PZ215" s="1"/>
      <c r="QA215" s="1"/>
      <c r="QB215" s="1"/>
      <c r="QC215" s="1"/>
      <c r="QD215" s="1"/>
      <c r="QE215" s="1"/>
      <c r="QF215" s="1"/>
      <c r="QG215" s="1"/>
      <c r="QH215" s="1"/>
      <c r="QI215" s="1"/>
      <c r="QJ215" s="1"/>
      <c r="QK215" s="1"/>
      <c r="QL215" s="1"/>
      <c r="QM215" s="1"/>
      <c r="QN215" s="1"/>
      <c r="QO215" s="1"/>
      <c r="QP215" s="1"/>
      <c r="QQ215" s="1"/>
      <c r="QR215" s="1"/>
      <c r="QS215" s="1"/>
      <c r="QT215" s="1"/>
      <c r="QU215" s="1"/>
      <c r="QV215" s="1"/>
      <c r="QW215" s="1"/>
      <c r="QX215" s="1"/>
      <c r="QY215" s="1"/>
      <c r="QZ215" s="1"/>
      <c r="RA215" s="1"/>
      <c r="RB215" s="1"/>
      <c r="RC215" s="1"/>
      <c r="RD215" s="1"/>
      <c r="RE215" s="1"/>
      <c r="RF215" s="1"/>
      <c r="RG215" s="1"/>
      <c r="RH215" s="1"/>
      <c r="RI215" s="1"/>
      <c r="RJ215" s="1"/>
      <c r="RK215" s="1"/>
      <c r="RL215" s="1"/>
      <c r="RM215" s="1"/>
      <c r="RN215" s="1"/>
      <c r="RO215" s="1"/>
      <c r="RP215" s="1"/>
      <c r="RQ215" s="1"/>
      <c r="RR215" s="1"/>
      <c r="RS215" s="1"/>
      <c r="RT215" s="1"/>
      <c r="RU215" s="1"/>
      <c r="RV215" s="1"/>
      <c r="RW215" s="1"/>
      <c r="RX215" s="1"/>
      <c r="RY215" s="1"/>
      <c r="RZ215" s="1"/>
      <c r="SA215" s="1"/>
      <c r="SB215" s="1"/>
      <c r="SC215" s="1"/>
      <c r="SD215" s="1"/>
      <c r="SE215" s="1"/>
      <c r="SF215" s="1"/>
      <c r="SG215" s="1"/>
      <c r="SH215" s="1"/>
      <c r="SI215" s="1"/>
      <c r="SJ215" s="1"/>
      <c r="SK215" s="1"/>
      <c r="SL215" s="1"/>
      <c r="SM215" s="1"/>
      <c r="SN215" s="1"/>
      <c r="SO215" s="1"/>
      <c r="SP215" s="1"/>
      <c r="SQ215" s="1"/>
      <c r="SR215" s="1"/>
      <c r="SS215" s="1"/>
      <c r="ST215" s="1"/>
      <c r="SU215" s="1"/>
      <c r="SV215" s="1"/>
      <c r="SW215" s="1"/>
      <c r="SX215" s="1"/>
      <c r="SY215" s="1"/>
      <c r="SZ215" s="1"/>
      <c r="TA215" s="1"/>
      <c r="TB215" s="1"/>
      <c r="TC215" s="1"/>
      <c r="TD215" s="1"/>
      <c r="TE215" s="1"/>
      <c r="TF215" s="1"/>
      <c r="TG215" s="1"/>
      <c r="TH215" s="1"/>
      <c r="TI215" s="1"/>
      <c r="TJ215" s="1"/>
      <c r="TK215" s="1"/>
      <c r="TL215" s="1"/>
      <c r="TM215" s="1"/>
      <c r="TN215" s="1"/>
      <c r="TO215" s="1"/>
      <c r="TP215" s="1"/>
      <c r="TQ215" s="1"/>
      <c r="TR215" s="1"/>
      <c r="TS215" s="1"/>
      <c r="TT215" s="1"/>
      <c r="TU215" s="1"/>
      <c r="TV215" s="1"/>
      <c r="TW215" s="1"/>
      <c r="TX215" s="1"/>
      <c r="TY215" s="1"/>
      <c r="TZ215" s="1"/>
      <c r="UA215" s="1"/>
      <c r="UB215" s="1"/>
      <c r="UC215" s="1"/>
      <c r="UD215" s="1"/>
      <c r="UE215" s="1"/>
      <c r="UF215" s="1"/>
      <c r="UG215" s="1"/>
      <c r="UH215" s="1"/>
      <c r="UI215" s="1"/>
      <c r="UJ215" s="1"/>
      <c r="UK215" s="1"/>
      <c r="UL215" s="1"/>
      <c r="UM215" s="1"/>
      <c r="UN215" s="1"/>
      <c r="UO215" s="1"/>
      <c r="UP215" s="1"/>
      <c r="UQ215" s="1"/>
      <c r="UR215" s="1"/>
      <c r="US215" s="1"/>
      <c r="UT215" s="1"/>
      <c r="UU215" s="1"/>
      <c r="UV215" s="1"/>
      <c r="UW215" s="1"/>
      <c r="UX215" s="1"/>
      <c r="UY215" s="1"/>
      <c r="UZ215" s="1"/>
      <c r="VA215" s="1"/>
      <c r="VB215" s="1"/>
      <c r="VC215" s="1"/>
      <c r="VD215" s="1"/>
      <c r="VE215" s="1"/>
      <c r="VF215" s="1"/>
      <c r="VG215" s="1"/>
      <c r="VH215" s="1"/>
      <c r="VI215" s="1"/>
      <c r="VJ215" s="1"/>
      <c r="VK215" s="1"/>
      <c r="VL215" s="1"/>
      <c r="VM215" s="1"/>
      <c r="VN215" s="1"/>
      <c r="VO215" s="1"/>
      <c r="VP215" s="1"/>
      <c r="VQ215" s="1"/>
      <c r="VR215" s="1"/>
      <c r="VS215" s="1"/>
      <c r="VT215" s="1"/>
      <c r="VU215" s="1"/>
      <c r="VV215" s="1"/>
      <c r="VW215" s="1"/>
      <c r="VX215" s="1"/>
      <c r="VY215" s="1"/>
      <c r="VZ215" s="1"/>
      <c r="WA215" s="1"/>
      <c r="WB215" s="1"/>
      <c r="WC215" s="1"/>
      <c r="WD215" s="1"/>
      <c r="WE215" s="1"/>
      <c r="WF215" s="1"/>
      <c r="WG215" s="1"/>
      <c r="WH215" s="1"/>
      <c r="WI215" s="1"/>
      <c r="WJ215" s="1"/>
      <c r="WK215" s="1"/>
      <c r="WL215" s="1"/>
      <c r="WM215" s="1"/>
      <c r="WN215" s="1"/>
      <c r="WO215" s="1"/>
      <c r="WP215" s="1"/>
      <c r="WQ215" s="1"/>
      <c r="WR215" s="1"/>
      <c r="WS215" s="1"/>
      <c r="WT215" s="1"/>
      <c r="WU215" s="1"/>
      <c r="WV215" s="1"/>
      <c r="WW215" s="1"/>
      <c r="WX215" s="1"/>
      <c r="WY215" s="1"/>
      <c r="WZ215" s="1"/>
      <c r="XA215" s="1"/>
      <c r="XB215" s="1"/>
      <c r="XC215" s="1"/>
      <c r="XD215" s="1"/>
      <c r="XE215" s="1"/>
      <c r="XF215" s="1"/>
      <c r="XG215" s="1"/>
      <c r="XH215" s="1"/>
      <c r="XI215" s="1"/>
      <c r="XJ215" s="1"/>
      <c r="XK215" s="1"/>
      <c r="XL215" s="1"/>
      <c r="XM215" s="1"/>
      <c r="XN215" s="1"/>
      <c r="XO215" s="1"/>
      <c r="XP215" s="1"/>
      <c r="XQ215" s="1"/>
      <c r="XR215" s="1"/>
      <c r="XS215" s="1"/>
      <c r="XT215" s="1"/>
      <c r="XU215" s="1"/>
      <c r="XV215" s="1"/>
      <c r="XW215" s="1"/>
      <c r="XX215" s="1"/>
      <c r="XY215" s="1"/>
      <c r="XZ215" s="1"/>
      <c r="YA215" s="1"/>
      <c r="YB215" s="1"/>
      <c r="YC215" s="1"/>
      <c r="YD215" s="1"/>
      <c r="YE215" s="1"/>
      <c r="YF215" s="1"/>
      <c r="YG215" s="1"/>
      <c r="YH215" s="1"/>
      <c r="YI215" s="1"/>
      <c r="YJ215" s="1"/>
      <c r="YK215" s="1"/>
      <c r="YL215" s="1"/>
      <c r="YM215" s="1"/>
      <c r="YN215" s="1"/>
      <c r="YO215" s="1"/>
      <c r="YP215" s="1"/>
      <c r="YQ215" s="1"/>
      <c r="YR215" s="1"/>
      <c r="YS215" s="1"/>
      <c r="YT215" s="1"/>
      <c r="YU215" s="1"/>
      <c r="YV215" s="1"/>
      <c r="YW215" s="1"/>
      <c r="YX215" s="1"/>
      <c r="YY215" s="1"/>
      <c r="YZ215" s="1"/>
      <c r="ZA215" s="1"/>
      <c r="ZB215" s="1"/>
      <c r="ZC215" s="1"/>
      <c r="ZD215" s="1"/>
      <c r="ZE215" s="1"/>
      <c r="ZF215" s="1"/>
      <c r="ZG215" s="1"/>
      <c r="ZH215" s="1"/>
      <c r="ZI215" s="1"/>
      <c r="ZJ215" s="1"/>
      <c r="ZK215" s="1"/>
      <c r="ZL215" s="1"/>
      <c r="ZM215" s="1"/>
      <c r="ZN215" s="1"/>
      <c r="ZO215" s="1"/>
      <c r="ZP215" s="1"/>
      <c r="ZQ215" s="1"/>
      <c r="ZR215" s="1"/>
      <c r="ZS215" s="1"/>
      <c r="ZT215" s="1"/>
      <c r="ZU215" s="1"/>
      <c r="ZV215" s="1"/>
      <c r="ZW215" s="1"/>
      <c r="ZX215" s="1"/>
      <c r="ZY215" s="1"/>
      <c r="ZZ215" s="1"/>
      <c r="AAA215" s="1"/>
      <c r="AAB215" s="1"/>
      <c r="AAC215" s="1"/>
      <c r="AAD215" s="1"/>
      <c r="AAE215" s="1"/>
      <c r="AAF215" s="1"/>
      <c r="AAG215" s="1"/>
      <c r="AAH215" s="1"/>
      <c r="AAI215" s="1"/>
      <c r="AAJ215" s="1"/>
      <c r="AAK215" s="1"/>
      <c r="AAL215" s="1"/>
      <c r="AAM215" s="1"/>
      <c r="AAN215" s="1"/>
      <c r="AAO215" s="1"/>
      <c r="AAP215" s="1"/>
      <c r="AAQ215" s="1"/>
      <c r="AAR215" s="1"/>
      <c r="AAS215" s="1"/>
      <c r="AAT215" s="1"/>
      <c r="AAU215" s="1"/>
      <c r="AAV215" s="1"/>
      <c r="AAW215" s="1"/>
      <c r="AAX215" s="1"/>
      <c r="AAY215" s="1"/>
      <c r="AAZ215" s="1"/>
      <c r="ABA215" s="1"/>
      <c r="ABB215" s="1"/>
      <c r="ABC215" s="1"/>
      <c r="ABD215" s="1"/>
      <c r="ABE215" s="1"/>
      <c r="ABF215" s="1"/>
      <c r="ABG215" s="1"/>
      <c r="ABH215" s="1"/>
      <c r="ABI215" s="1"/>
      <c r="ABJ215" s="1"/>
      <c r="ABK215" s="1"/>
      <c r="ABL215" s="1"/>
      <c r="ABM215" s="1"/>
      <c r="ABN215" s="1"/>
      <c r="ABO215" s="1"/>
      <c r="ABP215" s="1"/>
      <c r="ABQ215" s="1"/>
      <c r="ABR215" s="1"/>
      <c r="ABS215" s="1"/>
      <c r="ABT215" s="1"/>
      <c r="ABU215" s="1"/>
      <c r="ABV215" s="1"/>
      <c r="ABW215" s="1"/>
      <c r="ABX215" s="1"/>
      <c r="ABY215" s="1"/>
      <c r="ABZ215" s="1"/>
      <c r="ACA215" s="1"/>
      <c r="ACB215" s="1"/>
      <c r="ACC215" s="1"/>
      <c r="ACD215" s="1"/>
      <c r="ACE215" s="1"/>
      <c r="ACF215" s="1"/>
      <c r="ACG215" s="1"/>
      <c r="ACH215" s="1"/>
      <c r="ACI215" s="1"/>
      <c r="ACJ215" s="1"/>
      <c r="ACK215" s="1"/>
      <c r="ACL215" s="1"/>
      <c r="ACM215" s="1"/>
      <c r="ACN215" s="1"/>
      <c r="ACO215" s="1"/>
      <c r="ACP215" s="1"/>
      <c r="ACQ215" s="1"/>
      <c r="ACR215" s="1"/>
      <c r="ACS215" s="1"/>
      <c r="ACT215" s="1"/>
      <c r="ACU215" s="1"/>
      <c r="ACV215" s="1"/>
      <c r="ACW215" s="1"/>
      <c r="ACX215" s="1"/>
      <c r="ACY215" s="1"/>
      <c r="ACZ215" s="1"/>
      <c r="ADA215" s="1"/>
      <c r="ADB215" s="1"/>
      <c r="ADC215" s="1"/>
      <c r="ADD215" s="1"/>
      <c r="ADE215" s="1"/>
      <c r="ADF215" s="1"/>
      <c r="ADG215" s="1"/>
      <c r="ADH215" s="1"/>
      <c r="ADI215" s="1"/>
      <c r="ADJ215" s="1"/>
      <c r="ADK215" s="1"/>
      <c r="ADL215" s="1"/>
      <c r="ADM215" s="1"/>
      <c r="ADN215" s="1"/>
      <c r="ADO215" s="1"/>
      <c r="ADP215" s="1"/>
      <c r="ADQ215" s="1"/>
      <c r="ADR215" s="1"/>
      <c r="ADS215" s="1"/>
      <c r="ADT215" s="1"/>
      <c r="ADU215" s="1"/>
      <c r="ADV215" s="1"/>
      <c r="ADW215" s="1"/>
      <c r="ADX215" s="1"/>
      <c r="ADY215" s="1"/>
      <c r="ADZ215" s="1"/>
      <c r="AEA215" s="1"/>
      <c r="AEB215" s="1"/>
      <c r="AEC215" s="1"/>
      <c r="AED215" s="1"/>
      <c r="AEE215" s="1"/>
      <c r="AEF215" s="1"/>
      <c r="AEG215" s="1"/>
      <c r="AEH215" s="1"/>
      <c r="AEI215" s="1"/>
      <c r="AEJ215" s="1"/>
      <c r="AEK215" s="1"/>
      <c r="AEL215" s="1"/>
      <c r="AEM215" s="1"/>
      <c r="AEN215" s="1"/>
      <c r="AEO215" s="1"/>
      <c r="AEP215" s="1"/>
      <c r="AEQ215" s="1"/>
      <c r="AER215" s="1"/>
      <c r="AES215" s="1"/>
      <c r="AET215" s="1"/>
      <c r="AEU215" s="1"/>
      <c r="AEV215" s="1"/>
      <c r="AEW215" s="1"/>
      <c r="AEX215" s="1"/>
      <c r="AEY215" s="1"/>
      <c r="AEZ215" s="1"/>
      <c r="AFA215" s="1"/>
      <c r="AFB215" s="1"/>
      <c r="AFC215" s="1"/>
      <c r="AFD215" s="1"/>
      <c r="AFE215" s="1"/>
      <c r="AFF215" s="1"/>
      <c r="AFG215" s="1"/>
      <c r="AFH215" s="1"/>
      <c r="AFI215" s="1"/>
      <c r="AFJ215" s="1"/>
      <c r="AFK215" s="1"/>
      <c r="AFL215" s="1"/>
      <c r="AFM215" s="1"/>
      <c r="AFN215" s="1"/>
      <c r="AFO215" s="1"/>
      <c r="AFP215" s="1"/>
      <c r="AFQ215" s="1"/>
      <c r="AFR215" s="1"/>
      <c r="AFS215" s="1"/>
      <c r="AFT215" s="1"/>
      <c r="AFU215" s="1"/>
      <c r="AFV215" s="1"/>
      <c r="AFW215" s="1"/>
      <c r="AFX215" s="1"/>
      <c r="AFY215" s="1"/>
      <c r="AFZ215" s="1"/>
      <c r="AGA215" s="1"/>
      <c r="AGB215" s="1"/>
      <c r="AGC215" s="1"/>
      <c r="AGD215" s="1"/>
      <c r="AGE215" s="1"/>
      <c r="AGF215" s="1"/>
      <c r="AGG215" s="1"/>
      <c r="AGH215" s="1"/>
      <c r="AGI215" s="1"/>
      <c r="AGJ215" s="1"/>
      <c r="AGK215" s="1"/>
      <c r="AGL215" s="1"/>
      <c r="AGM215" s="1"/>
      <c r="AGN215" s="1"/>
      <c r="AGO215" s="1"/>
      <c r="AGP215" s="1"/>
      <c r="AGQ215" s="1"/>
      <c r="AGR215" s="1"/>
      <c r="AGS215" s="1"/>
      <c r="AGT215" s="1"/>
      <c r="AGU215" s="1"/>
      <c r="AGV215" s="1"/>
      <c r="AGW215" s="1"/>
      <c r="AGX215" s="1"/>
      <c r="AGY215" s="1"/>
      <c r="AGZ215" s="1"/>
      <c r="AHA215" s="1"/>
      <c r="AHB215" s="1"/>
      <c r="AHC215" s="1"/>
      <c r="AHD215" s="1"/>
      <c r="AHE215" s="1"/>
      <c r="AHF215" s="1"/>
      <c r="AHG215" s="1"/>
      <c r="AHH215" s="1"/>
      <c r="AHI215" s="1"/>
      <c r="AHJ215" s="1"/>
      <c r="AHK215" s="1"/>
      <c r="AHL215" s="1"/>
      <c r="AHM215" s="1"/>
      <c r="AHN215" s="1"/>
      <c r="AHO215" s="1"/>
      <c r="AHP215" s="1"/>
      <c r="AHQ215" s="1"/>
      <c r="AHR215" s="1"/>
      <c r="AHS215" s="1"/>
      <c r="AHT215" s="1"/>
      <c r="AHU215" s="1"/>
      <c r="AHV215" s="1"/>
      <c r="AHW215" s="1"/>
      <c r="AHX215" s="1"/>
      <c r="AHY215" s="1"/>
      <c r="AHZ215" s="1"/>
      <c r="AIA215" s="1"/>
      <c r="AIB215" s="1"/>
      <c r="AIC215" s="1"/>
      <c r="AID215" s="1"/>
      <c r="AIE215" s="1"/>
      <c r="AIF215" s="1"/>
      <c r="AIG215" s="1"/>
      <c r="AIH215" s="1"/>
      <c r="AII215" s="1"/>
      <c r="AIJ215" s="1"/>
      <c r="AIK215" s="1"/>
      <c r="AIL215" s="1"/>
      <c r="AIM215" s="1"/>
      <c r="AIN215" s="1"/>
      <c r="AIO215" s="1"/>
      <c r="AIP215" s="1"/>
      <c r="AIQ215" s="1"/>
      <c r="AIR215" s="1"/>
      <c r="AIS215" s="1"/>
      <c r="AIT215" s="1"/>
      <c r="AIU215" s="1"/>
      <c r="AIV215" s="1"/>
      <c r="AIW215" s="1"/>
      <c r="AIX215" s="1"/>
      <c r="AIY215" s="1"/>
      <c r="AIZ215" s="1"/>
      <c r="AJA215" s="1"/>
      <c r="AJB215" s="1"/>
      <c r="AJC215" s="1"/>
      <c r="AJD215" s="1"/>
      <c r="AJE215" s="1"/>
      <c r="AJF215" s="1"/>
      <c r="AJG215" s="1"/>
      <c r="AJH215" s="1"/>
      <c r="AJI215" s="1"/>
      <c r="AJJ215" s="1"/>
      <c r="AJK215" s="1"/>
      <c r="AJL215" s="1"/>
      <c r="AJM215" s="1"/>
      <c r="AJN215" s="1"/>
      <c r="AJO215" s="1"/>
      <c r="AJP215" s="1"/>
      <c r="AJQ215" s="1"/>
      <c r="AJR215" s="1"/>
      <c r="AJS215" s="1"/>
      <c r="AJT215" s="1"/>
      <c r="AJU215" s="1"/>
      <c r="AJV215" s="1"/>
      <c r="AJW215" s="1"/>
      <c r="AJX215" s="1"/>
      <c r="AJY215" s="1"/>
      <c r="AJZ215" s="1"/>
      <c r="AKA215" s="1"/>
      <c r="AKB215" s="1"/>
      <c r="AKC215" s="1"/>
      <c r="AKD215" s="1"/>
      <c r="AKE215" s="1"/>
      <c r="AKF215" s="1"/>
      <c r="AKG215" s="1"/>
      <c r="AKH215" s="1"/>
      <c r="AKI215" s="1"/>
      <c r="AKJ215" s="1"/>
      <c r="AKK215" s="1"/>
      <c r="AKL215" s="1"/>
      <c r="AKM215" s="1"/>
      <c r="AKN215" s="1"/>
      <c r="AKO215" s="1"/>
      <c r="AKP215" s="1"/>
      <c r="AKQ215" s="1"/>
      <c r="AKR215" s="1"/>
      <c r="AKS215" s="1"/>
      <c r="AKT215" s="1"/>
      <c r="AKU215" s="1"/>
      <c r="AKV215" s="1"/>
      <c r="AKW215" s="1"/>
      <c r="AKX215" s="1"/>
      <c r="AKY215" s="1"/>
      <c r="AKZ215" s="1"/>
      <c r="ALA215" s="1"/>
      <c r="ALB215" s="1"/>
      <c r="ALC215" s="1"/>
      <c r="ALD215" s="1"/>
      <c r="ALE215" s="1"/>
      <c r="ALF215" s="1"/>
      <c r="ALG215" s="1"/>
      <c r="ALH215" s="1"/>
      <c r="ALI215" s="1"/>
      <c r="ALJ215" s="1"/>
      <c r="ALK215" s="1"/>
      <c r="ALL215" s="1"/>
      <c r="ALM215" s="1"/>
      <c r="ALN215" s="1"/>
      <c r="ALO215" s="1"/>
      <c r="ALP215" s="1"/>
      <c r="ALQ215" s="1"/>
      <c r="ALR215" s="1"/>
      <c r="ALS215" s="1"/>
      <c r="ALT215" s="1"/>
      <c r="ALU215" s="1"/>
      <c r="ALV215" s="1"/>
      <c r="ALW215" s="1"/>
      <c r="ALX215" s="1"/>
      <c r="ALY215" s="1"/>
      <c r="ALZ215" s="1"/>
      <c r="AMA215" s="1"/>
      <c r="AMB215" s="1"/>
      <c r="AMC215" s="1"/>
      <c r="AMD215" s="1"/>
      <c r="AME215" s="1"/>
      <c r="AMF215" s="1"/>
      <c r="AMG215" s="1"/>
      <c r="AMH215" s="1"/>
      <c r="AMI215" s="1"/>
      <c r="AMJ215" s="1"/>
    </row>
    <row r="216" spans="1:1025" customHeight="1" ht="12.8">
      <c r="A216" s="1"/>
      <c r="B216" s="9"/>
      <c r="C216" s="30" t="s">
        <v>140</v>
      </c>
      <c r="D216" s="30"/>
      <c r="E216" s="30"/>
      <c r="F216" s="12" t="s">
        <v>3</v>
      </c>
      <c r="G216" s="7">
        <v>123</v>
      </c>
      <c r="H216" s="7">
        <v>129</v>
      </c>
      <c r="I216" s="7">
        <v>118</v>
      </c>
      <c r="J216" s="7">
        <v>131</v>
      </c>
      <c r="K216" s="13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F216" s="1"/>
      <c r="QG216" s="1"/>
      <c r="QH216" s="1"/>
      <c r="QI216" s="1"/>
      <c r="QJ216" s="1"/>
      <c r="QK216" s="1"/>
      <c r="QL216" s="1"/>
      <c r="QM216" s="1"/>
      <c r="QN216" s="1"/>
      <c r="QO216" s="1"/>
      <c r="QP216" s="1"/>
      <c r="QQ216" s="1"/>
      <c r="QR216" s="1"/>
      <c r="QS216" s="1"/>
      <c r="QT216" s="1"/>
      <c r="QU216" s="1"/>
      <c r="QV216" s="1"/>
      <c r="QW216" s="1"/>
      <c r="QX216" s="1"/>
      <c r="QY216" s="1"/>
      <c r="QZ216" s="1"/>
      <c r="RA216" s="1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  <c r="RM216" s="1"/>
      <c r="RN216" s="1"/>
      <c r="RO216" s="1"/>
      <c r="RP216" s="1"/>
      <c r="RQ216" s="1"/>
      <c r="RR216" s="1"/>
      <c r="RS216" s="1"/>
      <c r="RT216" s="1"/>
      <c r="RU216" s="1"/>
      <c r="RV216" s="1"/>
      <c r="RW216" s="1"/>
      <c r="RX216" s="1"/>
      <c r="RY216" s="1"/>
      <c r="RZ216" s="1"/>
      <c r="SA216" s="1"/>
      <c r="SB216" s="1"/>
      <c r="SC216" s="1"/>
      <c r="SD216" s="1"/>
      <c r="SE216" s="1"/>
      <c r="SF216" s="1"/>
      <c r="SG216" s="1"/>
      <c r="SH216" s="1"/>
      <c r="SI216" s="1"/>
      <c r="SJ216" s="1"/>
      <c r="SK216" s="1"/>
      <c r="SL216" s="1"/>
      <c r="SM216" s="1"/>
      <c r="SN216" s="1"/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  <c r="TE216" s="1"/>
      <c r="TF216" s="1"/>
      <c r="TG216" s="1"/>
      <c r="TH216" s="1"/>
      <c r="TI216" s="1"/>
      <c r="TJ216" s="1"/>
      <c r="TK216" s="1"/>
      <c r="TL216" s="1"/>
      <c r="TM216" s="1"/>
      <c r="TN216" s="1"/>
      <c r="TO216" s="1"/>
      <c r="TP216" s="1"/>
      <c r="TQ216" s="1"/>
      <c r="TR216" s="1"/>
      <c r="TS216" s="1"/>
      <c r="TT216" s="1"/>
      <c r="TU216" s="1"/>
      <c r="TV216" s="1"/>
      <c r="TW216" s="1"/>
      <c r="TX216" s="1"/>
      <c r="TY216" s="1"/>
      <c r="TZ216" s="1"/>
      <c r="UA216" s="1"/>
      <c r="UB216" s="1"/>
      <c r="UC216" s="1"/>
      <c r="UD216" s="1"/>
      <c r="UE216" s="1"/>
      <c r="UF216" s="1"/>
      <c r="UG216" s="1"/>
      <c r="UH216" s="1"/>
      <c r="UI216" s="1"/>
      <c r="UJ216" s="1"/>
      <c r="UK216" s="1"/>
      <c r="UL216" s="1"/>
      <c r="UM216" s="1"/>
      <c r="UN216" s="1"/>
      <c r="UO216" s="1"/>
      <c r="UP216" s="1"/>
      <c r="UQ216" s="1"/>
      <c r="UR216" s="1"/>
      <c r="US216" s="1"/>
      <c r="UT216" s="1"/>
      <c r="UU216" s="1"/>
      <c r="UV216" s="1"/>
      <c r="UW216" s="1"/>
      <c r="UX216" s="1"/>
      <c r="UY216" s="1"/>
      <c r="UZ216" s="1"/>
      <c r="VA216" s="1"/>
      <c r="VB216" s="1"/>
      <c r="VC216" s="1"/>
      <c r="VD216" s="1"/>
      <c r="VE216" s="1"/>
      <c r="VF216" s="1"/>
      <c r="VG216" s="1"/>
      <c r="VH216" s="1"/>
      <c r="VI216" s="1"/>
      <c r="VJ216" s="1"/>
      <c r="VK216" s="1"/>
      <c r="VL216" s="1"/>
      <c r="VM216" s="1"/>
      <c r="VN216" s="1"/>
      <c r="VO216" s="1"/>
      <c r="VP216" s="1"/>
      <c r="VQ216" s="1"/>
      <c r="VR216" s="1"/>
      <c r="VS216" s="1"/>
      <c r="VT216" s="1"/>
      <c r="VU216" s="1"/>
      <c r="VV216" s="1"/>
      <c r="VW216" s="1"/>
      <c r="VX216" s="1"/>
      <c r="VY216" s="1"/>
      <c r="VZ216" s="1"/>
      <c r="WA216" s="1"/>
      <c r="WB216" s="1"/>
      <c r="WC216" s="1"/>
      <c r="WD216" s="1"/>
      <c r="WE216" s="1"/>
      <c r="WF216" s="1"/>
      <c r="WG216" s="1"/>
      <c r="WH216" s="1"/>
      <c r="WI216" s="1"/>
      <c r="WJ216" s="1"/>
      <c r="WK216" s="1"/>
      <c r="WL216" s="1"/>
      <c r="WM216" s="1"/>
      <c r="WN216" s="1"/>
      <c r="WO216" s="1"/>
      <c r="WP216" s="1"/>
      <c r="WQ216" s="1"/>
      <c r="WR216" s="1"/>
      <c r="WS216" s="1"/>
      <c r="WT216" s="1"/>
      <c r="WU216" s="1"/>
      <c r="WV216" s="1"/>
      <c r="WW216" s="1"/>
      <c r="WX216" s="1"/>
      <c r="WY216" s="1"/>
      <c r="WZ216" s="1"/>
      <c r="XA216" s="1"/>
      <c r="XB216" s="1"/>
      <c r="XC216" s="1"/>
      <c r="XD216" s="1"/>
      <c r="XE216" s="1"/>
      <c r="XF216" s="1"/>
      <c r="XG216" s="1"/>
      <c r="XH216" s="1"/>
      <c r="XI216" s="1"/>
      <c r="XJ216" s="1"/>
      <c r="XK216" s="1"/>
      <c r="XL216" s="1"/>
      <c r="XM216" s="1"/>
      <c r="XN216" s="1"/>
      <c r="XO216" s="1"/>
      <c r="XP216" s="1"/>
      <c r="XQ216" s="1"/>
      <c r="XR216" s="1"/>
      <c r="XS216" s="1"/>
      <c r="XT216" s="1"/>
      <c r="XU216" s="1"/>
      <c r="XV216" s="1"/>
      <c r="XW216" s="1"/>
      <c r="XX216" s="1"/>
      <c r="XY216" s="1"/>
      <c r="XZ216" s="1"/>
      <c r="YA216" s="1"/>
      <c r="YB216" s="1"/>
      <c r="YC216" s="1"/>
      <c r="YD216" s="1"/>
      <c r="YE216" s="1"/>
      <c r="YF216" s="1"/>
      <c r="YG216" s="1"/>
      <c r="YH216" s="1"/>
      <c r="YI216" s="1"/>
      <c r="YJ216" s="1"/>
      <c r="YK216" s="1"/>
      <c r="YL216" s="1"/>
      <c r="YM216" s="1"/>
      <c r="YN216" s="1"/>
      <c r="YO216" s="1"/>
      <c r="YP216" s="1"/>
      <c r="YQ216" s="1"/>
      <c r="YR216" s="1"/>
      <c r="YS216" s="1"/>
      <c r="YT216" s="1"/>
      <c r="YU216" s="1"/>
      <c r="YV216" s="1"/>
      <c r="YW216" s="1"/>
      <c r="YX216" s="1"/>
      <c r="YY216" s="1"/>
      <c r="YZ216" s="1"/>
      <c r="ZA216" s="1"/>
      <c r="ZB216" s="1"/>
      <c r="ZC216" s="1"/>
      <c r="ZD216" s="1"/>
      <c r="ZE216" s="1"/>
      <c r="ZF216" s="1"/>
      <c r="ZG216" s="1"/>
      <c r="ZH216" s="1"/>
      <c r="ZI216" s="1"/>
      <c r="ZJ216" s="1"/>
      <c r="ZK216" s="1"/>
      <c r="ZL216" s="1"/>
      <c r="ZM216" s="1"/>
      <c r="ZN216" s="1"/>
      <c r="ZO216" s="1"/>
      <c r="ZP216" s="1"/>
      <c r="ZQ216" s="1"/>
      <c r="ZR216" s="1"/>
      <c r="ZS216" s="1"/>
      <c r="ZT216" s="1"/>
      <c r="ZU216" s="1"/>
      <c r="ZV216" s="1"/>
      <c r="ZW216" s="1"/>
      <c r="ZX216" s="1"/>
      <c r="ZY216" s="1"/>
      <c r="ZZ216" s="1"/>
      <c r="AAA216" s="1"/>
      <c r="AAB216" s="1"/>
      <c r="AAC216" s="1"/>
      <c r="AAD216" s="1"/>
      <c r="AAE216" s="1"/>
      <c r="AAF216" s="1"/>
      <c r="AAG216" s="1"/>
      <c r="AAH216" s="1"/>
      <c r="AAI216" s="1"/>
      <c r="AAJ216" s="1"/>
      <c r="AAK216" s="1"/>
      <c r="AAL216" s="1"/>
      <c r="AAM216" s="1"/>
      <c r="AAN216" s="1"/>
      <c r="AAO216" s="1"/>
      <c r="AAP216" s="1"/>
      <c r="AAQ216" s="1"/>
      <c r="AAR216" s="1"/>
      <c r="AAS216" s="1"/>
      <c r="AAT216" s="1"/>
      <c r="AAU216" s="1"/>
      <c r="AAV216" s="1"/>
      <c r="AAW216" s="1"/>
      <c r="AAX216" s="1"/>
      <c r="AAY216" s="1"/>
      <c r="AAZ216" s="1"/>
      <c r="ABA216" s="1"/>
      <c r="ABB216" s="1"/>
      <c r="ABC216" s="1"/>
      <c r="ABD216" s="1"/>
      <c r="ABE216" s="1"/>
      <c r="ABF216" s="1"/>
      <c r="ABG216" s="1"/>
      <c r="ABH216" s="1"/>
      <c r="ABI216" s="1"/>
      <c r="ABJ216" s="1"/>
      <c r="ABK216" s="1"/>
      <c r="ABL216" s="1"/>
      <c r="ABM216" s="1"/>
      <c r="ABN216" s="1"/>
      <c r="ABO216" s="1"/>
      <c r="ABP216" s="1"/>
      <c r="ABQ216" s="1"/>
      <c r="ABR216" s="1"/>
      <c r="ABS216" s="1"/>
      <c r="ABT216" s="1"/>
      <c r="ABU216" s="1"/>
      <c r="ABV216" s="1"/>
      <c r="ABW216" s="1"/>
      <c r="ABX216" s="1"/>
      <c r="ABY216" s="1"/>
      <c r="ABZ216" s="1"/>
      <c r="ACA216" s="1"/>
      <c r="ACB216" s="1"/>
      <c r="ACC216" s="1"/>
      <c r="ACD216" s="1"/>
      <c r="ACE216" s="1"/>
      <c r="ACF216" s="1"/>
      <c r="ACG216" s="1"/>
      <c r="ACH216" s="1"/>
      <c r="ACI216" s="1"/>
      <c r="ACJ216" s="1"/>
      <c r="ACK216" s="1"/>
      <c r="ACL216" s="1"/>
      <c r="ACM216" s="1"/>
      <c r="ACN216" s="1"/>
      <c r="ACO216" s="1"/>
      <c r="ACP216" s="1"/>
      <c r="ACQ216" s="1"/>
      <c r="ACR216" s="1"/>
      <c r="ACS216" s="1"/>
      <c r="ACT216" s="1"/>
      <c r="ACU216" s="1"/>
      <c r="ACV216" s="1"/>
      <c r="ACW216" s="1"/>
      <c r="ACX216" s="1"/>
      <c r="ACY216" s="1"/>
      <c r="ACZ216" s="1"/>
      <c r="ADA216" s="1"/>
      <c r="ADB216" s="1"/>
      <c r="ADC216" s="1"/>
      <c r="ADD216" s="1"/>
      <c r="ADE216" s="1"/>
      <c r="ADF216" s="1"/>
      <c r="ADG216" s="1"/>
      <c r="ADH216" s="1"/>
      <c r="ADI216" s="1"/>
      <c r="ADJ216" s="1"/>
      <c r="ADK216" s="1"/>
      <c r="ADL216" s="1"/>
      <c r="ADM216" s="1"/>
      <c r="ADN216" s="1"/>
      <c r="ADO216" s="1"/>
      <c r="ADP216" s="1"/>
      <c r="ADQ216" s="1"/>
      <c r="ADR216" s="1"/>
      <c r="ADS216" s="1"/>
      <c r="ADT216" s="1"/>
      <c r="ADU216" s="1"/>
      <c r="ADV216" s="1"/>
      <c r="ADW216" s="1"/>
      <c r="ADX216" s="1"/>
      <c r="ADY216" s="1"/>
      <c r="ADZ216" s="1"/>
      <c r="AEA216" s="1"/>
      <c r="AEB216" s="1"/>
      <c r="AEC216" s="1"/>
      <c r="AED216" s="1"/>
      <c r="AEE216" s="1"/>
      <c r="AEF216" s="1"/>
      <c r="AEG216" s="1"/>
      <c r="AEH216" s="1"/>
      <c r="AEI216" s="1"/>
      <c r="AEJ216" s="1"/>
      <c r="AEK216" s="1"/>
      <c r="AEL216" s="1"/>
      <c r="AEM216" s="1"/>
      <c r="AEN216" s="1"/>
      <c r="AEO216" s="1"/>
      <c r="AEP216" s="1"/>
      <c r="AEQ216" s="1"/>
      <c r="AER216" s="1"/>
      <c r="AES216" s="1"/>
      <c r="AET216" s="1"/>
      <c r="AEU216" s="1"/>
      <c r="AEV216" s="1"/>
      <c r="AEW216" s="1"/>
      <c r="AEX216" s="1"/>
      <c r="AEY216" s="1"/>
      <c r="AEZ216" s="1"/>
      <c r="AFA216" s="1"/>
      <c r="AFB216" s="1"/>
      <c r="AFC216" s="1"/>
      <c r="AFD216" s="1"/>
      <c r="AFE216" s="1"/>
      <c r="AFF216" s="1"/>
      <c r="AFG216" s="1"/>
      <c r="AFH216" s="1"/>
      <c r="AFI216" s="1"/>
      <c r="AFJ216" s="1"/>
      <c r="AFK216" s="1"/>
      <c r="AFL216" s="1"/>
      <c r="AFM216" s="1"/>
      <c r="AFN216" s="1"/>
      <c r="AFO216" s="1"/>
      <c r="AFP216" s="1"/>
      <c r="AFQ216" s="1"/>
      <c r="AFR216" s="1"/>
      <c r="AFS216" s="1"/>
      <c r="AFT216" s="1"/>
      <c r="AFU216" s="1"/>
      <c r="AFV216" s="1"/>
      <c r="AFW216" s="1"/>
      <c r="AFX216" s="1"/>
      <c r="AFY216" s="1"/>
      <c r="AFZ216" s="1"/>
      <c r="AGA216" s="1"/>
      <c r="AGB216" s="1"/>
      <c r="AGC216" s="1"/>
      <c r="AGD216" s="1"/>
      <c r="AGE216" s="1"/>
      <c r="AGF216" s="1"/>
      <c r="AGG216" s="1"/>
      <c r="AGH216" s="1"/>
      <c r="AGI216" s="1"/>
      <c r="AGJ216" s="1"/>
      <c r="AGK216" s="1"/>
      <c r="AGL216" s="1"/>
      <c r="AGM216" s="1"/>
      <c r="AGN216" s="1"/>
      <c r="AGO216" s="1"/>
      <c r="AGP216" s="1"/>
      <c r="AGQ216" s="1"/>
      <c r="AGR216" s="1"/>
      <c r="AGS216" s="1"/>
      <c r="AGT216" s="1"/>
      <c r="AGU216" s="1"/>
      <c r="AGV216" s="1"/>
      <c r="AGW216" s="1"/>
      <c r="AGX216" s="1"/>
      <c r="AGY216" s="1"/>
      <c r="AGZ216" s="1"/>
      <c r="AHA216" s="1"/>
      <c r="AHB216" s="1"/>
      <c r="AHC216" s="1"/>
      <c r="AHD216" s="1"/>
      <c r="AHE216" s="1"/>
      <c r="AHF216" s="1"/>
      <c r="AHG216" s="1"/>
      <c r="AHH216" s="1"/>
      <c r="AHI216" s="1"/>
      <c r="AHJ216" s="1"/>
      <c r="AHK216" s="1"/>
      <c r="AHL216" s="1"/>
      <c r="AHM216" s="1"/>
      <c r="AHN216" s="1"/>
      <c r="AHO216" s="1"/>
      <c r="AHP216" s="1"/>
      <c r="AHQ216" s="1"/>
      <c r="AHR216" s="1"/>
      <c r="AHS216" s="1"/>
      <c r="AHT216" s="1"/>
      <c r="AHU216" s="1"/>
      <c r="AHV216" s="1"/>
      <c r="AHW216" s="1"/>
      <c r="AHX216" s="1"/>
      <c r="AHY216" s="1"/>
      <c r="AHZ216" s="1"/>
      <c r="AIA216" s="1"/>
      <c r="AIB216" s="1"/>
      <c r="AIC216" s="1"/>
      <c r="AID216" s="1"/>
      <c r="AIE216" s="1"/>
      <c r="AIF216" s="1"/>
      <c r="AIG216" s="1"/>
      <c r="AIH216" s="1"/>
      <c r="AII216" s="1"/>
      <c r="AIJ216" s="1"/>
      <c r="AIK216" s="1"/>
      <c r="AIL216" s="1"/>
      <c r="AIM216" s="1"/>
      <c r="AIN216" s="1"/>
      <c r="AIO216" s="1"/>
      <c r="AIP216" s="1"/>
      <c r="AIQ216" s="1"/>
      <c r="AIR216" s="1"/>
      <c r="AIS216" s="1"/>
      <c r="AIT216" s="1"/>
      <c r="AIU216" s="1"/>
      <c r="AIV216" s="1"/>
      <c r="AIW216" s="1"/>
      <c r="AIX216" s="1"/>
      <c r="AIY216" s="1"/>
      <c r="AIZ216" s="1"/>
      <c r="AJA216" s="1"/>
      <c r="AJB216" s="1"/>
      <c r="AJC216" s="1"/>
      <c r="AJD216" s="1"/>
      <c r="AJE216" s="1"/>
      <c r="AJF216" s="1"/>
      <c r="AJG216" s="1"/>
      <c r="AJH216" s="1"/>
      <c r="AJI216" s="1"/>
      <c r="AJJ216" s="1"/>
      <c r="AJK216" s="1"/>
      <c r="AJL216" s="1"/>
      <c r="AJM216" s="1"/>
      <c r="AJN216" s="1"/>
      <c r="AJO216" s="1"/>
      <c r="AJP216" s="1"/>
      <c r="AJQ216" s="1"/>
      <c r="AJR216" s="1"/>
      <c r="AJS216" s="1"/>
      <c r="AJT216" s="1"/>
      <c r="AJU216" s="1"/>
      <c r="AJV216" s="1"/>
      <c r="AJW216" s="1"/>
      <c r="AJX216" s="1"/>
      <c r="AJY216" s="1"/>
      <c r="AJZ216" s="1"/>
      <c r="AKA216" s="1"/>
      <c r="AKB216" s="1"/>
      <c r="AKC216" s="1"/>
      <c r="AKD216" s="1"/>
      <c r="AKE216" s="1"/>
      <c r="AKF216" s="1"/>
      <c r="AKG216" s="1"/>
      <c r="AKH216" s="1"/>
      <c r="AKI216" s="1"/>
      <c r="AKJ216" s="1"/>
      <c r="AKK216" s="1"/>
      <c r="AKL216" s="1"/>
      <c r="AKM216" s="1"/>
      <c r="AKN216" s="1"/>
      <c r="AKO216" s="1"/>
      <c r="AKP216" s="1"/>
      <c r="AKQ216" s="1"/>
      <c r="AKR216" s="1"/>
      <c r="AKS216" s="1"/>
      <c r="AKT216" s="1"/>
      <c r="AKU216" s="1"/>
      <c r="AKV216" s="1"/>
      <c r="AKW216" s="1"/>
      <c r="AKX216" s="1"/>
      <c r="AKY216" s="1"/>
      <c r="AKZ216" s="1"/>
      <c r="ALA216" s="1"/>
      <c r="ALB216" s="1"/>
      <c r="ALC216" s="1"/>
      <c r="ALD216" s="1"/>
      <c r="ALE216" s="1"/>
      <c r="ALF216" s="1"/>
      <c r="ALG216" s="1"/>
      <c r="ALH216" s="1"/>
      <c r="ALI216" s="1"/>
      <c r="ALJ216" s="1"/>
      <c r="ALK216" s="1"/>
      <c r="ALL216" s="1"/>
      <c r="ALM216" s="1"/>
      <c r="ALN216" s="1"/>
      <c r="ALO216" s="1"/>
      <c r="ALP216" s="1"/>
      <c r="ALQ216" s="1"/>
      <c r="ALR216" s="1"/>
      <c r="ALS216" s="1"/>
      <c r="ALT216" s="1"/>
      <c r="ALU216" s="1"/>
      <c r="ALV216" s="1"/>
      <c r="ALW216" s="1"/>
      <c r="ALX216" s="1"/>
      <c r="ALY216" s="1"/>
      <c r="ALZ216" s="1"/>
      <c r="AMA216" s="1"/>
      <c r="AMB216" s="1"/>
      <c r="AMC216" s="1"/>
      <c r="AMD216" s="1"/>
      <c r="AME216" s="1"/>
      <c r="AMF216" s="1"/>
      <c r="AMG216" s="1"/>
      <c r="AMH216" s="1"/>
      <c r="AMI216" s="1"/>
      <c r="AMJ216" s="1"/>
    </row>
    <row r="217" spans="1:1025" customHeight="1" ht="12.8">
      <c r="A217" s="1"/>
      <c r="B217" s="9"/>
      <c r="C217" s="30" t="s">
        <v>141</v>
      </c>
      <c r="D217" s="30"/>
      <c r="E217" s="30"/>
      <c r="F217" s="12" t="s">
        <v>3</v>
      </c>
      <c r="G217" s="7">
        <v>124</v>
      </c>
      <c r="H217" s="7">
        <v>130</v>
      </c>
      <c r="I217" s="7">
        <v>119</v>
      </c>
      <c r="J217" s="7">
        <v>132</v>
      </c>
      <c r="K217" s="13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1"/>
      <c r="OU217" s="1"/>
      <c r="OV217" s="1"/>
      <c r="OW217" s="1"/>
      <c r="OX217" s="1"/>
      <c r="OY217" s="1"/>
      <c r="OZ217" s="1"/>
      <c r="PA217" s="1"/>
      <c r="PB217" s="1"/>
      <c r="PC217" s="1"/>
      <c r="PD217" s="1"/>
      <c r="PE217" s="1"/>
      <c r="PF217" s="1"/>
      <c r="PG217" s="1"/>
      <c r="PH217" s="1"/>
      <c r="PI217" s="1"/>
      <c r="PJ217" s="1"/>
      <c r="PK217" s="1"/>
      <c r="PL217" s="1"/>
      <c r="PM217" s="1"/>
      <c r="PN217" s="1"/>
      <c r="PO217" s="1"/>
      <c r="PP217" s="1"/>
      <c r="PQ217" s="1"/>
      <c r="PR217" s="1"/>
      <c r="PS217" s="1"/>
      <c r="PT217" s="1"/>
      <c r="PU217" s="1"/>
      <c r="PV217" s="1"/>
      <c r="PW217" s="1"/>
      <c r="PX217" s="1"/>
      <c r="PY217" s="1"/>
      <c r="PZ217" s="1"/>
      <c r="QA217" s="1"/>
      <c r="QB217" s="1"/>
      <c r="QC217" s="1"/>
      <c r="QD217" s="1"/>
      <c r="QE217" s="1"/>
      <c r="QF217" s="1"/>
      <c r="QG217" s="1"/>
      <c r="QH217" s="1"/>
      <c r="QI217" s="1"/>
      <c r="QJ217" s="1"/>
      <c r="QK217" s="1"/>
      <c r="QL217" s="1"/>
      <c r="QM217" s="1"/>
      <c r="QN217" s="1"/>
      <c r="QO217" s="1"/>
      <c r="QP217" s="1"/>
      <c r="QQ217" s="1"/>
      <c r="QR217" s="1"/>
      <c r="QS217" s="1"/>
      <c r="QT217" s="1"/>
      <c r="QU217" s="1"/>
      <c r="QV217" s="1"/>
      <c r="QW217" s="1"/>
      <c r="QX217" s="1"/>
      <c r="QY217" s="1"/>
      <c r="QZ217" s="1"/>
      <c r="RA217" s="1"/>
      <c r="RB217" s="1"/>
      <c r="RC217" s="1"/>
      <c r="RD217" s="1"/>
      <c r="RE217" s="1"/>
      <c r="RF217" s="1"/>
      <c r="RG217" s="1"/>
      <c r="RH217" s="1"/>
      <c r="RI217" s="1"/>
      <c r="RJ217" s="1"/>
      <c r="RK217" s="1"/>
      <c r="RL217" s="1"/>
      <c r="RM217" s="1"/>
      <c r="RN217" s="1"/>
      <c r="RO217" s="1"/>
      <c r="RP217" s="1"/>
      <c r="RQ217" s="1"/>
      <c r="RR217" s="1"/>
      <c r="RS217" s="1"/>
      <c r="RT217" s="1"/>
      <c r="RU217" s="1"/>
      <c r="RV217" s="1"/>
      <c r="RW217" s="1"/>
      <c r="RX217" s="1"/>
      <c r="RY217" s="1"/>
      <c r="RZ217" s="1"/>
      <c r="SA217" s="1"/>
      <c r="SB217" s="1"/>
      <c r="SC217" s="1"/>
      <c r="SD217" s="1"/>
      <c r="SE217" s="1"/>
      <c r="SF217" s="1"/>
      <c r="SG217" s="1"/>
      <c r="SH217" s="1"/>
      <c r="SI217" s="1"/>
      <c r="SJ217" s="1"/>
      <c r="SK217" s="1"/>
      <c r="SL217" s="1"/>
      <c r="SM217" s="1"/>
      <c r="SN217" s="1"/>
      <c r="SO217" s="1"/>
      <c r="SP217" s="1"/>
      <c r="SQ217" s="1"/>
      <c r="SR217" s="1"/>
      <c r="SS217" s="1"/>
      <c r="ST217" s="1"/>
      <c r="SU217" s="1"/>
      <c r="SV217" s="1"/>
      <c r="SW217" s="1"/>
      <c r="SX217" s="1"/>
      <c r="SY217" s="1"/>
      <c r="SZ217" s="1"/>
      <c r="TA217" s="1"/>
      <c r="TB217" s="1"/>
      <c r="TC217" s="1"/>
      <c r="TD217" s="1"/>
      <c r="TE217" s="1"/>
      <c r="TF217" s="1"/>
      <c r="TG217" s="1"/>
      <c r="TH217" s="1"/>
      <c r="TI217" s="1"/>
      <c r="TJ217" s="1"/>
      <c r="TK217" s="1"/>
      <c r="TL217" s="1"/>
      <c r="TM217" s="1"/>
      <c r="TN217" s="1"/>
      <c r="TO217" s="1"/>
      <c r="TP217" s="1"/>
      <c r="TQ217" s="1"/>
      <c r="TR217" s="1"/>
      <c r="TS217" s="1"/>
      <c r="TT217" s="1"/>
      <c r="TU217" s="1"/>
      <c r="TV217" s="1"/>
      <c r="TW217" s="1"/>
      <c r="TX217" s="1"/>
      <c r="TY217" s="1"/>
      <c r="TZ217" s="1"/>
      <c r="UA217" s="1"/>
      <c r="UB217" s="1"/>
      <c r="UC217" s="1"/>
      <c r="UD217" s="1"/>
      <c r="UE217" s="1"/>
      <c r="UF217" s="1"/>
      <c r="UG217" s="1"/>
      <c r="UH217" s="1"/>
      <c r="UI217" s="1"/>
      <c r="UJ217" s="1"/>
      <c r="UK217" s="1"/>
      <c r="UL217" s="1"/>
      <c r="UM217" s="1"/>
      <c r="UN217" s="1"/>
      <c r="UO217" s="1"/>
      <c r="UP217" s="1"/>
      <c r="UQ217" s="1"/>
      <c r="UR217" s="1"/>
      <c r="US217" s="1"/>
      <c r="UT217" s="1"/>
      <c r="UU217" s="1"/>
      <c r="UV217" s="1"/>
      <c r="UW217" s="1"/>
      <c r="UX217" s="1"/>
      <c r="UY217" s="1"/>
      <c r="UZ217" s="1"/>
      <c r="VA217" s="1"/>
      <c r="VB217" s="1"/>
      <c r="VC217" s="1"/>
      <c r="VD217" s="1"/>
      <c r="VE217" s="1"/>
      <c r="VF217" s="1"/>
      <c r="VG217" s="1"/>
      <c r="VH217" s="1"/>
      <c r="VI217" s="1"/>
      <c r="VJ217" s="1"/>
      <c r="VK217" s="1"/>
      <c r="VL217" s="1"/>
      <c r="VM217" s="1"/>
      <c r="VN217" s="1"/>
      <c r="VO217" s="1"/>
      <c r="VP217" s="1"/>
      <c r="VQ217" s="1"/>
      <c r="VR217" s="1"/>
      <c r="VS217" s="1"/>
      <c r="VT217" s="1"/>
      <c r="VU217" s="1"/>
      <c r="VV217" s="1"/>
      <c r="VW217" s="1"/>
      <c r="VX217" s="1"/>
      <c r="VY217" s="1"/>
      <c r="VZ217" s="1"/>
      <c r="WA217" s="1"/>
      <c r="WB217" s="1"/>
      <c r="WC217" s="1"/>
      <c r="WD217" s="1"/>
      <c r="WE217" s="1"/>
      <c r="WF217" s="1"/>
      <c r="WG217" s="1"/>
      <c r="WH217" s="1"/>
      <c r="WI217" s="1"/>
      <c r="WJ217" s="1"/>
      <c r="WK217" s="1"/>
      <c r="WL217" s="1"/>
      <c r="WM217" s="1"/>
      <c r="WN217" s="1"/>
      <c r="WO217" s="1"/>
      <c r="WP217" s="1"/>
      <c r="WQ217" s="1"/>
      <c r="WR217" s="1"/>
      <c r="WS217" s="1"/>
      <c r="WT217" s="1"/>
      <c r="WU217" s="1"/>
      <c r="WV217" s="1"/>
      <c r="WW217" s="1"/>
      <c r="WX217" s="1"/>
      <c r="WY217" s="1"/>
      <c r="WZ217" s="1"/>
      <c r="XA217" s="1"/>
      <c r="XB217" s="1"/>
      <c r="XC217" s="1"/>
      <c r="XD217" s="1"/>
      <c r="XE217" s="1"/>
      <c r="XF217" s="1"/>
      <c r="XG217" s="1"/>
      <c r="XH217" s="1"/>
      <c r="XI217" s="1"/>
      <c r="XJ217" s="1"/>
      <c r="XK217" s="1"/>
      <c r="XL217" s="1"/>
      <c r="XM217" s="1"/>
      <c r="XN217" s="1"/>
      <c r="XO217" s="1"/>
      <c r="XP217" s="1"/>
      <c r="XQ217" s="1"/>
      <c r="XR217" s="1"/>
      <c r="XS217" s="1"/>
      <c r="XT217" s="1"/>
      <c r="XU217" s="1"/>
      <c r="XV217" s="1"/>
      <c r="XW217" s="1"/>
      <c r="XX217" s="1"/>
      <c r="XY217" s="1"/>
      <c r="XZ217" s="1"/>
      <c r="YA217" s="1"/>
      <c r="YB217" s="1"/>
      <c r="YC217" s="1"/>
      <c r="YD217" s="1"/>
      <c r="YE217" s="1"/>
      <c r="YF217" s="1"/>
      <c r="YG217" s="1"/>
      <c r="YH217" s="1"/>
      <c r="YI217" s="1"/>
      <c r="YJ217" s="1"/>
      <c r="YK217" s="1"/>
      <c r="YL217" s="1"/>
      <c r="YM217" s="1"/>
      <c r="YN217" s="1"/>
      <c r="YO217" s="1"/>
      <c r="YP217" s="1"/>
      <c r="YQ217" s="1"/>
      <c r="YR217" s="1"/>
      <c r="YS217" s="1"/>
      <c r="YT217" s="1"/>
      <c r="YU217" s="1"/>
      <c r="YV217" s="1"/>
      <c r="YW217" s="1"/>
      <c r="YX217" s="1"/>
      <c r="YY217" s="1"/>
      <c r="YZ217" s="1"/>
      <c r="ZA217" s="1"/>
      <c r="ZB217" s="1"/>
      <c r="ZC217" s="1"/>
      <c r="ZD217" s="1"/>
      <c r="ZE217" s="1"/>
      <c r="ZF217" s="1"/>
      <c r="ZG217" s="1"/>
      <c r="ZH217" s="1"/>
      <c r="ZI217" s="1"/>
      <c r="ZJ217" s="1"/>
      <c r="ZK217" s="1"/>
      <c r="ZL217" s="1"/>
      <c r="ZM217" s="1"/>
      <c r="ZN217" s="1"/>
      <c r="ZO217" s="1"/>
      <c r="ZP217" s="1"/>
      <c r="ZQ217" s="1"/>
      <c r="ZR217" s="1"/>
      <c r="ZS217" s="1"/>
      <c r="ZT217" s="1"/>
      <c r="ZU217" s="1"/>
      <c r="ZV217" s="1"/>
      <c r="ZW217" s="1"/>
      <c r="ZX217" s="1"/>
      <c r="ZY217" s="1"/>
      <c r="ZZ217" s="1"/>
      <c r="AAA217" s="1"/>
      <c r="AAB217" s="1"/>
      <c r="AAC217" s="1"/>
      <c r="AAD217" s="1"/>
      <c r="AAE217" s="1"/>
      <c r="AAF217" s="1"/>
      <c r="AAG217" s="1"/>
      <c r="AAH217" s="1"/>
      <c r="AAI217" s="1"/>
      <c r="AAJ217" s="1"/>
      <c r="AAK217" s="1"/>
      <c r="AAL217" s="1"/>
      <c r="AAM217" s="1"/>
      <c r="AAN217" s="1"/>
      <c r="AAO217" s="1"/>
      <c r="AAP217" s="1"/>
      <c r="AAQ217" s="1"/>
      <c r="AAR217" s="1"/>
      <c r="AAS217" s="1"/>
      <c r="AAT217" s="1"/>
      <c r="AAU217" s="1"/>
      <c r="AAV217" s="1"/>
      <c r="AAW217" s="1"/>
      <c r="AAX217" s="1"/>
      <c r="AAY217" s="1"/>
      <c r="AAZ217" s="1"/>
      <c r="ABA217" s="1"/>
      <c r="ABB217" s="1"/>
      <c r="ABC217" s="1"/>
      <c r="ABD217" s="1"/>
      <c r="ABE217" s="1"/>
      <c r="ABF217" s="1"/>
      <c r="ABG217" s="1"/>
      <c r="ABH217" s="1"/>
      <c r="ABI217" s="1"/>
      <c r="ABJ217" s="1"/>
      <c r="ABK217" s="1"/>
      <c r="ABL217" s="1"/>
      <c r="ABM217" s="1"/>
      <c r="ABN217" s="1"/>
      <c r="ABO217" s="1"/>
      <c r="ABP217" s="1"/>
      <c r="ABQ217" s="1"/>
      <c r="ABR217" s="1"/>
      <c r="ABS217" s="1"/>
      <c r="ABT217" s="1"/>
      <c r="ABU217" s="1"/>
      <c r="ABV217" s="1"/>
      <c r="ABW217" s="1"/>
      <c r="ABX217" s="1"/>
      <c r="ABY217" s="1"/>
      <c r="ABZ217" s="1"/>
      <c r="ACA217" s="1"/>
      <c r="ACB217" s="1"/>
      <c r="ACC217" s="1"/>
      <c r="ACD217" s="1"/>
      <c r="ACE217" s="1"/>
      <c r="ACF217" s="1"/>
      <c r="ACG217" s="1"/>
      <c r="ACH217" s="1"/>
      <c r="ACI217" s="1"/>
      <c r="ACJ217" s="1"/>
      <c r="ACK217" s="1"/>
      <c r="ACL217" s="1"/>
      <c r="ACM217" s="1"/>
      <c r="ACN217" s="1"/>
      <c r="ACO217" s="1"/>
      <c r="ACP217" s="1"/>
      <c r="ACQ217" s="1"/>
      <c r="ACR217" s="1"/>
      <c r="ACS217" s="1"/>
      <c r="ACT217" s="1"/>
      <c r="ACU217" s="1"/>
      <c r="ACV217" s="1"/>
      <c r="ACW217" s="1"/>
      <c r="ACX217" s="1"/>
      <c r="ACY217" s="1"/>
      <c r="ACZ217" s="1"/>
      <c r="ADA217" s="1"/>
      <c r="ADB217" s="1"/>
      <c r="ADC217" s="1"/>
      <c r="ADD217" s="1"/>
      <c r="ADE217" s="1"/>
      <c r="ADF217" s="1"/>
      <c r="ADG217" s="1"/>
      <c r="ADH217" s="1"/>
      <c r="ADI217" s="1"/>
      <c r="ADJ217" s="1"/>
      <c r="ADK217" s="1"/>
      <c r="ADL217" s="1"/>
      <c r="ADM217" s="1"/>
      <c r="ADN217" s="1"/>
      <c r="ADO217" s="1"/>
      <c r="ADP217" s="1"/>
      <c r="ADQ217" s="1"/>
      <c r="ADR217" s="1"/>
      <c r="ADS217" s="1"/>
      <c r="ADT217" s="1"/>
      <c r="ADU217" s="1"/>
      <c r="ADV217" s="1"/>
      <c r="ADW217" s="1"/>
      <c r="ADX217" s="1"/>
      <c r="ADY217" s="1"/>
      <c r="ADZ217" s="1"/>
      <c r="AEA217" s="1"/>
      <c r="AEB217" s="1"/>
      <c r="AEC217" s="1"/>
      <c r="AED217" s="1"/>
      <c r="AEE217" s="1"/>
      <c r="AEF217" s="1"/>
      <c r="AEG217" s="1"/>
      <c r="AEH217" s="1"/>
      <c r="AEI217" s="1"/>
      <c r="AEJ217" s="1"/>
      <c r="AEK217" s="1"/>
      <c r="AEL217" s="1"/>
      <c r="AEM217" s="1"/>
      <c r="AEN217" s="1"/>
      <c r="AEO217" s="1"/>
      <c r="AEP217" s="1"/>
      <c r="AEQ217" s="1"/>
      <c r="AER217" s="1"/>
      <c r="AES217" s="1"/>
      <c r="AET217" s="1"/>
      <c r="AEU217" s="1"/>
      <c r="AEV217" s="1"/>
      <c r="AEW217" s="1"/>
      <c r="AEX217" s="1"/>
      <c r="AEY217" s="1"/>
      <c r="AEZ217" s="1"/>
      <c r="AFA217" s="1"/>
      <c r="AFB217" s="1"/>
      <c r="AFC217" s="1"/>
      <c r="AFD217" s="1"/>
      <c r="AFE217" s="1"/>
      <c r="AFF217" s="1"/>
      <c r="AFG217" s="1"/>
      <c r="AFH217" s="1"/>
      <c r="AFI217" s="1"/>
      <c r="AFJ217" s="1"/>
      <c r="AFK217" s="1"/>
      <c r="AFL217" s="1"/>
      <c r="AFM217" s="1"/>
      <c r="AFN217" s="1"/>
      <c r="AFO217" s="1"/>
      <c r="AFP217" s="1"/>
      <c r="AFQ217" s="1"/>
      <c r="AFR217" s="1"/>
      <c r="AFS217" s="1"/>
      <c r="AFT217" s="1"/>
      <c r="AFU217" s="1"/>
      <c r="AFV217" s="1"/>
      <c r="AFW217" s="1"/>
      <c r="AFX217" s="1"/>
      <c r="AFY217" s="1"/>
      <c r="AFZ217" s="1"/>
      <c r="AGA217" s="1"/>
      <c r="AGB217" s="1"/>
      <c r="AGC217" s="1"/>
      <c r="AGD217" s="1"/>
      <c r="AGE217" s="1"/>
      <c r="AGF217" s="1"/>
      <c r="AGG217" s="1"/>
      <c r="AGH217" s="1"/>
      <c r="AGI217" s="1"/>
      <c r="AGJ217" s="1"/>
      <c r="AGK217" s="1"/>
      <c r="AGL217" s="1"/>
      <c r="AGM217" s="1"/>
      <c r="AGN217" s="1"/>
      <c r="AGO217" s="1"/>
      <c r="AGP217" s="1"/>
      <c r="AGQ217" s="1"/>
      <c r="AGR217" s="1"/>
      <c r="AGS217" s="1"/>
      <c r="AGT217" s="1"/>
      <c r="AGU217" s="1"/>
      <c r="AGV217" s="1"/>
      <c r="AGW217" s="1"/>
      <c r="AGX217" s="1"/>
      <c r="AGY217" s="1"/>
      <c r="AGZ217" s="1"/>
      <c r="AHA217" s="1"/>
      <c r="AHB217" s="1"/>
      <c r="AHC217" s="1"/>
      <c r="AHD217" s="1"/>
      <c r="AHE217" s="1"/>
      <c r="AHF217" s="1"/>
      <c r="AHG217" s="1"/>
      <c r="AHH217" s="1"/>
      <c r="AHI217" s="1"/>
      <c r="AHJ217" s="1"/>
      <c r="AHK217" s="1"/>
      <c r="AHL217" s="1"/>
      <c r="AHM217" s="1"/>
      <c r="AHN217" s="1"/>
      <c r="AHO217" s="1"/>
      <c r="AHP217" s="1"/>
      <c r="AHQ217" s="1"/>
      <c r="AHR217" s="1"/>
      <c r="AHS217" s="1"/>
      <c r="AHT217" s="1"/>
      <c r="AHU217" s="1"/>
      <c r="AHV217" s="1"/>
      <c r="AHW217" s="1"/>
      <c r="AHX217" s="1"/>
      <c r="AHY217" s="1"/>
      <c r="AHZ217" s="1"/>
      <c r="AIA217" s="1"/>
      <c r="AIB217" s="1"/>
      <c r="AIC217" s="1"/>
      <c r="AID217" s="1"/>
      <c r="AIE217" s="1"/>
      <c r="AIF217" s="1"/>
      <c r="AIG217" s="1"/>
      <c r="AIH217" s="1"/>
      <c r="AII217" s="1"/>
      <c r="AIJ217" s="1"/>
      <c r="AIK217" s="1"/>
      <c r="AIL217" s="1"/>
      <c r="AIM217" s="1"/>
      <c r="AIN217" s="1"/>
      <c r="AIO217" s="1"/>
      <c r="AIP217" s="1"/>
      <c r="AIQ217" s="1"/>
      <c r="AIR217" s="1"/>
      <c r="AIS217" s="1"/>
      <c r="AIT217" s="1"/>
      <c r="AIU217" s="1"/>
      <c r="AIV217" s="1"/>
      <c r="AIW217" s="1"/>
      <c r="AIX217" s="1"/>
      <c r="AIY217" s="1"/>
      <c r="AIZ217" s="1"/>
      <c r="AJA217" s="1"/>
      <c r="AJB217" s="1"/>
      <c r="AJC217" s="1"/>
      <c r="AJD217" s="1"/>
      <c r="AJE217" s="1"/>
      <c r="AJF217" s="1"/>
      <c r="AJG217" s="1"/>
      <c r="AJH217" s="1"/>
      <c r="AJI217" s="1"/>
      <c r="AJJ217" s="1"/>
      <c r="AJK217" s="1"/>
      <c r="AJL217" s="1"/>
      <c r="AJM217" s="1"/>
      <c r="AJN217" s="1"/>
      <c r="AJO217" s="1"/>
      <c r="AJP217" s="1"/>
      <c r="AJQ217" s="1"/>
      <c r="AJR217" s="1"/>
      <c r="AJS217" s="1"/>
      <c r="AJT217" s="1"/>
      <c r="AJU217" s="1"/>
      <c r="AJV217" s="1"/>
      <c r="AJW217" s="1"/>
      <c r="AJX217" s="1"/>
      <c r="AJY217" s="1"/>
      <c r="AJZ217" s="1"/>
      <c r="AKA217" s="1"/>
      <c r="AKB217" s="1"/>
      <c r="AKC217" s="1"/>
      <c r="AKD217" s="1"/>
      <c r="AKE217" s="1"/>
      <c r="AKF217" s="1"/>
      <c r="AKG217" s="1"/>
      <c r="AKH217" s="1"/>
      <c r="AKI217" s="1"/>
      <c r="AKJ217" s="1"/>
      <c r="AKK217" s="1"/>
      <c r="AKL217" s="1"/>
      <c r="AKM217" s="1"/>
      <c r="AKN217" s="1"/>
      <c r="AKO217" s="1"/>
      <c r="AKP217" s="1"/>
      <c r="AKQ217" s="1"/>
      <c r="AKR217" s="1"/>
      <c r="AKS217" s="1"/>
      <c r="AKT217" s="1"/>
      <c r="AKU217" s="1"/>
      <c r="AKV217" s="1"/>
      <c r="AKW217" s="1"/>
      <c r="AKX217" s="1"/>
      <c r="AKY217" s="1"/>
      <c r="AKZ217" s="1"/>
      <c r="ALA217" s="1"/>
      <c r="ALB217" s="1"/>
      <c r="ALC217" s="1"/>
      <c r="ALD217" s="1"/>
      <c r="ALE217" s="1"/>
      <c r="ALF217" s="1"/>
      <c r="ALG217" s="1"/>
      <c r="ALH217" s="1"/>
      <c r="ALI217" s="1"/>
      <c r="ALJ217" s="1"/>
      <c r="ALK217" s="1"/>
      <c r="ALL217" s="1"/>
      <c r="ALM217" s="1"/>
      <c r="ALN217" s="1"/>
      <c r="ALO217" s="1"/>
      <c r="ALP217" s="1"/>
      <c r="ALQ217" s="1"/>
      <c r="ALR217" s="1"/>
      <c r="ALS217" s="1"/>
      <c r="ALT217" s="1"/>
      <c r="ALU217" s="1"/>
      <c r="ALV217" s="1"/>
      <c r="ALW217" s="1"/>
      <c r="ALX217" s="1"/>
      <c r="ALY217" s="1"/>
      <c r="ALZ217" s="1"/>
      <c r="AMA217" s="1"/>
      <c r="AMB217" s="1"/>
      <c r="AMC217" s="1"/>
      <c r="AMD217" s="1"/>
      <c r="AME217" s="1"/>
      <c r="AMF217" s="1"/>
      <c r="AMG217" s="1"/>
      <c r="AMH217" s="1"/>
      <c r="AMI217" s="1"/>
      <c r="AMJ217" s="1"/>
    </row>
    <row r="218" spans="1:1025" customHeight="1" ht="12.8">
      <c r="A218" s="1"/>
      <c r="B218" s="9"/>
      <c r="C218" s="30" t="s">
        <v>142</v>
      </c>
      <c r="D218" s="30"/>
      <c r="E218" s="30"/>
      <c r="F218" s="12" t="s">
        <v>3</v>
      </c>
      <c r="G218" s="7">
        <v>125</v>
      </c>
      <c r="H218" s="7">
        <v>131</v>
      </c>
      <c r="I218" s="7">
        <v>120</v>
      </c>
      <c r="J218" s="7">
        <v>133</v>
      </c>
      <c r="K218" s="13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1"/>
      <c r="OT218" s="1"/>
      <c r="OU218" s="1"/>
      <c r="OV218" s="1"/>
      <c r="OW218" s="1"/>
      <c r="OX218" s="1"/>
      <c r="OY218" s="1"/>
      <c r="OZ218" s="1"/>
      <c r="PA218" s="1"/>
      <c r="PB218" s="1"/>
      <c r="PC218" s="1"/>
      <c r="PD218" s="1"/>
      <c r="PE218" s="1"/>
      <c r="PF218" s="1"/>
      <c r="PG218" s="1"/>
      <c r="PH218" s="1"/>
      <c r="PI218" s="1"/>
      <c r="PJ218" s="1"/>
      <c r="PK218" s="1"/>
      <c r="PL218" s="1"/>
      <c r="PM218" s="1"/>
      <c r="PN218" s="1"/>
      <c r="PO218" s="1"/>
      <c r="PP218" s="1"/>
      <c r="PQ218" s="1"/>
      <c r="PR218" s="1"/>
      <c r="PS218" s="1"/>
      <c r="PT218" s="1"/>
      <c r="PU218" s="1"/>
      <c r="PV218" s="1"/>
      <c r="PW218" s="1"/>
      <c r="PX218" s="1"/>
      <c r="PY218" s="1"/>
      <c r="PZ218" s="1"/>
      <c r="QA218" s="1"/>
      <c r="QB218" s="1"/>
      <c r="QC218" s="1"/>
      <c r="QD218" s="1"/>
      <c r="QE218" s="1"/>
      <c r="QF218" s="1"/>
      <c r="QG218" s="1"/>
      <c r="QH218" s="1"/>
      <c r="QI218" s="1"/>
      <c r="QJ218" s="1"/>
      <c r="QK218" s="1"/>
      <c r="QL218" s="1"/>
      <c r="QM218" s="1"/>
      <c r="QN218" s="1"/>
      <c r="QO218" s="1"/>
      <c r="QP218" s="1"/>
      <c r="QQ218" s="1"/>
      <c r="QR218" s="1"/>
      <c r="QS218" s="1"/>
      <c r="QT218" s="1"/>
      <c r="QU218" s="1"/>
      <c r="QV218" s="1"/>
      <c r="QW218" s="1"/>
      <c r="QX218" s="1"/>
      <c r="QY218" s="1"/>
      <c r="QZ218" s="1"/>
      <c r="RA218" s="1"/>
      <c r="RB218" s="1"/>
      <c r="RC218" s="1"/>
      <c r="RD218" s="1"/>
      <c r="RE218" s="1"/>
      <c r="RF218" s="1"/>
      <c r="RG218" s="1"/>
      <c r="RH218" s="1"/>
      <c r="RI218" s="1"/>
      <c r="RJ218" s="1"/>
      <c r="RK218" s="1"/>
      <c r="RL218" s="1"/>
      <c r="RM218" s="1"/>
      <c r="RN218" s="1"/>
      <c r="RO218" s="1"/>
      <c r="RP218" s="1"/>
      <c r="RQ218" s="1"/>
      <c r="RR218" s="1"/>
      <c r="RS218" s="1"/>
      <c r="RT218" s="1"/>
      <c r="RU218" s="1"/>
      <c r="RV218" s="1"/>
      <c r="RW218" s="1"/>
      <c r="RX218" s="1"/>
      <c r="RY218" s="1"/>
      <c r="RZ218" s="1"/>
      <c r="SA218" s="1"/>
      <c r="SB218" s="1"/>
      <c r="SC218" s="1"/>
      <c r="SD218" s="1"/>
      <c r="SE218" s="1"/>
      <c r="SF218" s="1"/>
      <c r="SG218" s="1"/>
      <c r="SH218" s="1"/>
      <c r="SI218" s="1"/>
      <c r="SJ218" s="1"/>
      <c r="SK218" s="1"/>
      <c r="SL218" s="1"/>
      <c r="SM218" s="1"/>
      <c r="SN218" s="1"/>
      <c r="SO218" s="1"/>
      <c r="SP218" s="1"/>
      <c r="SQ218" s="1"/>
      <c r="SR218" s="1"/>
      <c r="SS218" s="1"/>
      <c r="ST218" s="1"/>
      <c r="SU218" s="1"/>
      <c r="SV218" s="1"/>
      <c r="SW218" s="1"/>
      <c r="SX218" s="1"/>
      <c r="SY218" s="1"/>
      <c r="SZ218" s="1"/>
      <c r="TA218" s="1"/>
      <c r="TB218" s="1"/>
      <c r="TC218" s="1"/>
      <c r="TD218" s="1"/>
      <c r="TE218" s="1"/>
      <c r="TF218" s="1"/>
      <c r="TG218" s="1"/>
      <c r="TH218" s="1"/>
      <c r="TI218" s="1"/>
      <c r="TJ218" s="1"/>
      <c r="TK218" s="1"/>
      <c r="TL218" s="1"/>
      <c r="TM218" s="1"/>
      <c r="TN218" s="1"/>
      <c r="TO218" s="1"/>
      <c r="TP218" s="1"/>
      <c r="TQ218" s="1"/>
      <c r="TR218" s="1"/>
      <c r="TS218" s="1"/>
      <c r="TT218" s="1"/>
      <c r="TU218" s="1"/>
      <c r="TV218" s="1"/>
      <c r="TW218" s="1"/>
      <c r="TX218" s="1"/>
      <c r="TY218" s="1"/>
      <c r="TZ218" s="1"/>
      <c r="UA218" s="1"/>
      <c r="UB218" s="1"/>
      <c r="UC218" s="1"/>
      <c r="UD218" s="1"/>
      <c r="UE218" s="1"/>
      <c r="UF218" s="1"/>
      <c r="UG218" s="1"/>
      <c r="UH218" s="1"/>
      <c r="UI218" s="1"/>
      <c r="UJ218" s="1"/>
      <c r="UK218" s="1"/>
      <c r="UL218" s="1"/>
      <c r="UM218" s="1"/>
      <c r="UN218" s="1"/>
      <c r="UO218" s="1"/>
      <c r="UP218" s="1"/>
      <c r="UQ218" s="1"/>
      <c r="UR218" s="1"/>
      <c r="US218" s="1"/>
      <c r="UT218" s="1"/>
      <c r="UU218" s="1"/>
      <c r="UV218" s="1"/>
      <c r="UW218" s="1"/>
      <c r="UX218" s="1"/>
      <c r="UY218" s="1"/>
      <c r="UZ218" s="1"/>
      <c r="VA218" s="1"/>
      <c r="VB218" s="1"/>
      <c r="VC218" s="1"/>
      <c r="VD218" s="1"/>
      <c r="VE218" s="1"/>
      <c r="VF218" s="1"/>
      <c r="VG218" s="1"/>
      <c r="VH218" s="1"/>
      <c r="VI218" s="1"/>
      <c r="VJ218" s="1"/>
      <c r="VK218" s="1"/>
      <c r="VL218" s="1"/>
      <c r="VM218" s="1"/>
      <c r="VN218" s="1"/>
      <c r="VO218" s="1"/>
      <c r="VP218" s="1"/>
      <c r="VQ218" s="1"/>
      <c r="VR218" s="1"/>
      <c r="VS218" s="1"/>
      <c r="VT218" s="1"/>
      <c r="VU218" s="1"/>
      <c r="VV218" s="1"/>
      <c r="VW218" s="1"/>
      <c r="VX218" s="1"/>
      <c r="VY218" s="1"/>
      <c r="VZ218" s="1"/>
      <c r="WA218" s="1"/>
      <c r="WB218" s="1"/>
      <c r="WC218" s="1"/>
      <c r="WD218" s="1"/>
      <c r="WE218" s="1"/>
      <c r="WF218" s="1"/>
      <c r="WG218" s="1"/>
      <c r="WH218" s="1"/>
      <c r="WI218" s="1"/>
      <c r="WJ218" s="1"/>
      <c r="WK218" s="1"/>
      <c r="WL218" s="1"/>
      <c r="WM218" s="1"/>
      <c r="WN218" s="1"/>
      <c r="WO218" s="1"/>
      <c r="WP218" s="1"/>
      <c r="WQ218" s="1"/>
      <c r="WR218" s="1"/>
      <c r="WS218" s="1"/>
      <c r="WT218" s="1"/>
      <c r="WU218" s="1"/>
      <c r="WV218" s="1"/>
      <c r="WW218" s="1"/>
      <c r="WX218" s="1"/>
      <c r="WY218" s="1"/>
      <c r="WZ218" s="1"/>
      <c r="XA218" s="1"/>
      <c r="XB218" s="1"/>
      <c r="XC218" s="1"/>
      <c r="XD218" s="1"/>
      <c r="XE218" s="1"/>
      <c r="XF218" s="1"/>
      <c r="XG218" s="1"/>
      <c r="XH218" s="1"/>
      <c r="XI218" s="1"/>
      <c r="XJ218" s="1"/>
      <c r="XK218" s="1"/>
      <c r="XL218" s="1"/>
      <c r="XM218" s="1"/>
      <c r="XN218" s="1"/>
      <c r="XO218" s="1"/>
      <c r="XP218" s="1"/>
      <c r="XQ218" s="1"/>
      <c r="XR218" s="1"/>
      <c r="XS218" s="1"/>
      <c r="XT218" s="1"/>
      <c r="XU218" s="1"/>
      <c r="XV218" s="1"/>
      <c r="XW218" s="1"/>
      <c r="XX218" s="1"/>
      <c r="XY218" s="1"/>
      <c r="XZ218" s="1"/>
      <c r="YA218" s="1"/>
      <c r="YB218" s="1"/>
      <c r="YC218" s="1"/>
      <c r="YD218" s="1"/>
      <c r="YE218" s="1"/>
      <c r="YF218" s="1"/>
      <c r="YG218" s="1"/>
      <c r="YH218" s="1"/>
      <c r="YI218" s="1"/>
      <c r="YJ218" s="1"/>
      <c r="YK218" s="1"/>
      <c r="YL218" s="1"/>
      <c r="YM218" s="1"/>
      <c r="YN218" s="1"/>
      <c r="YO218" s="1"/>
      <c r="YP218" s="1"/>
      <c r="YQ218" s="1"/>
      <c r="YR218" s="1"/>
      <c r="YS218" s="1"/>
      <c r="YT218" s="1"/>
      <c r="YU218" s="1"/>
      <c r="YV218" s="1"/>
      <c r="YW218" s="1"/>
      <c r="YX218" s="1"/>
      <c r="YY218" s="1"/>
      <c r="YZ218" s="1"/>
      <c r="ZA218" s="1"/>
      <c r="ZB218" s="1"/>
      <c r="ZC218" s="1"/>
      <c r="ZD218" s="1"/>
      <c r="ZE218" s="1"/>
      <c r="ZF218" s="1"/>
      <c r="ZG218" s="1"/>
      <c r="ZH218" s="1"/>
      <c r="ZI218" s="1"/>
      <c r="ZJ218" s="1"/>
      <c r="ZK218" s="1"/>
      <c r="ZL218" s="1"/>
      <c r="ZM218" s="1"/>
      <c r="ZN218" s="1"/>
      <c r="ZO218" s="1"/>
      <c r="ZP218" s="1"/>
      <c r="ZQ218" s="1"/>
      <c r="ZR218" s="1"/>
      <c r="ZS218" s="1"/>
      <c r="ZT218" s="1"/>
      <c r="ZU218" s="1"/>
      <c r="ZV218" s="1"/>
      <c r="ZW218" s="1"/>
      <c r="ZX218" s="1"/>
      <c r="ZY218" s="1"/>
      <c r="ZZ218" s="1"/>
      <c r="AAA218" s="1"/>
      <c r="AAB218" s="1"/>
      <c r="AAC218" s="1"/>
      <c r="AAD218" s="1"/>
      <c r="AAE218" s="1"/>
      <c r="AAF218" s="1"/>
      <c r="AAG218" s="1"/>
      <c r="AAH218" s="1"/>
      <c r="AAI218" s="1"/>
      <c r="AAJ218" s="1"/>
      <c r="AAK218" s="1"/>
      <c r="AAL218" s="1"/>
      <c r="AAM218" s="1"/>
      <c r="AAN218" s="1"/>
      <c r="AAO218" s="1"/>
      <c r="AAP218" s="1"/>
      <c r="AAQ218" s="1"/>
      <c r="AAR218" s="1"/>
      <c r="AAS218" s="1"/>
      <c r="AAT218" s="1"/>
      <c r="AAU218" s="1"/>
      <c r="AAV218" s="1"/>
      <c r="AAW218" s="1"/>
      <c r="AAX218" s="1"/>
      <c r="AAY218" s="1"/>
      <c r="AAZ218" s="1"/>
      <c r="ABA218" s="1"/>
      <c r="ABB218" s="1"/>
      <c r="ABC218" s="1"/>
      <c r="ABD218" s="1"/>
      <c r="ABE218" s="1"/>
      <c r="ABF218" s="1"/>
      <c r="ABG218" s="1"/>
      <c r="ABH218" s="1"/>
      <c r="ABI218" s="1"/>
      <c r="ABJ218" s="1"/>
      <c r="ABK218" s="1"/>
      <c r="ABL218" s="1"/>
      <c r="ABM218" s="1"/>
      <c r="ABN218" s="1"/>
      <c r="ABO218" s="1"/>
      <c r="ABP218" s="1"/>
      <c r="ABQ218" s="1"/>
      <c r="ABR218" s="1"/>
      <c r="ABS218" s="1"/>
      <c r="ABT218" s="1"/>
      <c r="ABU218" s="1"/>
      <c r="ABV218" s="1"/>
      <c r="ABW218" s="1"/>
      <c r="ABX218" s="1"/>
      <c r="ABY218" s="1"/>
      <c r="ABZ218" s="1"/>
      <c r="ACA218" s="1"/>
      <c r="ACB218" s="1"/>
      <c r="ACC218" s="1"/>
      <c r="ACD218" s="1"/>
      <c r="ACE218" s="1"/>
      <c r="ACF218" s="1"/>
      <c r="ACG218" s="1"/>
      <c r="ACH218" s="1"/>
      <c r="ACI218" s="1"/>
      <c r="ACJ218" s="1"/>
      <c r="ACK218" s="1"/>
      <c r="ACL218" s="1"/>
      <c r="ACM218" s="1"/>
      <c r="ACN218" s="1"/>
      <c r="ACO218" s="1"/>
      <c r="ACP218" s="1"/>
      <c r="ACQ218" s="1"/>
      <c r="ACR218" s="1"/>
      <c r="ACS218" s="1"/>
      <c r="ACT218" s="1"/>
      <c r="ACU218" s="1"/>
      <c r="ACV218" s="1"/>
      <c r="ACW218" s="1"/>
      <c r="ACX218" s="1"/>
      <c r="ACY218" s="1"/>
      <c r="ACZ218" s="1"/>
      <c r="ADA218" s="1"/>
      <c r="ADB218" s="1"/>
      <c r="ADC218" s="1"/>
      <c r="ADD218" s="1"/>
      <c r="ADE218" s="1"/>
      <c r="ADF218" s="1"/>
      <c r="ADG218" s="1"/>
      <c r="ADH218" s="1"/>
      <c r="ADI218" s="1"/>
      <c r="ADJ218" s="1"/>
      <c r="ADK218" s="1"/>
      <c r="ADL218" s="1"/>
      <c r="ADM218" s="1"/>
      <c r="ADN218" s="1"/>
      <c r="ADO218" s="1"/>
      <c r="ADP218" s="1"/>
      <c r="ADQ218" s="1"/>
      <c r="ADR218" s="1"/>
      <c r="ADS218" s="1"/>
      <c r="ADT218" s="1"/>
      <c r="ADU218" s="1"/>
      <c r="ADV218" s="1"/>
      <c r="ADW218" s="1"/>
      <c r="ADX218" s="1"/>
      <c r="ADY218" s="1"/>
      <c r="ADZ218" s="1"/>
      <c r="AEA218" s="1"/>
      <c r="AEB218" s="1"/>
      <c r="AEC218" s="1"/>
      <c r="AED218" s="1"/>
      <c r="AEE218" s="1"/>
      <c r="AEF218" s="1"/>
      <c r="AEG218" s="1"/>
      <c r="AEH218" s="1"/>
      <c r="AEI218" s="1"/>
      <c r="AEJ218" s="1"/>
      <c r="AEK218" s="1"/>
      <c r="AEL218" s="1"/>
      <c r="AEM218" s="1"/>
      <c r="AEN218" s="1"/>
      <c r="AEO218" s="1"/>
      <c r="AEP218" s="1"/>
      <c r="AEQ218" s="1"/>
      <c r="AER218" s="1"/>
      <c r="AES218" s="1"/>
      <c r="AET218" s="1"/>
      <c r="AEU218" s="1"/>
      <c r="AEV218" s="1"/>
      <c r="AEW218" s="1"/>
      <c r="AEX218" s="1"/>
      <c r="AEY218" s="1"/>
      <c r="AEZ218" s="1"/>
      <c r="AFA218" s="1"/>
      <c r="AFB218" s="1"/>
      <c r="AFC218" s="1"/>
      <c r="AFD218" s="1"/>
      <c r="AFE218" s="1"/>
      <c r="AFF218" s="1"/>
      <c r="AFG218" s="1"/>
      <c r="AFH218" s="1"/>
      <c r="AFI218" s="1"/>
      <c r="AFJ218" s="1"/>
      <c r="AFK218" s="1"/>
      <c r="AFL218" s="1"/>
      <c r="AFM218" s="1"/>
      <c r="AFN218" s="1"/>
      <c r="AFO218" s="1"/>
      <c r="AFP218" s="1"/>
      <c r="AFQ218" s="1"/>
      <c r="AFR218" s="1"/>
      <c r="AFS218" s="1"/>
      <c r="AFT218" s="1"/>
      <c r="AFU218" s="1"/>
      <c r="AFV218" s="1"/>
      <c r="AFW218" s="1"/>
      <c r="AFX218" s="1"/>
      <c r="AFY218" s="1"/>
      <c r="AFZ218" s="1"/>
      <c r="AGA218" s="1"/>
      <c r="AGB218" s="1"/>
      <c r="AGC218" s="1"/>
      <c r="AGD218" s="1"/>
      <c r="AGE218" s="1"/>
      <c r="AGF218" s="1"/>
      <c r="AGG218" s="1"/>
      <c r="AGH218" s="1"/>
      <c r="AGI218" s="1"/>
      <c r="AGJ218" s="1"/>
      <c r="AGK218" s="1"/>
      <c r="AGL218" s="1"/>
      <c r="AGM218" s="1"/>
      <c r="AGN218" s="1"/>
      <c r="AGO218" s="1"/>
      <c r="AGP218" s="1"/>
      <c r="AGQ218" s="1"/>
      <c r="AGR218" s="1"/>
      <c r="AGS218" s="1"/>
      <c r="AGT218" s="1"/>
      <c r="AGU218" s="1"/>
      <c r="AGV218" s="1"/>
      <c r="AGW218" s="1"/>
      <c r="AGX218" s="1"/>
      <c r="AGY218" s="1"/>
      <c r="AGZ218" s="1"/>
      <c r="AHA218" s="1"/>
      <c r="AHB218" s="1"/>
      <c r="AHC218" s="1"/>
      <c r="AHD218" s="1"/>
      <c r="AHE218" s="1"/>
      <c r="AHF218" s="1"/>
      <c r="AHG218" s="1"/>
      <c r="AHH218" s="1"/>
      <c r="AHI218" s="1"/>
      <c r="AHJ218" s="1"/>
      <c r="AHK218" s="1"/>
      <c r="AHL218" s="1"/>
      <c r="AHM218" s="1"/>
      <c r="AHN218" s="1"/>
      <c r="AHO218" s="1"/>
      <c r="AHP218" s="1"/>
      <c r="AHQ218" s="1"/>
      <c r="AHR218" s="1"/>
      <c r="AHS218" s="1"/>
      <c r="AHT218" s="1"/>
      <c r="AHU218" s="1"/>
      <c r="AHV218" s="1"/>
      <c r="AHW218" s="1"/>
      <c r="AHX218" s="1"/>
      <c r="AHY218" s="1"/>
      <c r="AHZ218" s="1"/>
      <c r="AIA218" s="1"/>
      <c r="AIB218" s="1"/>
      <c r="AIC218" s="1"/>
      <c r="AID218" s="1"/>
      <c r="AIE218" s="1"/>
      <c r="AIF218" s="1"/>
      <c r="AIG218" s="1"/>
      <c r="AIH218" s="1"/>
      <c r="AII218" s="1"/>
      <c r="AIJ218" s="1"/>
      <c r="AIK218" s="1"/>
      <c r="AIL218" s="1"/>
      <c r="AIM218" s="1"/>
      <c r="AIN218" s="1"/>
      <c r="AIO218" s="1"/>
      <c r="AIP218" s="1"/>
      <c r="AIQ218" s="1"/>
      <c r="AIR218" s="1"/>
      <c r="AIS218" s="1"/>
      <c r="AIT218" s="1"/>
      <c r="AIU218" s="1"/>
      <c r="AIV218" s="1"/>
      <c r="AIW218" s="1"/>
      <c r="AIX218" s="1"/>
      <c r="AIY218" s="1"/>
      <c r="AIZ218" s="1"/>
      <c r="AJA218" s="1"/>
      <c r="AJB218" s="1"/>
      <c r="AJC218" s="1"/>
      <c r="AJD218" s="1"/>
      <c r="AJE218" s="1"/>
      <c r="AJF218" s="1"/>
      <c r="AJG218" s="1"/>
      <c r="AJH218" s="1"/>
      <c r="AJI218" s="1"/>
      <c r="AJJ218" s="1"/>
      <c r="AJK218" s="1"/>
      <c r="AJL218" s="1"/>
      <c r="AJM218" s="1"/>
      <c r="AJN218" s="1"/>
      <c r="AJO218" s="1"/>
      <c r="AJP218" s="1"/>
      <c r="AJQ218" s="1"/>
      <c r="AJR218" s="1"/>
      <c r="AJS218" s="1"/>
      <c r="AJT218" s="1"/>
      <c r="AJU218" s="1"/>
      <c r="AJV218" s="1"/>
      <c r="AJW218" s="1"/>
      <c r="AJX218" s="1"/>
      <c r="AJY218" s="1"/>
      <c r="AJZ218" s="1"/>
      <c r="AKA218" s="1"/>
      <c r="AKB218" s="1"/>
      <c r="AKC218" s="1"/>
      <c r="AKD218" s="1"/>
      <c r="AKE218" s="1"/>
      <c r="AKF218" s="1"/>
      <c r="AKG218" s="1"/>
      <c r="AKH218" s="1"/>
      <c r="AKI218" s="1"/>
      <c r="AKJ218" s="1"/>
      <c r="AKK218" s="1"/>
      <c r="AKL218" s="1"/>
      <c r="AKM218" s="1"/>
      <c r="AKN218" s="1"/>
      <c r="AKO218" s="1"/>
      <c r="AKP218" s="1"/>
      <c r="AKQ218" s="1"/>
      <c r="AKR218" s="1"/>
      <c r="AKS218" s="1"/>
      <c r="AKT218" s="1"/>
      <c r="AKU218" s="1"/>
      <c r="AKV218" s="1"/>
      <c r="AKW218" s="1"/>
      <c r="AKX218" s="1"/>
      <c r="AKY218" s="1"/>
      <c r="AKZ218" s="1"/>
      <c r="ALA218" s="1"/>
      <c r="ALB218" s="1"/>
      <c r="ALC218" s="1"/>
      <c r="ALD218" s="1"/>
      <c r="ALE218" s="1"/>
      <c r="ALF218" s="1"/>
      <c r="ALG218" s="1"/>
      <c r="ALH218" s="1"/>
      <c r="ALI218" s="1"/>
      <c r="ALJ218" s="1"/>
      <c r="ALK218" s="1"/>
      <c r="ALL218" s="1"/>
      <c r="ALM218" s="1"/>
      <c r="ALN218" s="1"/>
      <c r="ALO218" s="1"/>
      <c r="ALP218" s="1"/>
      <c r="ALQ218" s="1"/>
      <c r="ALR218" s="1"/>
      <c r="ALS218" s="1"/>
      <c r="ALT218" s="1"/>
      <c r="ALU218" s="1"/>
      <c r="ALV218" s="1"/>
      <c r="ALW218" s="1"/>
      <c r="ALX218" s="1"/>
      <c r="ALY218" s="1"/>
      <c r="ALZ218" s="1"/>
      <c r="AMA218" s="1"/>
      <c r="AMB218" s="1"/>
      <c r="AMC218" s="1"/>
      <c r="AMD218" s="1"/>
      <c r="AME218" s="1"/>
      <c r="AMF218" s="1"/>
      <c r="AMG218" s="1"/>
      <c r="AMH218" s="1"/>
      <c r="AMI218" s="1"/>
      <c r="AMJ218" s="1"/>
    </row>
    <row r="219" spans="1:1025" customHeight="1" ht="12.8">
      <c r="A219" s="1"/>
      <c r="B219" s="9"/>
      <c r="C219" s="30" t="s">
        <v>143</v>
      </c>
      <c r="D219" s="30"/>
      <c r="E219" s="30"/>
      <c r="F219" s="12" t="s">
        <v>3</v>
      </c>
      <c r="G219" s="7">
        <v>126</v>
      </c>
      <c r="H219" s="7">
        <v>132</v>
      </c>
      <c r="I219" s="7">
        <v>121</v>
      </c>
      <c r="J219" s="7">
        <v>134</v>
      </c>
      <c r="K219" s="13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U219" s="1"/>
      <c r="OV219" s="1"/>
      <c r="OW219" s="1"/>
      <c r="OX219" s="1"/>
      <c r="OY219" s="1"/>
      <c r="OZ219" s="1"/>
      <c r="PA219" s="1"/>
      <c r="PB219" s="1"/>
      <c r="PC219" s="1"/>
      <c r="PD219" s="1"/>
      <c r="PE219" s="1"/>
      <c r="PF219" s="1"/>
      <c r="PG219" s="1"/>
      <c r="PH219" s="1"/>
      <c r="PI219" s="1"/>
      <c r="PJ219" s="1"/>
      <c r="PK219" s="1"/>
      <c r="PL219" s="1"/>
      <c r="PM219" s="1"/>
      <c r="PN219" s="1"/>
      <c r="PO219" s="1"/>
      <c r="PP219" s="1"/>
      <c r="PQ219" s="1"/>
      <c r="PR219" s="1"/>
      <c r="PS219" s="1"/>
      <c r="PT219" s="1"/>
      <c r="PU219" s="1"/>
      <c r="PV219" s="1"/>
      <c r="PW219" s="1"/>
      <c r="PX219" s="1"/>
      <c r="PY219" s="1"/>
      <c r="PZ219" s="1"/>
      <c r="QA219" s="1"/>
      <c r="QB219" s="1"/>
      <c r="QC219" s="1"/>
      <c r="QD219" s="1"/>
      <c r="QE219" s="1"/>
      <c r="QF219" s="1"/>
      <c r="QG219" s="1"/>
      <c r="QH219" s="1"/>
      <c r="QI219" s="1"/>
      <c r="QJ219" s="1"/>
      <c r="QK219" s="1"/>
      <c r="QL219" s="1"/>
      <c r="QM219" s="1"/>
      <c r="QN219" s="1"/>
      <c r="QO219" s="1"/>
      <c r="QP219" s="1"/>
      <c r="QQ219" s="1"/>
      <c r="QR219" s="1"/>
      <c r="QS219" s="1"/>
      <c r="QT219" s="1"/>
      <c r="QU219" s="1"/>
      <c r="QV219" s="1"/>
      <c r="QW219" s="1"/>
      <c r="QX219" s="1"/>
      <c r="QY219" s="1"/>
      <c r="QZ219" s="1"/>
      <c r="RA219" s="1"/>
      <c r="RB219" s="1"/>
      <c r="RC219" s="1"/>
      <c r="RD219" s="1"/>
      <c r="RE219" s="1"/>
      <c r="RF219" s="1"/>
      <c r="RG219" s="1"/>
      <c r="RH219" s="1"/>
      <c r="RI219" s="1"/>
      <c r="RJ219" s="1"/>
      <c r="RK219" s="1"/>
      <c r="RL219" s="1"/>
      <c r="RM219" s="1"/>
      <c r="RN219" s="1"/>
      <c r="RO219" s="1"/>
      <c r="RP219" s="1"/>
      <c r="RQ219" s="1"/>
      <c r="RR219" s="1"/>
      <c r="RS219" s="1"/>
      <c r="RT219" s="1"/>
      <c r="RU219" s="1"/>
      <c r="RV219" s="1"/>
      <c r="RW219" s="1"/>
      <c r="RX219" s="1"/>
      <c r="RY219" s="1"/>
      <c r="RZ219" s="1"/>
      <c r="SA219" s="1"/>
      <c r="SB219" s="1"/>
      <c r="SC219" s="1"/>
      <c r="SD219" s="1"/>
      <c r="SE219" s="1"/>
      <c r="SF219" s="1"/>
      <c r="SG219" s="1"/>
      <c r="SH219" s="1"/>
      <c r="SI219" s="1"/>
      <c r="SJ219" s="1"/>
      <c r="SK219" s="1"/>
      <c r="SL219" s="1"/>
      <c r="SM219" s="1"/>
      <c r="SN219" s="1"/>
      <c r="SO219" s="1"/>
      <c r="SP219" s="1"/>
      <c r="SQ219" s="1"/>
      <c r="SR219" s="1"/>
      <c r="SS219" s="1"/>
      <c r="ST219" s="1"/>
      <c r="SU219" s="1"/>
      <c r="SV219" s="1"/>
      <c r="SW219" s="1"/>
      <c r="SX219" s="1"/>
      <c r="SY219" s="1"/>
      <c r="SZ219" s="1"/>
      <c r="TA219" s="1"/>
      <c r="TB219" s="1"/>
      <c r="TC219" s="1"/>
      <c r="TD219" s="1"/>
      <c r="TE219" s="1"/>
      <c r="TF219" s="1"/>
      <c r="TG219" s="1"/>
      <c r="TH219" s="1"/>
      <c r="TI219" s="1"/>
      <c r="TJ219" s="1"/>
      <c r="TK219" s="1"/>
      <c r="TL219" s="1"/>
      <c r="TM219" s="1"/>
      <c r="TN219" s="1"/>
      <c r="TO219" s="1"/>
      <c r="TP219" s="1"/>
      <c r="TQ219" s="1"/>
      <c r="TR219" s="1"/>
      <c r="TS219" s="1"/>
      <c r="TT219" s="1"/>
      <c r="TU219" s="1"/>
      <c r="TV219" s="1"/>
      <c r="TW219" s="1"/>
      <c r="TX219" s="1"/>
      <c r="TY219" s="1"/>
      <c r="TZ219" s="1"/>
      <c r="UA219" s="1"/>
      <c r="UB219" s="1"/>
      <c r="UC219" s="1"/>
      <c r="UD219" s="1"/>
      <c r="UE219" s="1"/>
      <c r="UF219" s="1"/>
      <c r="UG219" s="1"/>
      <c r="UH219" s="1"/>
      <c r="UI219" s="1"/>
      <c r="UJ219" s="1"/>
      <c r="UK219" s="1"/>
      <c r="UL219" s="1"/>
      <c r="UM219" s="1"/>
      <c r="UN219" s="1"/>
      <c r="UO219" s="1"/>
      <c r="UP219" s="1"/>
      <c r="UQ219" s="1"/>
      <c r="UR219" s="1"/>
      <c r="US219" s="1"/>
      <c r="UT219" s="1"/>
      <c r="UU219" s="1"/>
      <c r="UV219" s="1"/>
      <c r="UW219" s="1"/>
      <c r="UX219" s="1"/>
      <c r="UY219" s="1"/>
      <c r="UZ219" s="1"/>
      <c r="VA219" s="1"/>
      <c r="VB219" s="1"/>
      <c r="VC219" s="1"/>
      <c r="VD219" s="1"/>
      <c r="VE219" s="1"/>
      <c r="VF219" s="1"/>
      <c r="VG219" s="1"/>
      <c r="VH219" s="1"/>
      <c r="VI219" s="1"/>
      <c r="VJ219" s="1"/>
      <c r="VK219" s="1"/>
      <c r="VL219" s="1"/>
      <c r="VM219" s="1"/>
      <c r="VN219" s="1"/>
      <c r="VO219" s="1"/>
      <c r="VP219" s="1"/>
      <c r="VQ219" s="1"/>
      <c r="VR219" s="1"/>
      <c r="VS219" s="1"/>
      <c r="VT219" s="1"/>
      <c r="VU219" s="1"/>
      <c r="VV219" s="1"/>
      <c r="VW219" s="1"/>
      <c r="VX219" s="1"/>
      <c r="VY219" s="1"/>
      <c r="VZ219" s="1"/>
      <c r="WA219" s="1"/>
      <c r="WB219" s="1"/>
      <c r="WC219" s="1"/>
      <c r="WD219" s="1"/>
      <c r="WE219" s="1"/>
      <c r="WF219" s="1"/>
      <c r="WG219" s="1"/>
      <c r="WH219" s="1"/>
      <c r="WI219" s="1"/>
      <c r="WJ219" s="1"/>
      <c r="WK219" s="1"/>
      <c r="WL219" s="1"/>
      <c r="WM219" s="1"/>
      <c r="WN219" s="1"/>
      <c r="WO219" s="1"/>
      <c r="WP219" s="1"/>
      <c r="WQ219" s="1"/>
      <c r="WR219" s="1"/>
      <c r="WS219" s="1"/>
      <c r="WT219" s="1"/>
      <c r="WU219" s="1"/>
      <c r="WV219" s="1"/>
      <c r="WW219" s="1"/>
      <c r="WX219" s="1"/>
      <c r="WY219" s="1"/>
      <c r="WZ219" s="1"/>
      <c r="XA219" s="1"/>
      <c r="XB219" s="1"/>
      <c r="XC219" s="1"/>
      <c r="XD219" s="1"/>
      <c r="XE219" s="1"/>
      <c r="XF219" s="1"/>
      <c r="XG219" s="1"/>
      <c r="XH219" s="1"/>
      <c r="XI219" s="1"/>
      <c r="XJ219" s="1"/>
      <c r="XK219" s="1"/>
      <c r="XL219" s="1"/>
      <c r="XM219" s="1"/>
      <c r="XN219" s="1"/>
      <c r="XO219" s="1"/>
      <c r="XP219" s="1"/>
      <c r="XQ219" s="1"/>
      <c r="XR219" s="1"/>
      <c r="XS219" s="1"/>
      <c r="XT219" s="1"/>
      <c r="XU219" s="1"/>
      <c r="XV219" s="1"/>
      <c r="XW219" s="1"/>
      <c r="XX219" s="1"/>
      <c r="XY219" s="1"/>
      <c r="XZ219" s="1"/>
      <c r="YA219" s="1"/>
      <c r="YB219" s="1"/>
      <c r="YC219" s="1"/>
      <c r="YD219" s="1"/>
      <c r="YE219" s="1"/>
      <c r="YF219" s="1"/>
      <c r="YG219" s="1"/>
      <c r="YH219" s="1"/>
      <c r="YI219" s="1"/>
      <c r="YJ219" s="1"/>
      <c r="YK219" s="1"/>
      <c r="YL219" s="1"/>
      <c r="YM219" s="1"/>
      <c r="YN219" s="1"/>
      <c r="YO219" s="1"/>
      <c r="YP219" s="1"/>
      <c r="YQ219" s="1"/>
      <c r="YR219" s="1"/>
      <c r="YS219" s="1"/>
      <c r="YT219" s="1"/>
      <c r="YU219" s="1"/>
      <c r="YV219" s="1"/>
      <c r="YW219" s="1"/>
      <c r="YX219" s="1"/>
      <c r="YY219" s="1"/>
      <c r="YZ219" s="1"/>
      <c r="ZA219" s="1"/>
      <c r="ZB219" s="1"/>
      <c r="ZC219" s="1"/>
      <c r="ZD219" s="1"/>
      <c r="ZE219" s="1"/>
      <c r="ZF219" s="1"/>
      <c r="ZG219" s="1"/>
      <c r="ZH219" s="1"/>
      <c r="ZI219" s="1"/>
      <c r="ZJ219" s="1"/>
      <c r="ZK219" s="1"/>
      <c r="ZL219" s="1"/>
      <c r="ZM219" s="1"/>
      <c r="ZN219" s="1"/>
      <c r="ZO219" s="1"/>
      <c r="ZP219" s="1"/>
      <c r="ZQ219" s="1"/>
      <c r="ZR219" s="1"/>
      <c r="ZS219" s="1"/>
      <c r="ZT219" s="1"/>
      <c r="ZU219" s="1"/>
      <c r="ZV219" s="1"/>
      <c r="ZW219" s="1"/>
      <c r="ZX219" s="1"/>
      <c r="ZY219" s="1"/>
      <c r="ZZ219" s="1"/>
      <c r="AAA219" s="1"/>
      <c r="AAB219" s="1"/>
      <c r="AAC219" s="1"/>
      <c r="AAD219" s="1"/>
      <c r="AAE219" s="1"/>
      <c r="AAF219" s="1"/>
      <c r="AAG219" s="1"/>
      <c r="AAH219" s="1"/>
      <c r="AAI219" s="1"/>
      <c r="AAJ219" s="1"/>
      <c r="AAK219" s="1"/>
      <c r="AAL219" s="1"/>
      <c r="AAM219" s="1"/>
      <c r="AAN219" s="1"/>
      <c r="AAO219" s="1"/>
      <c r="AAP219" s="1"/>
      <c r="AAQ219" s="1"/>
      <c r="AAR219" s="1"/>
      <c r="AAS219" s="1"/>
      <c r="AAT219" s="1"/>
      <c r="AAU219" s="1"/>
      <c r="AAV219" s="1"/>
      <c r="AAW219" s="1"/>
      <c r="AAX219" s="1"/>
      <c r="AAY219" s="1"/>
      <c r="AAZ219" s="1"/>
      <c r="ABA219" s="1"/>
      <c r="ABB219" s="1"/>
      <c r="ABC219" s="1"/>
      <c r="ABD219" s="1"/>
      <c r="ABE219" s="1"/>
      <c r="ABF219" s="1"/>
      <c r="ABG219" s="1"/>
      <c r="ABH219" s="1"/>
      <c r="ABI219" s="1"/>
      <c r="ABJ219" s="1"/>
      <c r="ABK219" s="1"/>
      <c r="ABL219" s="1"/>
      <c r="ABM219" s="1"/>
      <c r="ABN219" s="1"/>
      <c r="ABO219" s="1"/>
      <c r="ABP219" s="1"/>
      <c r="ABQ219" s="1"/>
      <c r="ABR219" s="1"/>
      <c r="ABS219" s="1"/>
      <c r="ABT219" s="1"/>
      <c r="ABU219" s="1"/>
      <c r="ABV219" s="1"/>
      <c r="ABW219" s="1"/>
      <c r="ABX219" s="1"/>
      <c r="ABY219" s="1"/>
      <c r="ABZ219" s="1"/>
      <c r="ACA219" s="1"/>
      <c r="ACB219" s="1"/>
      <c r="ACC219" s="1"/>
      <c r="ACD219" s="1"/>
      <c r="ACE219" s="1"/>
      <c r="ACF219" s="1"/>
      <c r="ACG219" s="1"/>
      <c r="ACH219" s="1"/>
      <c r="ACI219" s="1"/>
      <c r="ACJ219" s="1"/>
      <c r="ACK219" s="1"/>
      <c r="ACL219" s="1"/>
      <c r="ACM219" s="1"/>
      <c r="ACN219" s="1"/>
      <c r="ACO219" s="1"/>
      <c r="ACP219" s="1"/>
      <c r="ACQ219" s="1"/>
      <c r="ACR219" s="1"/>
      <c r="ACS219" s="1"/>
      <c r="ACT219" s="1"/>
      <c r="ACU219" s="1"/>
      <c r="ACV219" s="1"/>
      <c r="ACW219" s="1"/>
      <c r="ACX219" s="1"/>
      <c r="ACY219" s="1"/>
      <c r="ACZ219" s="1"/>
      <c r="ADA219" s="1"/>
      <c r="ADB219" s="1"/>
      <c r="ADC219" s="1"/>
      <c r="ADD219" s="1"/>
      <c r="ADE219" s="1"/>
      <c r="ADF219" s="1"/>
      <c r="ADG219" s="1"/>
      <c r="ADH219" s="1"/>
      <c r="ADI219" s="1"/>
      <c r="ADJ219" s="1"/>
      <c r="ADK219" s="1"/>
      <c r="ADL219" s="1"/>
      <c r="ADM219" s="1"/>
      <c r="ADN219" s="1"/>
      <c r="ADO219" s="1"/>
      <c r="ADP219" s="1"/>
      <c r="ADQ219" s="1"/>
      <c r="ADR219" s="1"/>
      <c r="ADS219" s="1"/>
      <c r="ADT219" s="1"/>
      <c r="ADU219" s="1"/>
      <c r="ADV219" s="1"/>
      <c r="ADW219" s="1"/>
      <c r="ADX219" s="1"/>
      <c r="ADY219" s="1"/>
      <c r="ADZ219" s="1"/>
      <c r="AEA219" s="1"/>
      <c r="AEB219" s="1"/>
      <c r="AEC219" s="1"/>
      <c r="AED219" s="1"/>
      <c r="AEE219" s="1"/>
      <c r="AEF219" s="1"/>
      <c r="AEG219" s="1"/>
      <c r="AEH219" s="1"/>
      <c r="AEI219" s="1"/>
      <c r="AEJ219" s="1"/>
      <c r="AEK219" s="1"/>
      <c r="AEL219" s="1"/>
      <c r="AEM219" s="1"/>
      <c r="AEN219" s="1"/>
      <c r="AEO219" s="1"/>
      <c r="AEP219" s="1"/>
      <c r="AEQ219" s="1"/>
      <c r="AER219" s="1"/>
      <c r="AES219" s="1"/>
      <c r="AET219" s="1"/>
      <c r="AEU219" s="1"/>
      <c r="AEV219" s="1"/>
      <c r="AEW219" s="1"/>
      <c r="AEX219" s="1"/>
      <c r="AEY219" s="1"/>
      <c r="AEZ219" s="1"/>
      <c r="AFA219" s="1"/>
      <c r="AFB219" s="1"/>
      <c r="AFC219" s="1"/>
      <c r="AFD219" s="1"/>
      <c r="AFE219" s="1"/>
      <c r="AFF219" s="1"/>
      <c r="AFG219" s="1"/>
      <c r="AFH219" s="1"/>
      <c r="AFI219" s="1"/>
      <c r="AFJ219" s="1"/>
      <c r="AFK219" s="1"/>
      <c r="AFL219" s="1"/>
      <c r="AFM219" s="1"/>
      <c r="AFN219" s="1"/>
      <c r="AFO219" s="1"/>
      <c r="AFP219" s="1"/>
      <c r="AFQ219" s="1"/>
      <c r="AFR219" s="1"/>
      <c r="AFS219" s="1"/>
      <c r="AFT219" s="1"/>
      <c r="AFU219" s="1"/>
      <c r="AFV219" s="1"/>
      <c r="AFW219" s="1"/>
      <c r="AFX219" s="1"/>
      <c r="AFY219" s="1"/>
      <c r="AFZ219" s="1"/>
      <c r="AGA219" s="1"/>
      <c r="AGB219" s="1"/>
      <c r="AGC219" s="1"/>
      <c r="AGD219" s="1"/>
      <c r="AGE219" s="1"/>
      <c r="AGF219" s="1"/>
      <c r="AGG219" s="1"/>
      <c r="AGH219" s="1"/>
      <c r="AGI219" s="1"/>
      <c r="AGJ219" s="1"/>
      <c r="AGK219" s="1"/>
      <c r="AGL219" s="1"/>
      <c r="AGM219" s="1"/>
      <c r="AGN219" s="1"/>
      <c r="AGO219" s="1"/>
      <c r="AGP219" s="1"/>
      <c r="AGQ219" s="1"/>
      <c r="AGR219" s="1"/>
      <c r="AGS219" s="1"/>
      <c r="AGT219" s="1"/>
      <c r="AGU219" s="1"/>
      <c r="AGV219" s="1"/>
      <c r="AGW219" s="1"/>
      <c r="AGX219" s="1"/>
      <c r="AGY219" s="1"/>
      <c r="AGZ219" s="1"/>
      <c r="AHA219" s="1"/>
      <c r="AHB219" s="1"/>
      <c r="AHC219" s="1"/>
      <c r="AHD219" s="1"/>
      <c r="AHE219" s="1"/>
      <c r="AHF219" s="1"/>
      <c r="AHG219" s="1"/>
      <c r="AHH219" s="1"/>
      <c r="AHI219" s="1"/>
      <c r="AHJ219" s="1"/>
      <c r="AHK219" s="1"/>
      <c r="AHL219" s="1"/>
      <c r="AHM219" s="1"/>
      <c r="AHN219" s="1"/>
      <c r="AHO219" s="1"/>
      <c r="AHP219" s="1"/>
      <c r="AHQ219" s="1"/>
      <c r="AHR219" s="1"/>
      <c r="AHS219" s="1"/>
      <c r="AHT219" s="1"/>
      <c r="AHU219" s="1"/>
      <c r="AHV219" s="1"/>
      <c r="AHW219" s="1"/>
      <c r="AHX219" s="1"/>
      <c r="AHY219" s="1"/>
      <c r="AHZ219" s="1"/>
      <c r="AIA219" s="1"/>
      <c r="AIB219" s="1"/>
      <c r="AIC219" s="1"/>
      <c r="AID219" s="1"/>
      <c r="AIE219" s="1"/>
      <c r="AIF219" s="1"/>
      <c r="AIG219" s="1"/>
      <c r="AIH219" s="1"/>
      <c r="AII219" s="1"/>
      <c r="AIJ219" s="1"/>
      <c r="AIK219" s="1"/>
      <c r="AIL219" s="1"/>
      <c r="AIM219" s="1"/>
      <c r="AIN219" s="1"/>
      <c r="AIO219" s="1"/>
      <c r="AIP219" s="1"/>
      <c r="AIQ219" s="1"/>
      <c r="AIR219" s="1"/>
      <c r="AIS219" s="1"/>
      <c r="AIT219" s="1"/>
      <c r="AIU219" s="1"/>
      <c r="AIV219" s="1"/>
      <c r="AIW219" s="1"/>
      <c r="AIX219" s="1"/>
      <c r="AIY219" s="1"/>
      <c r="AIZ219" s="1"/>
      <c r="AJA219" s="1"/>
      <c r="AJB219" s="1"/>
      <c r="AJC219" s="1"/>
      <c r="AJD219" s="1"/>
      <c r="AJE219" s="1"/>
      <c r="AJF219" s="1"/>
      <c r="AJG219" s="1"/>
      <c r="AJH219" s="1"/>
      <c r="AJI219" s="1"/>
      <c r="AJJ219" s="1"/>
      <c r="AJK219" s="1"/>
      <c r="AJL219" s="1"/>
      <c r="AJM219" s="1"/>
      <c r="AJN219" s="1"/>
      <c r="AJO219" s="1"/>
      <c r="AJP219" s="1"/>
      <c r="AJQ219" s="1"/>
      <c r="AJR219" s="1"/>
      <c r="AJS219" s="1"/>
      <c r="AJT219" s="1"/>
      <c r="AJU219" s="1"/>
      <c r="AJV219" s="1"/>
      <c r="AJW219" s="1"/>
      <c r="AJX219" s="1"/>
      <c r="AJY219" s="1"/>
      <c r="AJZ219" s="1"/>
      <c r="AKA219" s="1"/>
      <c r="AKB219" s="1"/>
      <c r="AKC219" s="1"/>
      <c r="AKD219" s="1"/>
      <c r="AKE219" s="1"/>
      <c r="AKF219" s="1"/>
      <c r="AKG219" s="1"/>
      <c r="AKH219" s="1"/>
      <c r="AKI219" s="1"/>
      <c r="AKJ219" s="1"/>
      <c r="AKK219" s="1"/>
      <c r="AKL219" s="1"/>
      <c r="AKM219" s="1"/>
      <c r="AKN219" s="1"/>
      <c r="AKO219" s="1"/>
      <c r="AKP219" s="1"/>
      <c r="AKQ219" s="1"/>
      <c r="AKR219" s="1"/>
      <c r="AKS219" s="1"/>
      <c r="AKT219" s="1"/>
      <c r="AKU219" s="1"/>
      <c r="AKV219" s="1"/>
      <c r="AKW219" s="1"/>
      <c r="AKX219" s="1"/>
      <c r="AKY219" s="1"/>
      <c r="AKZ219" s="1"/>
      <c r="ALA219" s="1"/>
      <c r="ALB219" s="1"/>
      <c r="ALC219" s="1"/>
      <c r="ALD219" s="1"/>
      <c r="ALE219" s="1"/>
      <c r="ALF219" s="1"/>
      <c r="ALG219" s="1"/>
      <c r="ALH219" s="1"/>
      <c r="ALI219" s="1"/>
      <c r="ALJ219" s="1"/>
      <c r="ALK219" s="1"/>
      <c r="ALL219" s="1"/>
      <c r="ALM219" s="1"/>
      <c r="ALN219" s="1"/>
      <c r="ALO219" s="1"/>
      <c r="ALP219" s="1"/>
      <c r="ALQ219" s="1"/>
      <c r="ALR219" s="1"/>
      <c r="ALS219" s="1"/>
      <c r="ALT219" s="1"/>
      <c r="ALU219" s="1"/>
      <c r="ALV219" s="1"/>
      <c r="ALW219" s="1"/>
      <c r="ALX219" s="1"/>
      <c r="ALY219" s="1"/>
      <c r="ALZ219" s="1"/>
      <c r="AMA219" s="1"/>
      <c r="AMB219" s="1"/>
      <c r="AMC219" s="1"/>
      <c r="AMD219" s="1"/>
      <c r="AME219" s="1"/>
      <c r="AMF219" s="1"/>
      <c r="AMG219" s="1"/>
      <c r="AMH219" s="1"/>
      <c r="AMI219" s="1"/>
      <c r="AMJ219" s="1"/>
    </row>
    <row r="220" spans="1:1025" customHeight="1" ht="12.8">
      <c r="A220" s="1"/>
      <c r="B220" s="9"/>
      <c r="C220" s="30" t="s">
        <v>144</v>
      </c>
      <c r="D220" s="30"/>
      <c r="E220" s="30"/>
      <c r="F220" s="12" t="s">
        <v>3</v>
      </c>
      <c r="G220" s="7">
        <v>127</v>
      </c>
      <c r="H220" s="7">
        <v>133</v>
      </c>
      <c r="I220" s="7">
        <v>122</v>
      </c>
      <c r="J220" s="7">
        <v>135</v>
      </c>
      <c r="K220" s="13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  <c r="OK220" s="1"/>
      <c r="OL220" s="1"/>
      <c r="OM220" s="1"/>
      <c r="ON220" s="1"/>
      <c r="OO220" s="1"/>
      <c r="OP220" s="1"/>
      <c r="OQ220" s="1"/>
      <c r="OR220" s="1"/>
      <c r="OS220" s="1"/>
      <c r="OT220" s="1"/>
      <c r="OU220" s="1"/>
      <c r="OV220" s="1"/>
      <c r="OW220" s="1"/>
      <c r="OX220" s="1"/>
      <c r="OY220" s="1"/>
      <c r="OZ220" s="1"/>
      <c r="PA220" s="1"/>
      <c r="PB220" s="1"/>
      <c r="PC220" s="1"/>
      <c r="PD220" s="1"/>
      <c r="PE220" s="1"/>
      <c r="PF220" s="1"/>
      <c r="PG220" s="1"/>
      <c r="PH220" s="1"/>
      <c r="PI220" s="1"/>
      <c r="PJ220" s="1"/>
      <c r="PK220" s="1"/>
      <c r="PL220" s="1"/>
      <c r="PM220" s="1"/>
      <c r="PN220" s="1"/>
      <c r="PO220" s="1"/>
      <c r="PP220" s="1"/>
      <c r="PQ220" s="1"/>
      <c r="PR220" s="1"/>
      <c r="PS220" s="1"/>
      <c r="PT220" s="1"/>
      <c r="PU220" s="1"/>
      <c r="PV220" s="1"/>
      <c r="PW220" s="1"/>
      <c r="PX220" s="1"/>
      <c r="PY220" s="1"/>
      <c r="PZ220" s="1"/>
      <c r="QA220" s="1"/>
      <c r="QB220" s="1"/>
      <c r="QC220" s="1"/>
      <c r="QD220" s="1"/>
      <c r="QE220" s="1"/>
      <c r="QF220" s="1"/>
      <c r="QG220" s="1"/>
      <c r="QH220" s="1"/>
      <c r="QI220" s="1"/>
      <c r="QJ220" s="1"/>
      <c r="QK220" s="1"/>
      <c r="QL220" s="1"/>
      <c r="QM220" s="1"/>
      <c r="QN220" s="1"/>
      <c r="QO220" s="1"/>
      <c r="QP220" s="1"/>
      <c r="QQ220" s="1"/>
      <c r="QR220" s="1"/>
      <c r="QS220" s="1"/>
      <c r="QT220" s="1"/>
      <c r="QU220" s="1"/>
      <c r="QV220" s="1"/>
      <c r="QW220" s="1"/>
      <c r="QX220" s="1"/>
      <c r="QY220" s="1"/>
      <c r="QZ220" s="1"/>
      <c r="RA220" s="1"/>
      <c r="RB220" s="1"/>
      <c r="RC220" s="1"/>
      <c r="RD220" s="1"/>
      <c r="RE220" s="1"/>
      <c r="RF220" s="1"/>
      <c r="RG220" s="1"/>
      <c r="RH220" s="1"/>
      <c r="RI220" s="1"/>
      <c r="RJ220" s="1"/>
      <c r="RK220" s="1"/>
      <c r="RL220" s="1"/>
      <c r="RM220" s="1"/>
      <c r="RN220" s="1"/>
      <c r="RO220" s="1"/>
      <c r="RP220" s="1"/>
      <c r="RQ220" s="1"/>
      <c r="RR220" s="1"/>
      <c r="RS220" s="1"/>
      <c r="RT220" s="1"/>
      <c r="RU220" s="1"/>
      <c r="RV220" s="1"/>
      <c r="RW220" s="1"/>
      <c r="RX220" s="1"/>
      <c r="RY220" s="1"/>
      <c r="RZ220" s="1"/>
      <c r="SA220" s="1"/>
      <c r="SB220" s="1"/>
      <c r="SC220" s="1"/>
      <c r="SD220" s="1"/>
      <c r="SE220" s="1"/>
      <c r="SF220" s="1"/>
      <c r="SG220" s="1"/>
      <c r="SH220" s="1"/>
      <c r="SI220" s="1"/>
      <c r="SJ220" s="1"/>
      <c r="SK220" s="1"/>
      <c r="SL220" s="1"/>
      <c r="SM220" s="1"/>
      <c r="SN220" s="1"/>
      <c r="SO220" s="1"/>
      <c r="SP220" s="1"/>
      <c r="SQ220" s="1"/>
      <c r="SR220" s="1"/>
      <c r="SS220" s="1"/>
      <c r="ST220" s="1"/>
      <c r="SU220" s="1"/>
      <c r="SV220" s="1"/>
      <c r="SW220" s="1"/>
      <c r="SX220" s="1"/>
      <c r="SY220" s="1"/>
      <c r="SZ220" s="1"/>
      <c r="TA220" s="1"/>
      <c r="TB220" s="1"/>
      <c r="TC220" s="1"/>
      <c r="TD220" s="1"/>
      <c r="TE220" s="1"/>
      <c r="TF220" s="1"/>
      <c r="TG220" s="1"/>
      <c r="TH220" s="1"/>
      <c r="TI220" s="1"/>
      <c r="TJ220" s="1"/>
      <c r="TK220" s="1"/>
      <c r="TL220" s="1"/>
      <c r="TM220" s="1"/>
      <c r="TN220" s="1"/>
      <c r="TO220" s="1"/>
      <c r="TP220" s="1"/>
      <c r="TQ220" s="1"/>
      <c r="TR220" s="1"/>
      <c r="TS220" s="1"/>
      <c r="TT220" s="1"/>
      <c r="TU220" s="1"/>
      <c r="TV220" s="1"/>
      <c r="TW220" s="1"/>
      <c r="TX220" s="1"/>
      <c r="TY220" s="1"/>
      <c r="TZ220" s="1"/>
      <c r="UA220" s="1"/>
      <c r="UB220" s="1"/>
      <c r="UC220" s="1"/>
      <c r="UD220" s="1"/>
      <c r="UE220" s="1"/>
      <c r="UF220" s="1"/>
      <c r="UG220" s="1"/>
      <c r="UH220" s="1"/>
      <c r="UI220" s="1"/>
      <c r="UJ220" s="1"/>
      <c r="UK220" s="1"/>
      <c r="UL220" s="1"/>
      <c r="UM220" s="1"/>
      <c r="UN220" s="1"/>
      <c r="UO220" s="1"/>
      <c r="UP220" s="1"/>
      <c r="UQ220" s="1"/>
      <c r="UR220" s="1"/>
      <c r="US220" s="1"/>
      <c r="UT220" s="1"/>
      <c r="UU220" s="1"/>
      <c r="UV220" s="1"/>
      <c r="UW220" s="1"/>
      <c r="UX220" s="1"/>
      <c r="UY220" s="1"/>
      <c r="UZ220" s="1"/>
      <c r="VA220" s="1"/>
      <c r="VB220" s="1"/>
      <c r="VC220" s="1"/>
      <c r="VD220" s="1"/>
      <c r="VE220" s="1"/>
      <c r="VF220" s="1"/>
      <c r="VG220" s="1"/>
      <c r="VH220" s="1"/>
      <c r="VI220" s="1"/>
      <c r="VJ220" s="1"/>
      <c r="VK220" s="1"/>
      <c r="VL220" s="1"/>
      <c r="VM220" s="1"/>
      <c r="VN220" s="1"/>
      <c r="VO220" s="1"/>
      <c r="VP220" s="1"/>
      <c r="VQ220" s="1"/>
      <c r="VR220" s="1"/>
      <c r="VS220" s="1"/>
      <c r="VT220" s="1"/>
      <c r="VU220" s="1"/>
      <c r="VV220" s="1"/>
      <c r="VW220" s="1"/>
      <c r="VX220" s="1"/>
      <c r="VY220" s="1"/>
      <c r="VZ220" s="1"/>
      <c r="WA220" s="1"/>
      <c r="WB220" s="1"/>
      <c r="WC220" s="1"/>
      <c r="WD220" s="1"/>
      <c r="WE220" s="1"/>
      <c r="WF220" s="1"/>
      <c r="WG220" s="1"/>
      <c r="WH220" s="1"/>
      <c r="WI220" s="1"/>
      <c r="WJ220" s="1"/>
      <c r="WK220" s="1"/>
      <c r="WL220" s="1"/>
      <c r="WM220" s="1"/>
      <c r="WN220" s="1"/>
      <c r="WO220" s="1"/>
      <c r="WP220" s="1"/>
      <c r="WQ220" s="1"/>
      <c r="WR220" s="1"/>
      <c r="WS220" s="1"/>
      <c r="WT220" s="1"/>
      <c r="WU220" s="1"/>
      <c r="WV220" s="1"/>
      <c r="WW220" s="1"/>
      <c r="WX220" s="1"/>
      <c r="WY220" s="1"/>
      <c r="WZ220" s="1"/>
      <c r="XA220" s="1"/>
      <c r="XB220" s="1"/>
      <c r="XC220" s="1"/>
      <c r="XD220" s="1"/>
      <c r="XE220" s="1"/>
      <c r="XF220" s="1"/>
      <c r="XG220" s="1"/>
      <c r="XH220" s="1"/>
      <c r="XI220" s="1"/>
      <c r="XJ220" s="1"/>
      <c r="XK220" s="1"/>
      <c r="XL220" s="1"/>
      <c r="XM220" s="1"/>
      <c r="XN220" s="1"/>
      <c r="XO220" s="1"/>
      <c r="XP220" s="1"/>
      <c r="XQ220" s="1"/>
      <c r="XR220" s="1"/>
      <c r="XS220" s="1"/>
      <c r="XT220" s="1"/>
      <c r="XU220" s="1"/>
      <c r="XV220" s="1"/>
      <c r="XW220" s="1"/>
      <c r="XX220" s="1"/>
      <c r="XY220" s="1"/>
      <c r="XZ220" s="1"/>
      <c r="YA220" s="1"/>
      <c r="YB220" s="1"/>
      <c r="YC220" s="1"/>
      <c r="YD220" s="1"/>
      <c r="YE220" s="1"/>
      <c r="YF220" s="1"/>
      <c r="YG220" s="1"/>
      <c r="YH220" s="1"/>
      <c r="YI220" s="1"/>
      <c r="YJ220" s="1"/>
      <c r="YK220" s="1"/>
      <c r="YL220" s="1"/>
      <c r="YM220" s="1"/>
      <c r="YN220" s="1"/>
      <c r="YO220" s="1"/>
      <c r="YP220" s="1"/>
      <c r="YQ220" s="1"/>
      <c r="YR220" s="1"/>
      <c r="YS220" s="1"/>
      <c r="YT220" s="1"/>
      <c r="YU220" s="1"/>
      <c r="YV220" s="1"/>
      <c r="YW220" s="1"/>
      <c r="YX220" s="1"/>
      <c r="YY220" s="1"/>
      <c r="YZ220" s="1"/>
      <c r="ZA220" s="1"/>
      <c r="ZB220" s="1"/>
      <c r="ZC220" s="1"/>
      <c r="ZD220" s="1"/>
      <c r="ZE220" s="1"/>
      <c r="ZF220" s="1"/>
      <c r="ZG220" s="1"/>
      <c r="ZH220" s="1"/>
      <c r="ZI220" s="1"/>
      <c r="ZJ220" s="1"/>
      <c r="ZK220" s="1"/>
      <c r="ZL220" s="1"/>
      <c r="ZM220" s="1"/>
      <c r="ZN220" s="1"/>
      <c r="ZO220" s="1"/>
      <c r="ZP220" s="1"/>
      <c r="ZQ220" s="1"/>
      <c r="ZR220" s="1"/>
      <c r="ZS220" s="1"/>
      <c r="ZT220" s="1"/>
      <c r="ZU220" s="1"/>
      <c r="ZV220" s="1"/>
      <c r="ZW220" s="1"/>
      <c r="ZX220" s="1"/>
      <c r="ZY220" s="1"/>
      <c r="ZZ220" s="1"/>
      <c r="AAA220" s="1"/>
      <c r="AAB220" s="1"/>
      <c r="AAC220" s="1"/>
      <c r="AAD220" s="1"/>
      <c r="AAE220" s="1"/>
      <c r="AAF220" s="1"/>
      <c r="AAG220" s="1"/>
      <c r="AAH220" s="1"/>
      <c r="AAI220" s="1"/>
      <c r="AAJ220" s="1"/>
      <c r="AAK220" s="1"/>
      <c r="AAL220" s="1"/>
      <c r="AAM220" s="1"/>
      <c r="AAN220" s="1"/>
      <c r="AAO220" s="1"/>
      <c r="AAP220" s="1"/>
      <c r="AAQ220" s="1"/>
      <c r="AAR220" s="1"/>
      <c r="AAS220" s="1"/>
      <c r="AAT220" s="1"/>
      <c r="AAU220" s="1"/>
      <c r="AAV220" s="1"/>
      <c r="AAW220" s="1"/>
      <c r="AAX220" s="1"/>
      <c r="AAY220" s="1"/>
      <c r="AAZ220" s="1"/>
      <c r="ABA220" s="1"/>
      <c r="ABB220" s="1"/>
      <c r="ABC220" s="1"/>
      <c r="ABD220" s="1"/>
      <c r="ABE220" s="1"/>
      <c r="ABF220" s="1"/>
      <c r="ABG220" s="1"/>
      <c r="ABH220" s="1"/>
      <c r="ABI220" s="1"/>
      <c r="ABJ220" s="1"/>
      <c r="ABK220" s="1"/>
      <c r="ABL220" s="1"/>
      <c r="ABM220" s="1"/>
      <c r="ABN220" s="1"/>
      <c r="ABO220" s="1"/>
      <c r="ABP220" s="1"/>
      <c r="ABQ220" s="1"/>
      <c r="ABR220" s="1"/>
      <c r="ABS220" s="1"/>
      <c r="ABT220" s="1"/>
      <c r="ABU220" s="1"/>
      <c r="ABV220" s="1"/>
      <c r="ABW220" s="1"/>
      <c r="ABX220" s="1"/>
      <c r="ABY220" s="1"/>
      <c r="ABZ220" s="1"/>
      <c r="ACA220" s="1"/>
      <c r="ACB220" s="1"/>
      <c r="ACC220" s="1"/>
      <c r="ACD220" s="1"/>
      <c r="ACE220" s="1"/>
      <c r="ACF220" s="1"/>
      <c r="ACG220" s="1"/>
      <c r="ACH220" s="1"/>
      <c r="ACI220" s="1"/>
      <c r="ACJ220" s="1"/>
      <c r="ACK220" s="1"/>
      <c r="ACL220" s="1"/>
      <c r="ACM220" s="1"/>
      <c r="ACN220" s="1"/>
      <c r="ACO220" s="1"/>
      <c r="ACP220" s="1"/>
      <c r="ACQ220" s="1"/>
      <c r="ACR220" s="1"/>
      <c r="ACS220" s="1"/>
      <c r="ACT220" s="1"/>
      <c r="ACU220" s="1"/>
      <c r="ACV220" s="1"/>
      <c r="ACW220" s="1"/>
      <c r="ACX220" s="1"/>
      <c r="ACY220" s="1"/>
      <c r="ACZ220" s="1"/>
      <c r="ADA220" s="1"/>
      <c r="ADB220" s="1"/>
      <c r="ADC220" s="1"/>
      <c r="ADD220" s="1"/>
      <c r="ADE220" s="1"/>
      <c r="ADF220" s="1"/>
      <c r="ADG220" s="1"/>
      <c r="ADH220" s="1"/>
      <c r="ADI220" s="1"/>
      <c r="ADJ220" s="1"/>
      <c r="ADK220" s="1"/>
      <c r="ADL220" s="1"/>
      <c r="ADM220" s="1"/>
      <c r="ADN220" s="1"/>
      <c r="ADO220" s="1"/>
      <c r="ADP220" s="1"/>
      <c r="ADQ220" s="1"/>
      <c r="ADR220" s="1"/>
      <c r="ADS220" s="1"/>
      <c r="ADT220" s="1"/>
      <c r="ADU220" s="1"/>
      <c r="ADV220" s="1"/>
      <c r="ADW220" s="1"/>
      <c r="ADX220" s="1"/>
      <c r="ADY220" s="1"/>
      <c r="ADZ220" s="1"/>
      <c r="AEA220" s="1"/>
      <c r="AEB220" s="1"/>
      <c r="AEC220" s="1"/>
      <c r="AED220" s="1"/>
      <c r="AEE220" s="1"/>
      <c r="AEF220" s="1"/>
      <c r="AEG220" s="1"/>
      <c r="AEH220" s="1"/>
      <c r="AEI220" s="1"/>
      <c r="AEJ220" s="1"/>
      <c r="AEK220" s="1"/>
      <c r="AEL220" s="1"/>
      <c r="AEM220" s="1"/>
      <c r="AEN220" s="1"/>
      <c r="AEO220" s="1"/>
      <c r="AEP220" s="1"/>
      <c r="AEQ220" s="1"/>
      <c r="AER220" s="1"/>
      <c r="AES220" s="1"/>
      <c r="AET220" s="1"/>
      <c r="AEU220" s="1"/>
      <c r="AEV220" s="1"/>
      <c r="AEW220" s="1"/>
      <c r="AEX220" s="1"/>
      <c r="AEY220" s="1"/>
      <c r="AEZ220" s="1"/>
      <c r="AFA220" s="1"/>
      <c r="AFB220" s="1"/>
      <c r="AFC220" s="1"/>
      <c r="AFD220" s="1"/>
      <c r="AFE220" s="1"/>
      <c r="AFF220" s="1"/>
      <c r="AFG220" s="1"/>
      <c r="AFH220" s="1"/>
      <c r="AFI220" s="1"/>
      <c r="AFJ220" s="1"/>
      <c r="AFK220" s="1"/>
      <c r="AFL220" s="1"/>
      <c r="AFM220" s="1"/>
      <c r="AFN220" s="1"/>
      <c r="AFO220" s="1"/>
      <c r="AFP220" s="1"/>
      <c r="AFQ220" s="1"/>
      <c r="AFR220" s="1"/>
      <c r="AFS220" s="1"/>
      <c r="AFT220" s="1"/>
      <c r="AFU220" s="1"/>
      <c r="AFV220" s="1"/>
      <c r="AFW220" s="1"/>
      <c r="AFX220" s="1"/>
      <c r="AFY220" s="1"/>
      <c r="AFZ220" s="1"/>
      <c r="AGA220" s="1"/>
      <c r="AGB220" s="1"/>
      <c r="AGC220" s="1"/>
      <c r="AGD220" s="1"/>
      <c r="AGE220" s="1"/>
      <c r="AGF220" s="1"/>
      <c r="AGG220" s="1"/>
      <c r="AGH220" s="1"/>
      <c r="AGI220" s="1"/>
      <c r="AGJ220" s="1"/>
      <c r="AGK220" s="1"/>
      <c r="AGL220" s="1"/>
      <c r="AGM220" s="1"/>
      <c r="AGN220" s="1"/>
      <c r="AGO220" s="1"/>
      <c r="AGP220" s="1"/>
      <c r="AGQ220" s="1"/>
      <c r="AGR220" s="1"/>
      <c r="AGS220" s="1"/>
      <c r="AGT220" s="1"/>
      <c r="AGU220" s="1"/>
      <c r="AGV220" s="1"/>
      <c r="AGW220" s="1"/>
      <c r="AGX220" s="1"/>
      <c r="AGY220" s="1"/>
      <c r="AGZ220" s="1"/>
      <c r="AHA220" s="1"/>
      <c r="AHB220" s="1"/>
      <c r="AHC220" s="1"/>
      <c r="AHD220" s="1"/>
      <c r="AHE220" s="1"/>
      <c r="AHF220" s="1"/>
      <c r="AHG220" s="1"/>
      <c r="AHH220" s="1"/>
      <c r="AHI220" s="1"/>
      <c r="AHJ220" s="1"/>
      <c r="AHK220" s="1"/>
      <c r="AHL220" s="1"/>
      <c r="AHM220" s="1"/>
      <c r="AHN220" s="1"/>
      <c r="AHO220" s="1"/>
      <c r="AHP220" s="1"/>
      <c r="AHQ220" s="1"/>
      <c r="AHR220" s="1"/>
      <c r="AHS220" s="1"/>
      <c r="AHT220" s="1"/>
      <c r="AHU220" s="1"/>
      <c r="AHV220" s="1"/>
      <c r="AHW220" s="1"/>
      <c r="AHX220" s="1"/>
      <c r="AHY220" s="1"/>
      <c r="AHZ220" s="1"/>
      <c r="AIA220" s="1"/>
      <c r="AIB220" s="1"/>
      <c r="AIC220" s="1"/>
      <c r="AID220" s="1"/>
      <c r="AIE220" s="1"/>
      <c r="AIF220" s="1"/>
      <c r="AIG220" s="1"/>
      <c r="AIH220" s="1"/>
      <c r="AII220" s="1"/>
      <c r="AIJ220" s="1"/>
      <c r="AIK220" s="1"/>
      <c r="AIL220" s="1"/>
      <c r="AIM220" s="1"/>
      <c r="AIN220" s="1"/>
      <c r="AIO220" s="1"/>
      <c r="AIP220" s="1"/>
      <c r="AIQ220" s="1"/>
      <c r="AIR220" s="1"/>
      <c r="AIS220" s="1"/>
      <c r="AIT220" s="1"/>
      <c r="AIU220" s="1"/>
      <c r="AIV220" s="1"/>
      <c r="AIW220" s="1"/>
      <c r="AIX220" s="1"/>
      <c r="AIY220" s="1"/>
      <c r="AIZ220" s="1"/>
      <c r="AJA220" s="1"/>
      <c r="AJB220" s="1"/>
      <c r="AJC220" s="1"/>
      <c r="AJD220" s="1"/>
      <c r="AJE220" s="1"/>
      <c r="AJF220" s="1"/>
      <c r="AJG220" s="1"/>
      <c r="AJH220" s="1"/>
      <c r="AJI220" s="1"/>
      <c r="AJJ220" s="1"/>
      <c r="AJK220" s="1"/>
      <c r="AJL220" s="1"/>
      <c r="AJM220" s="1"/>
      <c r="AJN220" s="1"/>
      <c r="AJO220" s="1"/>
      <c r="AJP220" s="1"/>
      <c r="AJQ220" s="1"/>
      <c r="AJR220" s="1"/>
      <c r="AJS220" s="1"/>
      <c r="AJT220" s="1"/>
      <c r="AJU220" s="1"/>
      <c r="AJV220" s="1"/>
      <c r="AJW220" s="1"/>
      <c r="AJX220" s="1"/>
      <c r="AJY220" s="1"/>
      <c r="AJZ220" s="1"/>
      <c r="AKA220" s="1"/>
      <c r="AKB220" s="1"/>
      <c r="AKC220" s="1"/>
      <c r="AKD220" s="1"/>
      <c r="AKE220" s="1"/>
      <c r="AKF220" s="1"/>
      <c r="AKG220" s="1"/>
      <c r="AKH220" s="1"/>
      <c r="AKI220" s="1"/>
      <c r="AKJ220" s="1"/>
      <c r="AKK220" s="1"/>
      <c r="AKL220" s="1"/>
      <c r="AKM220" s="1"/>
      <c r="AKN220" s="1"/>
      <c r="AKO220" s="1"/>
      <c r="AKP220" s="1"/>
      <c r="AKQ220" s="1"/>
      <c r="AKR220" s="1"/>
      <c r="AKS220" s="1"/>
      <c r="AKT220" s="1"/>
      <c r="AKU220" s="1"/>
      <c r="AKV220" s="1"/>
      <c r="AKW220" s="1"/>
      <c r="AKX220" s="1"/>
      <c r="AKY220" s="1"/>
      <c r="AKZ220" s="1"/>
      <c r="ALA220" s="1"/>
      <c r="ALB220" s="1"/>
      <c r="ALC220" s="1"/>
      <c r="ALD220" s="1"/>
      <c r="ALE220" s="1"/>
      <c r="ALF220" s="1"/>
      <c r="ALG220" s="1"/>
      <c r="ALH220" s="1"/>
      <c r="ALI220" s="1"/>
      <c r="ALJ220" s="1"/>
      <c r="ALK220" s="1"/>
      <c r="ALL220" s="1"/>
      <c r="ALM220" s="1"/>
      <c r="ALN220" s="1"/>
      <c r="ALO220" s="1"/>
      <c r="ALP220" s="1"/>
      <c r="ALQ220" s="1"/>
      <c r="ALR220" s="1"/>
      <c r="ALS220" s="1"/>
      <c r="ALT220" s="1"/>
      <c r="ALU220" s="1"/>
      <c r="ALV220" s="1"/>
      <c r="ALW220" s="1"/>
      <c r="ALX220" s="1"/>
      <c r="ALY220" s="1"/>
      <c r="ALZ220" s="1"/>
      <c r="AMA220" s="1"/>
      <c r="AMB220" s="1"/>
      <c r="AMC220" s="1"/>
      <c r="AMD220" s="1"/>
      <c r="AME220" s="1"/>
      <c r="AMF220" s="1"/>
      <c r="AMG220" s="1"/>
      <c r="AMH220" s="1"/>
      <c r="AMI220" s="1"/>
      <c r="AMJ220" s="1"/>
    </row>
    <row r="221" spans="1:1025" customHeight="1" ht="12.75">
      <c r="A221" s="1"/>
      <c r="B221" s="14" t="s">
        <v>145</v>
      </c>
      <c r="C221" s="30" t="s">
        <v>146</v>
      </c>
      <c r="D221" s="30"/>
      <c r="E221" s="30"/>
      <c r="F221" s="12" t="s">
        <v>3</v>
      </c>
      <c r="G221" s="7">
        <v>128</v>
      </c>
      <c r="H221" s="7">
        <v>134</v>
      </c>
      <c r="I221" s="7">
        <v>123</v>
      </c>
      <c r="J221" s="7">
        <v>136</v>
      </c>
      <c r="K221" s="13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  <c r="OK221" s="1"/>
      <c r="OL221" s="1"/>
      <c r="OM221" s="1"/>
      <c r="ON221" s="1"/>
      <c r="OO221" s="1"/>
      <c r="OP221" s="1"/>
      <c r="OQ221" s="1"/>
      <c r="OR221" s="1"/>
      <c r="OS221" s="1"/>
      <c r="OT221" s="1"/>
      <c r="OU221" s="1"/>
      <c r="OV221" s="1"/>
      <c r="OW221" s="1"/>
      <c r="OX221" s="1"/>
      <c r="OY221" s="1"/>
      <c r="OZ221" s="1"/>
      <c r="PA221" s="1"/>
      <c r="PB221" s="1"/>
      <c r="PC221" s="1"/>
      <c r="PD221" s="1"/>
      <c r="PE221" s="1"/>
      <c r="PF221" s="1"/>
      <c r="PG221" s="1"/>
      <c r="PH221" s="1"/>
      <c r="PI221" s="1"/>
      <c r="PJ221" s="1"/>
      <c r="PK221" s="1"/>
      <c r="PL221" s="1"/>
      <c r="PM221" s="1"/>
      <c r="PN221" s="1"/>
      <c r="PO221" s="1"/>
      <c r="PP221" s="1"/>
      <c r="PQ221" s="1"/>
      <c r="PR221" s="1"/>
      <c r="PS221" s="1"/>
      <c r="PT221" s="1"/>
      <c r="PU221" s="1"/>
      <c r="PV221" s="1"/>
      <c r="PW221" s="1"/>
      <c r="PX221" s="1"/>
      <c r="PY221" s="1"/>
      <c r="PZ221" s="1"/>
      <c r="QA221" s="1"/>
      <c r="QB221" s="1"/>
      <c r="QC221" s="1"/>
      <c r="QD221" s="1"/>
      <c r="QE221" s="1"/>
      <c r="QF221" s="1"/>
      <c r="QG221" s="1"/>
      <c r="QH221" s="1"/>
      <c r="QI221" s="1"/>
      <c r="QJ221" s="1"/>
      <c r="QK221" s="1"/>
      <c r="QL221" s="1"/>
      <c r="QM221" s="1"/>
      <c r="QN221" s="1"/>
      <c r="QO221" s="1"/>
      <c r="QP221" s="1"/>
      <c r="QQ221" s="1"/>
      <c r="QR221" s="1"/>
      <c r="QS221" s="1"/>
      <c r="QT221" s="1"/>
      <c r="QU221" s="1"/>
      <c r="QV221" s="1"/>
      <c r="QW221" s="1"/>
      <c r="QX221" s="1"/>
      <c r="QY221" s="1"/>
      <c r="QZ221" s="1"/>
      <c r="RA221" s="1"/>
      <c r="RB221" s="1"/>
      <c r="RC221" s="1"/>
      <c r="RD221" s="1"/>
      <c r="RE221" s="1"/>
      <c r="RF221" s="1"/>
      <c r="RG221" s="1"/>
      <c r="RH221" s="1"/>
      <c r="RI221" s="1"/>
      <c r="RJ221" s="1"/>
      <c r="RK221" s="1"/>
      <c r="RL221" s="1"/>
      <c r="RM221" s="1"/>
      <c r="RN221" s="1"/>
      <c r="RO221" s="1"/>
      <c r="RP221" s="1"/>
      <c r="RQ221" s="1"/>
      <c r="RR221" s="1"/>
      <c r="RS221" s="1"/>
      <c r="RT221" s="1"/>
      <c r="RU221" s="1"/>
      <c r="RV221" s="1"/>
      <c r="RW221" s="1"/>
      <c r="RX221" s="1"/>
      <c r="RY221" s="1"/>
      <c r="RZ221" s="1"/>
      <c r="SA221" s="1"/>
      <c r="SB221" s="1"/>
      <c r="SC221" s="1"/>
      <c r="SD221" s="1"/>
      <c r="SE221" s="1"/>
      <c r="SF221" s="1"/>
      <c r="SG221" s="1"/>
      <c r="SH221" s="1"/>
      <c r="SI221" s="1"/>
      <c r="SJ221" s="1"/>
      <c r="SK221" s="1"/>
      <c r="SL221" s="1"/>
      <c r="SM221" s="1"/>
      <c r="SN221" s="1"/>
      <c r="SO221" s="1"/>
      <c r="SP221" s="1"/>
      <c r="SQ221" s="1"/>
      <c r="SR221" s="1"/>
      <c r="SS221" s="1"/>
      <c r="ST221" s="1"/>
      <c r="SU221" s="1"/>
      <c r="SV221" s="1"/>
      <c r="SW221" s="1"/>
      <c r="SX221" s="1"/>
      <c r="SY221" s="1"/>
      <c r="SZ221" s="1"/>
      <c r="TA221" s="1"/>
      <c r="TB221" s="1"/>
      <c r="TC221" s="1"/>
      <c r="TD221" s="1"/>
      <c r="TE221" s="1"/>
      <c r="TF221" s="1"/>
      <c r="TG221" s="1"/>
      <c r="TH221" s="1"/>
      <c r="TI221" s="1"/>
      <c r="TJ221" s="1"/>
      <c r="TK221" s="1"/>
      <c r="TL221" s="1"/>
      <c r="TM221" s="1"/>
      <c r="TN221" s="1"/>
      <c r="TO221" s="1"/>
      <c r="TP221" s="1"/>
      <c r="TQ221" s="1"/>
      <c r="TR221" s="1"/>
      <c r="TS221" s="1"/>
      <c r="TT221" s="1"/>
      <c r="TU221" s="1"/>
      <c r="TV221" s="1"/>
      <c r="TW221" s="1"/>
      <c r="TX221" s="1"/>
      <c r="TY221" s="1"/>
      <c r="TZ221" s="1"/>
      <c r="UA221" s="1"/>
      <c r="UB221" s="1"/>
      <c r="UC221" s="1"/>
      <c r="UD221" s="1"/>
      <c r="UE221" s="1"/>
      <c r="UF221" s="1"/>
      <c r="UG221" s="1"/>
      <c r="UH221" s="1"/>
      <c r="UI221" s="1"/>
      <c r="UJ221" s="1"/>
      <c r="UK221" s="1"/>
      <c r="UL221" s="1"/>
      <c r="UM221" s="1"/>
      <c r="UN221" s="1"/>
      <c r="UO221" s="1"/>
      <c r="UP221" s="1"/>
      <c r="UQ221" s="1"/>
      <c r="UR221" s="1"/>
      <c r="US221" s="1"/>
      <c r="UT221" s="1"/>
      <c r="UU221" s="1"/>
      <c r="UV221" s="1"/>
      <c r="UW221" s="1"/>
      <c r="UX221" s="1"/>
      <c r="UY221" s="1"/>
      <c r="UZ221" s="1"/>
      <c r="VA221" s="1"/>
      <c r="VB221" s="1"/>
      <c r="VC221" s="1"/>
      <c r="VD221" s="1"/>
      <c r="VE221" s="1"/>
      <c r="VF221" s="1"/>
      <c r="VG221" s="1"/>
      <c r="VH221" s="1"/>
      <c r="VI221" s="1"/>
      <c r="VJ221" s="1"/>
      <c r="VK221" s="1"/>
      <c r="VL221" s="1"/>
      <c r="VM221" s="1"/>
      <c r="VN221" s="1"/>
      <c r="VO221" s="1"/>
      <c r="VP221" s="1"/>
      <c r="VQ221" s="1"/>
      <c r="VR221" s="1"/>
      <c r="VS221" s="1"/>
      <c r="VT221" s="1"/>
      <c r="VU221" s="1"/>
      <c r="VV221" s="1"/>
      <c r="VW221" s="1"/>
      <c r="VX221" s="1"/>
      <c r="VY221" s="1"/>
      <c r="VZ221" s="1"/>
      <c r="WA221" s="1"/>
      <c r="WB221" s="1"/>
      <c r="WC221" s="1"/>
      <c r="WD221" s="1"/>
      <c r="WE221" s="1"/>
      <c r="WF221" s="1"/>
      <c r="WG221" s="1"/>
      <c r="WH221" s="1"/>
      <c r="WI221" s="1"/>
      <c r="WJ221" s="1"/>
      <c r="WK221" s="1"/>
      <c r="WL221" s="1"/>
      <c r="WM221" s="1"/>
      <c r="WN221" s="1"/>
      <c r="WO221" s="1"/>
      <c r="WP221" s="1"/>
      <c r="WQ221" s="1"/>
      <c r="WR221" s="1"/>
      <c r="WS221" s="1"/>
      <c r="WT221" s="1"/>
      <c r="WU221" s="1"/>
      <c r="WV221" s="1"/>
      <c r="WW221" s="1"/>
      <c r="WX221" s="1"/>
      <c r="WY221" s="1"/>
      <c r="WZ221" s="1"/>
      <c r="XA221" s="1"/>
      <c r="XB221" s="1"/>
      <c r="XC221" s="1"/>
      <c r="XD221" s="1"/>
      <c r="XE221" s="1"/>
      <c r="XF221" s="1"/>
      <c r="XG221" s="1"/>
      <c r="XH221" s="1"/>
      <c r="XI221" s="1"/>
      <c r="XJ221" s="1"/>
      <c r="XK221" s="1"/>
      <c r="XL221" s="1"/>
      <c r="XM221" s="1"/>
      <c r="XN221" s="1"/>
      <c r="XO221" s="1"/>
      <c r="XP221" s="1"/>
      <c r="XQ221" s="1"/>
      <c r="XR221" s="1"/>
      <c r="XS221" s="1"/>
      <c r="XT221" s="1"/>
      <c r="XU221" s="1"/>
      <c r="XV221" s="1"/>
      <c r="XW221" s="1"/>
      <c r="XX221" s="1"/>
      <c r="XY221" s="1"/>
      <c r="XZ221" s="1"/>
      <c r="YA221" s="1"/>
      <c r="YB221" s="1"/>
      <c r="YC221" s="1"/>
      <c r="YD221" s="1"/>
      <c r="YE221" s="1"/>
      <c r="YF221" s="1"/>
      <c r="YG221" s="1"/>
      <c r="YH221" s="1"/>
      <c r="YI221" s="1"/>
      <c r="YJ221" s="1"/>
      <c r="YK221" s="1"/>
      <c r="YL221" s="1"/>
      <c r="YM221" s="1"/>
      <c r="YN221" s="1"/>
      <c r="YO221" s="1"/>
      <c r="YP221" s="1"/>
      <c r="YQ221" s="1"/>
      <c r="YR221" s="1"/>
      <c r="YS221" s="1"/>
      <c r="YT221" s="1"/>
      <c r="YU221" s="1"/>
      <c r="YV221" s="1"/>
      <c r="YW221" s="1"/>
      <c r="YX221" s="1"/>
      <c r="YY221" s="1"/>
      <c r="YZ221" s="1"/>
      <c r="ZA221" s="1"/>
      <c r="ZB221" s="1"/>
      <c r="ZC221" s="1"/>
      <c r="ZD221" s="1"/>
      <c r="ZE221" s="1"/>
      <c r="ZF221" s="1"/>
      <c r="ZG221" s="1"/>
      <c r="ZH221" s="1"/>
      <c r="ZI221" s="1"/>
      <c r="ZJ221" s="1"/>
      <c r="ZK221" s="1"/>
      <c r="ZL221" s="1"/>
      <c r="ZM221" s="1"/>
      <c r="ZN221" s="1"/>
      <c r="ZO221" s="1"/>
      <c r="ZP221" s="1"/>
      <c r="ZQ221" s="1"/>
      <c r="ZR221" s="1"/>
      <c r="ZS221" s="1"/>
      <c r="ZT221" s="1"/>
      <c r="ZU221" s="1"/>
      <c r="ZV221" s="1"/>
      <c r="ZW221" s="1"/>
      <c r="ZX221" s="1"/>
      <c r="ZY221" s="1"/>
      <c r="ZZ221" s="1"/>
      <c r="AAA221" s="1"/>
      <c r="AAB221" s="1"/>
      <c r="AAC221" s="1"/>
      <c r="AAD221" s="1"/>
      <c r="AAE221" s="1"/>
      <c r="AAF221" s="1"/>
      <c r="AAG221" s="1"/>
      <c r="AAH221" s="1"/>
      <c r="AAI221" s="1"/>
      <c r="AAJ221" s="1"/>
      <c r="AAK221" s="1"/>
      <c r="AAL221" s="1"/>
      <c r="AAM221" s="1"/>
      <c r="AAN221" s="1"/>
      <c r="AAO221" s="1"/>
      <c r="AAP221" s="1"/>
      <c r="AAQ221" s="1"/>
      <c r="AAR221" s="1"/>
      <c r="AAS221" s="1"/>
      <c r="AAT221" s="1"/>
      <c r="AAU221" s="1"/>
      <c r="AAV221" s="1"/>
      <c r="AAW221" s="1"/>
      <c r="AAX221" s="1"/>
      <c r="AAY221" s="1"/>
      <c r="AAZ221" s="1"/>
      <c r="ABA221" s="1"/>
      <c r="ABB221" s="1"/>
      <c r="ABC221" s="1"/>
      <c r="ABD221" s="1"/>
      <c r="ABE221" s="1"/>
      <c r="ABF221" s="1"/>
      <c r="ABG221" s="1"/>
      <c r="ABH221" s="1"/>
      <c r="ABI221" s="1"/>
      <c r="ABJ221" s="1"/>
      <c r="ABK221" s="1"/>
      <c r="ABL221" s="1"/>
      <c r="ABM221" s="1"/>
      <c r="ABN221" s="1"/>
      <c r="ABO221" s="1"/>
      <c r="ABP221" s="1"/>
      <c r="ABQ221" s="1"/>
      <c r="ABR221" s="1"/>
      <c r="ABS221" s="1"/>
      <c r="ABT221" s="1"/>
      <c r="ABU221" s="1"/>
      <c r="ABV221" s="1"/>
      <c r="ABW221" s="1"/>
      <c r="ABX221" s="1"/>
      <c r="ABY221" s="1"/>
      <c r="ABZ221" s="1"/>
      <c r="ACA221" s="1"/>
      <c r="ACB221" s="1"/>
      <c r="ACC221" s="1"/>
      <c r="ACD221" s="1"/>
      <c r="ACE221" s="1"/>
      <c r="ACF221" s="1"/>
      <c r="ACG221" s="1"/>
      <c r="ACH221" s="1"/>
      <c r="ACI221" s="1"/>
      <c r="ACJ221" s="1"/>
      <c r="ACK221" s="1"/>
      <c r="ACL221" s="1"/>
      <c r="ACM221" s="1"/>
      <c r="ACN221" s="1"/>
      <c r="ACO221" s="1"/>
      <c r="ACP221" s="1"/>
      <c r="ACQ221" s="1"/>
      <c r="ACR221" s="1"/>
      <c r="ACS221" s="1"/>
      <c r="ACT221" s="1"/>
      <c r="ACU221" s="1"/>
      <c r="ACV221" s="1"/>
      <c r="ACW221" s="1"/>
      <c r="ACX221" s="1"/>
      <c r="ACY221" s="1"/>
      <c r="ACZ221" s="1"/>
      <c r="ADA221" s="1"/>
      <c r="ADB221" s="1"/>
      <c r="ADC221" s="1"/>
      <c r="ADD221" s="1"/>
      <c r="ADE221" s="1"/>
      <c r="ADF221" s="1"/>
      <c r="ADG221" s="1"/>
      <c r="ADH221" s="1"/>
      <c r="ADI221" s="1"/>
      <c r="ADJ221" s="1"/>
      <c r="ADK221" s="1"/>
      <c r="ADL221" s="1"/>
      <c r="ADM221" s="1"/>
      <c r="ADN221" s="1"/>
      <c r="ADO221" s="1"/>
      <c r="ADP221" s="1"/>
      <c r="ADQ221" s="1"/>
      <c r="ADR221" s="1"/>
      <c r="ADS221" s="1"/>
      <c r="ADT221" s="1"/>
      <c r="ADU221" s="1"/>
      <c r="ADV221" s="1"/>
      <c r="ADW221" s="1"/>
      <c r="ADX221" s="1"/>
      <c r="ADY221" s="1"/>
      <c r="ADZ221" s="1"/>
      <c r="AEA221" s="1"/>
      <c r="AEB221" s="1"/>
      <c r="AEC221" s="1"/>
      <c r="AED221" s="1"/>
      <c r="AEE221" s="1"/>
      <c r="AEF221" s="1"/>
      <c r="AEG221" s="1"/>
      <c r="AEH221" s="1"/>
      <c r="AEI221" s="1"/>
      <c r="AEJ221" s="1"/>
      <c r="AEK221" s="1"/>
      <c r="AEL221" s="1"/>
      <c r="AEM221" s="1"/>
      <c r="AEN221" s="1"/>
      <c r="AEO221" s="1"/>
      <c r="AEP221" s="1"/>
      <c r="AEQ221" s="1"/>
      <c r="AER221" s="1"/>
      <c r="AES221" s="1"/>
      <c r="AET221" s="1"/>
      <c r="AEU221" s="1"/>
      <c r="AEV221" s="1"/>
      <c r="AEW221" s="1"/>
      <c r="AEX221" s="1"/>
      <c r="AEY221" s="1"/>
      <c r="AEZ221" s="1"/>
      <c r="AFA221" s="1"/>
      <c r="AFB221" s="1"/>
      <c r="AFC221" s="1"/>
      <c r="AFD221" s="1"/>
      <c r="AFE221" s="1"/>
      <c r="AFF221" s="1"/>
      <c r="AFG221" s="1"/>
      <c r="AFH221" s="1"/>
      <c r="AFI221" s="1"/>
      <c r="AFJ221" s="1"/>
      <c r="AFK221" s="1"/>
      <c r="AFL221" s="1"/>
      <c r="AFM221" s="1"/>
      <c r="AFN221" s="1"/>
      <c r="AFO221" s="1"/>
      <c r="AFP221" s="1"/>
      <c r="AFQ221" s="1"/>
      <c r="AFR221" s="1"/>
      <c r="AFS221" s="1"/>
      <c r="AFT221" s="1"/>
      <c r="AFU221" s="1"/>
      <c r="AFV221" s="1"/>
      <c r="AFW221" s="1"/>
      <c r="AFX221" s="1"/>
      <c r="AFY221" s="1"/>
      <c r="AFZ221" s="1"/>
      <c r="AGA221" s="1"/>
      <c r="AGB221" s="1"/>
      <c r="AGC221" s="1"/>
      <c r="AGD221" s="1"/>
      <c r="AGE221" s="1"/>
      <c r="AGF221" s="1"/>
      <c r="AGG221" s="1"/>
      <c r="AGH221" s="1"/>
      <c r="AGI221" s="1"/>
      <c r="AGJ221" s="1"/>
      <c r="AGK221" s="1"/>
      <c r="AGL221" s="1"/>
      <c r="AGM221" s="1"/>
      <c r="AGN221" s="1"/>
      <c r="AGO221" s="1"/>
      <c r="AGP221" s="1"/>
      <c r="AGQ221" s="1"/>
      <c r="AGR221" s="1"/>
      <c r="AGS221" s="1"/>
      <c r="AGT221" s="1"/>
      <c r="AGU221" s="1"/>
      <c r="AGV221" s="1"/>
      <c r="AGW221" s="1"/>
      <c r="AGX221" s="1"/>
      <c r="AGY221" s="1"/>
      <c r="AGZ221" s="1"/>
      <c r="AHA221" s="1"/>
      <c r="AHB221" s="1"/>
      <c r="AHC221" s="1"/>
      <c r="AHD221" s="1"/>
      <c r="AHE221" s="1"/>
      <c r="AHF221" s="1"/>
      <c r="AHG221" s="1"/>
      <c r="AHH221" s="1"/>
      <c r="AHI221" s="1"/>
      <c r="AHJ221" s="1"/>
      <c r="AHK221" s="1"/>
      <c r="AHL221" s="1"/>
      <c r="AHM221" s="1"/>
      <c r="AHN221" s="1"/>
      <c r="AHO221" s="1"/>
      <c r="AHP221" s="1"/>
      <c r="AHQ221" s="1"/>
      <c r="AHR221" s="1"/>
      <c r="AHS221" s="1"/>
      <c r="AHT221" s="1"/>
      <c r="AHU221" s="1"/>
      <c r="AHV221" s="1"/>
      <c r="AHW221" s="1"/>
      <c r="AHX221" s="1"/>
      <c r="AHY221" s="1"/>
      <c r="AHZ221" s="1"/>
      <c r="AIA221" s="1"/>
      <c r="AIB221" s="1"/>
      <c r="AIC221" s="1"/>
      <c r="AID221" s="1"/>
      <c r="AIE221" s="1"/>
      <c r="AIF221" s="1"/>
      <c r="AIG221" s="1"/>
      <c r="AIH221" s="1"/>
      <c r="AII221" s="1"/>
      <c r="AIJ221" s="1"/>
      <c r="AIK221" s="1"/>
      <c r="AIL221" s="1"/>
      <c r="AIM221" s="1"/>
      <c r="AIN221" s="1"/>
      <c r="AIO221" s="1"/>
      <c r="AIP221" s="1"/>
      <c r="AIQ221" s="1"/>
      <c r="AIR221" s="1"/>
      <c r="AIS221" s="1"/>
      <c r="AIT221" s="1"/>
      <c r="AIU221" s="1"/>
      <c r="AIV221" s="1"/>
      <c r="AIW221" s="1"/>
      <c r="AIX221" s="1"/>
      <c r="AIY221" s="1"/>
      <c r="AIZ221" s="1"/>
      <c r="AJA221" s="1"/>
      <c r="AJB221" s="1"/>
      <c r="AJC221" s="1"/>
      <c r="AJD221" s="1"/>
      <c r="AJE221" s="1"/>
      <c r="AJF221" s="1"/>
      <c r="AJG221" s="1"/>
      <c r="AJH221" s="1"/>
      <c r="AJI221" s="1"/>
      <c r="AJJ221" s="1"/>
      <c r="AJK221" s="1"/>
      <c r="AJL221" s="1"/>
      <c r="AJM221" s="1"/>
      <c r="AJN221" s="1"/>
      <c r="AJO221" s="1"/>
      <c r="AJP221" s="1"/>
      <c r="AJQ221" s="1"/>
      <c r="AJR221" s="1"/>
      <c r="AJS221" s="1"/>
      <c r="AJT221" s="1"/>
      <c r="AJU221" s="1"/>
      <c r="AJV221" s="1"/>
      <c r="AJW221" s="1"/>
      <c r="AJX221" s="1"/>
      <c r="AJY221" s="1"/>
      <c r="AJZ221" s="1"/>
      <c r="AKA221" s="1"/>
      <c r="AKB221" s="1"/>
      <c r="AKC221" s="1"/>
      <c r="AKD221" s="1"/>
      <c r="AKE221" s="1"/>
      <c r="AKF221" s="1"/>
      <c r="AKG221" s="1"/>
      <c r="AKH221" s="1"/>
      <c r="AKI221" s="1"/>
      <c r="AKJ221" s="1"/>
      <c r="AKK221" s="1"/>
      <c r="AKL221" s="1"/>
      <c r="AKM221" s="1"/>
      <c r="AKN221" s="1"/>
      <c r="AKO221" s="1"/>
      <c r="AKP221" s="1"/>
      <c r="AKQ221" s="1"/>
      <c r="AKR221" s="1"/>
      <c r="AKS221" s="1"/>
      <c r="AKT221" s="1"/>
      <c r="AKU221" s="1"/>
      <c r="AKV221" s="1"/>
      <c r="AKW221" s="1"/>
      <c r="AKX221" s="1"/>
      <c r="AKY221" s="1"/>
      <c r="AKZ221" s="1"/>
      <c r="ALA221" s="1"/>
      <c r="ALB221" s="1"/>
      <c r="ALC221" s="1"/>
      <c r="ALD221" s="1"/>
      <c r="ALE221" s="1"/>
      <c r="ALF221" s="1"/>
      <c r="ALG221" s="1"/>
      <c r="ALH221" s="1"/>
      <c r="ALI221" s="1"/>
      <c r="ALJ221" s="1"/>
      <c r="ALK221" s="1"/>
      <c r="ALL221" s="1"/>
      <c r="ALM221" s="1"/>
      <c r="ALN221" s="1"/>
      <c r="ALO221" s="1"/>
      <c r="ALP221" s="1"/>
      <c r="ALQ221" s="1"/>
      <c r="ALR221" s="1"/>
      <c r="ALS221" s="1"/>
      <c r="ALT221" s="1"/>
      <c r="ALU221" s="1"/>
      <c r="ALV221" s="1"/>
      <c r="ALW221" s="1"/>
      <c r="ALX221" s="1"/>
      <c r="ALY221" s="1"/>
      <c r="ALZ221" s="1"/>
      <c r="AMA221" s="1"/>
      <c r="AMB221" s="1"/>
      <c r="AMC221" s="1"/>
      <c r="AMD221" s="1"/>
      <c r="AME221" s="1"/>
      <c r="AMF221" s="1"/>
      <c r="AMG221" s="1"/>
      <c r="AMH221" s="1"/>
      <c r="AMI221" s="1"/>
      <c r="AMJ221" s="1"/>
    </row>
    <row r="222" spans="1:1025" customHeight="1" ht="12.8">
      <c r="A222" s="1"/>
      <c r="B222" s="14"/>
      <c r="C222" s="30" t="s">
        <v>147</v>
      </c>
      <c r="D222" s="30"/>
      <c r="E222" s="30"/>
      <c r="F222" s="12" t="s">
        <v>3</v>
      </c>
      <c r="G222" s="7">
        <v>129</v>
      </c>
      <c r="H222" s="7">
        <v>135</v>
      </c>
      <c r="I222" s="7">
        <v>124</v>
      </c>
      <c r="J222" s="7">
        <v>137</v>
      </c>
      <c r="K222" s="13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  <c r="OO222" s="1"/>
      <c r="OP222" s="1"/>
      <c r="OQ222" s="1"/>
      <c r="OR222" s="1"/>
      <c r="OS222" s="1"/>
      <c r="OT222" s="1"/>
      <c r="OU222" s="1"/>
      <c r="OV222" s="1"/>
      <c r="OW222" s="1"/>
      <c r="OX222" s="1"/>
      <c r="OY222" s="1"/>
      <c r="OZ222" s="1"/>
      <c r="PA222" s="1"/>
      <c r="PB222" s="1"/>
      <c r="PC222" s="1"/>
      <c r="PD222" s="1"/>
      <c r="PE222" s="1"/>
      <c r="PF222" s="1"/>
      <c r="PG222" s="1"/>
      <c r="PH222" s="1"/>
      <c r="PI222" s="1"/>
      <c r="PJ222" s="1"/>
      <c r="PK222" s="1"/>
      <c r="PL222" s="1"/>
      <c r="PM222" s="1"/>
      <c r="PN222" s="1"/>
      <c r="PO222" s="1"/>
      <c r="PP222" s="1"/>
      <c r="PQ222" s="1"/>
      <c r="PR222" s="1"/>
      <c r="PS222" s="1"/>
      <c r="PT222" s="1"/>
      <c r="PU222" s="1"/>
      <c r="PV222" s="1"/>
      <c r="PW222" s="1"/>
      <c r="PX222" s="1"/>
      <c r="PY222" s="1"/>
      <c r="PZ222" s="1"/>
      <c r="QA222" s="1"/>
      <c r="QB222" s="1"/>
      <c r="QC222" s="1"/>
      <c r="QD222" s="1"/>
      <c r="QE222" s="1"/>
      <c r="QF222" s="1"/>
      <c r="QG222" s="1"/>
      <c r="QH222" s="1"/>
      <c r="QI222" s="1"/>
      <c r="QJ222" s="1"/>
      <c r="QK222" s="1"/>
      <c r="QL222" s="1"/>
      <c r="QM222" s="1"/>
      <c r="QN222" s="1"/>
      <c r="QO222" s="1"/>
      <c r="QP222" s="1"/>
      <c r="QQ222" s="1"/>
      <c r="QR222" s="1"/>
      <c r="QS222" s="1"/>
      <c r="QT222" s="1"/>
      <c r="QU222" s="1"/>
      <c r="QV222" s="1"/>
      <c r="QW222" s="1"/>
      <c r="QX222" s="1"/>
      <c r="QY222" s="1"/>
      <c r="QZ222" s="1"/>
      <c r="RA222" s="1"/>
      <c r="RB222" s="1"/>
      <c r="RC222" s="1"/>
      <c r="RD222" s="1"/>
      <c r="RE222" s="1"/>
      <c r="RF222" s="1"/>
      <c r="RG222" s="1"/>
      <c r="RH222" s="1"/>
      <c r="RI222" s="1"/>
      <c r="RJ222" s="1"/>
      <c r="RK222" s="1"/>
      <c r="RL222" s="1"/>
      <c r="RM222" s="1"/>
      <c r="RN222" s="1"/>
      <c r="RO222" s="1"/>
      <c r="RP222" s="1"/>
      <c r="RQ222" s="1"/>
      <c r="RR222" s="1"/>
      <c r="RS222" s="1"/>
      <c r="RT222" s="1"/>
      <c r="RU222" s="1"/>
      <c r="RV222" s="1"/>
      <c r="RW222" s="1"/>
      <c r="RX222" s="1"/>
      <c r="RY222" s="1"/>
      <c r="RZ222" s="1"/>
      <c r="SA222" s="1"/>
      <c r="SB222" s="1"/>
      <c r="SC222" s="1"/>
      <c r="SD222" s="1"/>
      <c r="SE222" s="1"/>
      <c r="SF222" s="1"/>
      <c r="SG222" s="1"/>
      <c r="SH222" s="1"/>
      <c r="SI222" s="1"/>
      <c r="SJ222" s="1"/>
      <c r="SK222" s="1"/>
      <c r="SL222" s="1"/>
      <c r="SM222" s="1"/>
      <c r="SN222" s="1"/>
      <c r="SO222" s="1"/>
      <c r="SP222" s="1"/>
      <c r="SQ222" s="1"/>
      <c r="SR222" s="1"/>
      <c r="SS222" s="1"/>
      <c r="ST222" s="1"/>
      <c r="SU222" s="1"/>
      <c r="SV222" s="1"/>
      <c r="SW222" s="1"/>
      <c r="SX222" s="1"/>
      <c r="SY222" s="1"/>
      <c r="SZ222" s="1"/>
      <c r="TA222" s="1"/>
      <c r="TB222" s="1"/>
      <c r="TC222" s="1"/>
      <c r="TD222" s="1"/>
      <c r="TE222" s="1"/>
      <c r="TF222" s="1"/>
      <c r="TG222" s="1"/>
      <c r="TH222" s="1"/>
      <c r="TI222" s="1"/>
      <c r="TJ222" s="1"/>
      <c r="TK222" s="1"/>
      <c r="TL222" s="1"/>
      <c r="TM222" s="1"/>
      <c r="TN222" s="1"/>
      <c r="TO222" s="1"/>
      <c r="TP222" s="1"/>
      <c r="TQ222" s="1"/>
      <c r="TR222" s="1"/>
      <c r="TS222" s="1"/>
      <c r="TT222" s="1"/>
      <c r="TU222" s="1"/>
      <c r="TV222" s="1"/>
      <c r="TW222" s="1"/>
      <c r="TX222" s="1"/>
      <c r="TY222" s="1"/>
      <c r="TZ222" s="1"/>
      <c r="UA222" s="1"/>
      <c r="UB222" s="1"/>
      <c r="UC222" s="1"/>
      <c r="UD222" s="1"/>
      <c r="UE222" s="1"/>
      <c r="UF222" s="1"/>
      <c r="UG222" s="1"/>
      <c r="UH222" s="1"/>
      <c r="UI222" s="1"/>
      <c r="UJ222" s="1"/>
      <c r="UK222" s="1"/>
      <c r="UL222" s="1"/>
      <c r="UM222" s="1"/>
      <c r="UN222" s="1"/>
      <c r="UO222" s="1"/>
      <c r="UP222" s="1"/>
      <c r="UQ222" s="1"/>
      <c r="UR222" s="1"/>
      <c r="US222" s="1"/>
      <c r="UT222" s="1"/>
      <c r="UU222" s="1"/>
      <c r="UV222" s="1"/>
      <c r="UW222" s="1"/>
      <c r="UX222" s="1"/>
      <c r="UY222" s="1"/>
      <c r="UZ222" s="1"/>
      <c r="VA222" s="1"/>
      <c r="VB222" s="1"/>
      <c r="VC222" s="1"/>
      <c r="VD222" s="1"/>
      <c r="VE222" s="1"/>
      <c r="VF222" s="1"/>
      <c r="VG222" s="1"/>
      <c r="VH222" s="1"/>
      <c r="VI222" s="1"/>
      <c r="VJ222" s="1"/>
      <c r="VK222" s="1"/>
      <c r="VL222" s="1"/>
      <c r="VM222" s="1"/>
      <c r="VN222" s="1"/>
      <c r="VO222" s="1"/>
      <c r="VP222" s="1"/>
      <c r="VQ222" s="1"/>
      <c r="VR222" s="1"/>
      <c r="VS222" s="1"/>
      <c r="VT222" s="1"/>
      <c r="VU222" s="1"/>
      <c r="VV222" s="1"/>
      <c r="VW222" s="1"/>
      <c r="VX222" s="1"/>
      <c r="VY222" s="1"/>
      <c r="VZ222" s="1"/>
      <c r="WA222" s="1"/>
      <c r="WB222" s="1"/>
      <c r="WC222" s="1"/>
      <c r="WD222" s="1"/>
      <c r="WE222" s="1"/>
      <c r="WF222" s="1"/>
      <c r="WG222" s="1"/>
      <c r="WH222" s="1"/>
      <c r="WI222" s="1"/>
      <c r="WJ222" s="1"/>
      <c r="WK222" s="1"/>
      <c r="WL222" s="1"/>
      <c r="WM222" s="1"/>
      <c r="WN222" s="1"/>
      <c r="WO222" s="1"/>
      <c r="WP222" s="1"/>
      <c r="WQ222" s="1"/>
      <c r="WR222" s="1"/>
      <c r="WS222" s="1"/>
      <c r="WT222" s="1"/>
      <c r="WU222" s="1"/>
      <c r="WV222" s="1"/>
      <c r="WW222" s="1"/>
      <c r="WX222" s="1"/>
      <c r="WY222" s="1"/>
      <c r="WZ222" s="1"/>
      <c r="XA222" s="1"/>
      <c r="XB222" s="1"/>
      <c r="XC222" s="1"/>
      <c r="XD222" s="1"/>
      <c r="XE222" s="1"/>
      <c r="XF222" s="1"/>
      <c r="XG222" s="1"/>
      <c r="XH222" s="1"/>
      <c r="XI222" s="1"/>
      <c r="XJ222" s="1"/>
      <c r="XK222" s="1"/>
      <c r="XL222" s="1"/>
      <c r="XM222" s="1"/>
      <c r="XN222" s="1"/>
      <c r="XO222" s="1"/>
      <c r="XP222" s="1"/>
      <c r="XQ222" s="1"/>
      <c r="XR222" s="1"/>
      <c r="XS222" s="1"/>
      <c r="XT222" s="1"/>
      <c r="XU222" s="1"/>
      <c r="XV222" s="1"/>
      <c r="XW222" s="1"/>
      <c r="XX222" s="1"/>
      <c r="XY222" s="1"/>
      <c r="XZ222" s="1"/>
      <c r="YA222" s="1"/>
      <c r="YB222" s="1"/>
      <c r="YC222" s="1"/>
      <c r="YD222" s="1"/>
      <c r="YE222" s="1"/>
      <c r="YF222" s="1"/>
      <c r="YG222" s="1"/>
      <c r="YH222" s="1"/>
      <c r="YI222" s="1"/>
      <c r="YJ222" s="1"/>
      <c r="YK222" s="1"/>
      <c r="YL222" s="1"/>
      <c r="YM222" s="1"/>
      <c r="YN222" s="1"/>
      <c r="YO222" s="1"/>
      <c r="YP222" s="1"/>
      <c r="YQ222" s="1"/>
      <c r="YR222" s="1"/>
      <c r="YS222" s="1"/>
      <c r="YT222" s="1"/>
      <c r="YU222" s="1"/>
      <c r="YV222" s="1"/>
      <c r="YW222" s="1"/>
      <c r="YX222" s="1"/>
      <c r="YY222" s="1"/>
      <c r="YZ222" s="1"/>
      <c r="ZA222" s="1"/>
      <c r="ZB222" s="1"/>
      <c r="ZC222" s="1"/>
      <c r="ZD222" s="1"/>
      <c r="ZE222" s="1"/>
      <c r="ZF222" s="1"/>
      <c r="ZG222" s="1"/>
      <c r="ZH222" s="1"/>
      <c r="ZI222" s="1"/>
      <c r="ZJ222" s="1"/>
      <c r="ZK222" s="1"/>
      <c r="ZL222" s="1"/>
      <c r="ZM222" s="1"/>
      <c r="ZN222" s="1"/>
      <c r="ZO222" s="1"/>
      <c r="ZP222" s="1"/>
      <c r="ZQ222" s="1"/>
      <c r="ZR222" s="1"/>
      <c r="ZS222" s="1"/>
      <c r="ZT222" s="1"/>
      <c r="ZU222" s="1"/>
      <c r="ZV222" s="1"/>
      <c r="ZW222" s="1"/>
      <c r="ZX222" s="1"/>
      <c r="ZY222" s="1"/>
      <c r="ZZ222" s="1"/>
      <c r="AAA222" s="1"/>
      <c r="AAB222" s="1"/>
      <c r="AAC222" s="1"/>
      <c r="AAD222" s="1"/>
      <c r="AAE222" s="1"/>
      <c r="AAF222" s="1"/>
      <c r="AAG222" s="1"/>
      <c r="AAH222" s="1"/>
      <c r="AAI222" s="1"/>
      <c r="AAJ222" s="1"/>
      <c r="AAK222" s="1"/>
      <c r="AAL222" s="1"/>
      <c r="AAM222" s="1"/>
      <c r="AAN222" s="1"/>
      <c r="AAO222" s="1"/>
      <c r="AAP222" s="1"/>
      <c r="AAQ222" s="1"/>
      <c r="AAR222" s="1"/>
      <c r="AAS222" s="1"/>
      <c r="AAT222" s="1"/>
      <c r="AAU222" s="1"/>
      <c r="AAV222" s="1"/>
      <c r="AAW222" s="1"/>
      <c r="AAX222" s="1"/>
      <c r="AAY222" s="1"/>
      <c r="AAZ222" s="1"/>
      <c r="ABA222" s="1"/>
      <c r="ABB222" s="1"/>
      <c r="ABC222" s="1"/>
      <c r="ABD222" s="1"/>
      <c r="ABE222" s="1"/>
      <c r="ABF222" s="1"/>
      <c r="ABG222" s="1"/>
      <c r="ABH222" s="1"/>
      <c r="ABI222" s="1"/>
      <c r="ABJ222" s="1"/>
      <c r="ABK222" s="1"/>
      <c r="ABL222" s="1"/>
      <c r="ABM222" s="1"/>
      <c r="ABN222" s="1"/>
      <c r="ABO222" s="1"/>
      <c r="ABP222" s="1"/>
      <c r="ABQ222" s="1"/>
      <c r="ABR222" s="1"/>
      <c r="ABS222" s="1"/>
      <c r="ABT222" s="1"/>
      <c r="ABU222" s="1"/>
      <c r="ABV222" s="1"/>
      <c r="ABW222" s="1"/>
      <c r="ABX222" s="1"/>
      <c r="ABY222" s="1"/>
      <c r="ABZ222" s="1"/>
      <c r="ACA222" s="1"/>
      <c r="ACB222" s="1"/>
      <c r="ACC222" s="1"/>
      <c r="ACD222" s="1"/>
      <c r="ACE222" s="1"/>
      <c r="ACF222" s="1"/>
      <c r="ACG222" s="1"/>
      <c r="ACH222" s="1"/>
      <c r="ACI222" s="1"/>
      <c r="ACJ222" s="1"/>
      <c r="ACK222" s="1"/>
      <c r="ACL222" s="1"/>
      <c r="ACM222" s="1"/>
      <c r="ACN222" s="1"/>
      <c r="ACO222" s="1"/>
      <c r="ACP222" s="1"/>
      <c r="ACQ222" s="1"/>
      <c r="ACR222" s="1"/>
      <c r="ACS222" s="1"/>
      <c r="ACT222" s="1"/>
      <c r="ACU222" s="1"/>
      <c r="ACV222" s="1"/>
      <c r="ACW222" s="1"/>
      <c r="ACX222" s="1"/>
      <c r="ACY222" s="1"/>
      <c r="ACZ222" s="1"/>
      <c r="ADA222" s="1"/>
      <c r="ADB222" s="1"/>
      <c r="ADC222" s="1"/>
      <c r="ADD222" s="1"/>
      <c r="ADE222" s="1"/>
      <c r="ADF222" s="1"/>
      <c r="ADG222" s="1"/>
      <c r="ADH222" s="1"/>
      <c r="ADI222" s="1"/>
      <c r="ADJ222" s="1"/>
      <c r="ADK222" s="1"/>
      <c r="ADL222" s="1"/>
      <c r="ADM222" s="1"/>
      <c r="ADN222" s="1"/>
      <c r="ADO222" s="1"/>
      <c r="ADP222" s="1"/>
      <c r="ADQ222" s="1"/>
      <c r="ADR222" s="1"/>
      <c r="ADS222" s="1"/>
      <c r="ADT222" s="1"/>
      <c r="ADU222" s="1"/>
      <c r="ADV222" s="1"/>
      <c r="ADW222" s="1"/>
      <c r="ADX222" s="1"/>
      <c r="ADY222" s="1"/>
      <c r="ADZ222" s="1"/>
      <c r="AEA222" s="1"/>
      <c r="AEB222" s="1"/>
      <c r="AEC222" s="1"/>
      <c r="AED222" s="1"/>
      <c r="AEE222" s="1"/>
      <c r="AEF222" s="1"/>
      <c r="AEG222" s="1"/>
      <c r="AEH222" s="1"/>
      <c r="AEI222" s="1"/>
      <c r="AEJ222" s="1"/>
      <c r="AEK222" s="1"/>
      <c r="AEL222" s="1"/>
      <c r="AEM222" s="1"/>
      <c r="AEN222" s="1"/>
      <c r="AEO222" s="1"/>
      <c r="AEP222" s="1"/>
      <c r="AEQ222" s="1"/>
      <c r="AER222" s="1"/>
      <c r="AES222" s="1"/>
      <c r="AET222" s="1"/>
      <c r="AEU222" s="1"/>
      <c r="AEV222" s="1"/>
      <c r="AEW222" s="1"/>
      <c r="AEX222" s="1"/>
      <c r="AEY222" s="1"/>
      <c r="AEZ222" s="1"/>
      <c r="AFA222" s="1"/>
      <c r="AFB222" s="1"/>
      <c r="AFC222" s="1"/>
      <c r="AFD222" s="1"/>
      <c r="AFE222" s="1"/>
      <c r="AFF222" s="1"/>
      <c r="AFG222" s="1"/>
      <c r="AFH222" s="1"/>
      <c r="AFI222" s="1"/>
      <c r="AFJ222" s="1"/>
      <c r="AFK222" s="1"/>
      <c r="AFL222" s="1"/>
      <c r="AFM222" s="1"/>
      <c r="AFN222" s="1"/>
      <c r="AFO222" s="1"/>
      <c r="AFP222" s="1"/>
      <c r="AFQ222" s="1"/>
      <c r="AFR222" s="1"/>
      <c r="AFS222" s="1"/>
      <c r="AFT222" s="1"/>
      <c r="AFU222" s="1"/>
      <c r="AFV222" s="1"/>
      <c r="AFW222" s="1"/>
      <c r="AFX222" s="1"/>
      <c r="AFY222" s="1"/>
      <c r="AFZ222" s="1"/>
      <c r="AGA222" s="1"/>
      <c r="AGB222" s="1"/>
      <c r="AGC222" s="1"/>
      <c r="AGD222" s="1"/>
      <c r="AGE222" s="1"/>
      <c r="AGF222" s="1"/>
      <c r="AGG222" s="1"/>
      <c r="AGH222" s="1"/>
      <c r="AGI222" s="1"/>
      <c r="AGJ222" s="1"/>
      <c r="AGK222" s="1"/>
      <c r="AGL222" s="1"/>
      <c r="AGM222" s="1"/>
      <c r="AGN222" s="1"/>
      <c r="AGO222" s="1"/>
      <c r="AGP222" s="1"/>
      <c r="AGQ222" s="1"/>
      <c r="AGR222" s="1"/>
      <c r="AGS222" s="1"/>
      <c r="AGT222" s="1"/>
      <c r="AGU222" s="1"/>
      <c r="AGV222" s="1"/>
      <c r="AGW222" s="1"/>
      <c r="AGX222" s="1"/>
      <c r="AGY222" s="1"/>
      <c r="AGZ222" s="1"/>
      <c r="AHA222" s="1"/>
      <c r="AHB222" s="1"/>
      <c r="AHC222" s="1"/>
      <c r="AHD222" s="1"/>
      <c r="AHE222" s="1"/>
      <c r="AHF222" s="1"/>
      <c r="AHG222" s="1"/>
      <c r="AHH222" s="1"/>
      <c r="AHI222" s="1"/>
      <c r="AHJ222" s="1"/>
      <c r="AHK222" s="1"/>
      <c r="AHL222" s="1"/>
      <c r="AHM222" s="1"/>
      <c r="AHN222" s="1"/>
      <c r="AHO222" s="1"/>
      <c r="AHP222" s="1"/>
      <c r="AHQ222" s="1"/>
      <c r="AHR222" s="1"/>
      <c r="AHS222" s="1"/>
      <c r="AHT222" s="1"/>
      <c r="AHU222" s="1"/>
      <c r="AHV222" s="1"/>
      <c r="AHW222" s="1"/>
      <c r="AHX222" s="1"/>
      <c r="AHY222" s="1"/>
      <c r="AHZ222" s="1"/>
      <c r="AIA222" s="1"/>
      <c r="AIB222" s="1"/>
      <c r="AIC222" s="1"/>
      <c r="AID222" s="1"/>
      <c r="AIE222" s="1"/>
      <c r="AIF222" s="1"/>
      <c r="AIG222" s="1"/>
      <c r="AIH222" s="1"/>
      <c r="AII222" s="1"/>
      <c r="AIJ222" s="1"/>
      <c r="AIK222" s="1"/>
      <c r="AIL222" s="1"/>
      <c r="AIM222" s="1"/>
      <c r="AIN222" s="1"/>
      <c r="AIO222" s="1"/>
      <c r="AIP222" s="1"/>
      <c r="AIQ222" s="1"/>
      <c r="AIR222" s="1"/>
      <c r="AIS222" s="1"/>
      <c r="AIT222" s="1"/>
      <c r="AIU222" s="1"/>
      <c r="AIV222" s="1"/>
      <c r="AIW222" s="1"/>
      <c r="AIX222" s="1"/>
      <c r="AIY222" s="1"/>
      <c r="AIZ222" s="1"/>
      <c r="AJA222" s="1"/>
      <c r="AJB222" s="1"/>
      <c r="AJC222" s="1"/>
      <c r="AJD222" s="1"/>
      <c r="AJE222" s="1"/>
      <c r="AJF222" s="1"/>
      <c r="AJG222" s="1"/>
      <c r="AJH222" s="1"/>
      <c r="AJI222" s="1"/>
      <c r="AJJ222" s="1"/>
      <c r="AJK222" s="1"/>
      <c r="AJL222" s="1"/>
      <c r="AJM222" s="1"/>
      <c r="AJN222" s="1"/>
      <c r="AJO222" s="1"/>
      <c r="AJP222" s="1"/>
      <c r="AJQ222" s="1"/>
      <c r="AJR222" s="1"/>
      <c r="AJS222" s="1"/>
      <c r="AJT222" s="1"/>
      <c r="AJU222" s="1"/>
      <c r="AJV222" s="1"/>
      <c r="AJW222" s="1"/>
      <c r="AJX222" s="1"/>
      <c r="AJY222" s="1"/>
      <c r="AJZ222" s="1"/>
      <c r="AKA222" s="1"/>
      <c r="AKB222" s="1"/>
      <c r="AKC222" s="1"/>
      <c r="AKD222" s="1"/>
      <c r="AKE222" s="1"/>
      <c r="AKF222" s="1"/>
      <c r="AKG222" s="1"/>
      <c r="AKH222" s="1"/>
      <c r="AKI222" s="1"/>
      <c r="AKJ222" s="1"/>
      <c r="AKK222" s="1"/>
      <c r="AKL222" s="1"/>
      <c r="AKM222" s="1"/>
      <c r="AKN222" s="1"/>
      <c r="AKO222" s="1"/>
      <c r="AKP222" s="1"/>
      <c r="AKQ222" s="1"/>
      <c r="AKR222" s="1"/>
      <c r="AKS222" s="1"/>
      <c r="AKT222" s="1"/>
      <c r="AKU222" s="1"/>
      <c r="AKV222" s="1"/>
      <c r="AKW222" s="1"/>
      <c r="AKX222" s="1"/>
      <c r="AKY222" s="1"/>
      <c r="AKZ222" s="1"/>
      <c r="ALA222" s="1"/>
      <c r="ALB222" s="1"/>
      <c r="ALC222" s="1"/>
      <c r="ALD222" s="1"/>
      <c r="ALE222" s="1"/>
      <c r="ALF222" s="1"/>
      <c r="ALG222" s="1"/>
      <c r="ALH222" s="1"/>
      <c r="ALI222" s="1"/>
      <c r="ALJ222" s="1"/>
      <c r="ALK222" s="1"/>
      <c r="ALL222" s="1"/>
      <c r="ALM222" s="1"/>
      <c r="ALN222" s="1"/>
      <c r="ALO222" s="1"/>
      <c r="ALP222" s="1"/>
      <c r="ALQ222" s="1"/>
      <c r="ALR222" s="1"/>
      <c r="ALS222" s="1"/>
      <c r="ALT222" s="1"/>
      <c r="ALU222" s="1"/>
      <c r="ALV222" s="1"/>
      <c r="ALW222" s="1"/>
      <c r="ALX222" s="1"/>
      <c r="ALY222" s="1"/>
      <c r="ALZ222" s="1"/>
      <c r="AMA222" s="1"/>
      <c r="AMB222" s="1"/>
      <c r="AMC222" s="1"/>
      <c r="AMD222" s="1"/>
      <c r="AME222" s="1"/>
      <c r="AMF222" s="1"/>
      <c r="AMG222" s="1"/>
      <c r="AMH222" s="1"/>
      <c r="AMI222" s="1"/>
      <c r="AMJ222" s="1"/>
    </row>
    <row r="223" spans="1:1025" customHeight="1" ht="12.8">
      <c r="A223" s="1"/>
      <c r="B223" s="14"/>
      <c r="C223" s="30" t="s">
        <v>31</v>
      </c>
      <c r="D223" s="30"/>
      <c r="E223" s="30"/>
      <c r="F223" s="12" t="s">
        <v>3</v>
      </c>
      <c r="G223" s="7">
        <v>130</v>
      </c>
      <c r="H223" s="7">
        <v>136</v>
      </c>
      <c r="I223" s="7">
        <v>125</v>
      </c>
      <c r="J223" s="7">
        <v>138</v>
      </c>
      <c r="K223" s="13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1"/>
      <c r="OR223" s="1"/>
      <c r="OS223" s="1"/>
      <c r="OT223" s="1"/>
      <c r="OU223" s="1"/>
      <c r="OV223" s="1"/>
      <c r="OW223" s="1"/>
      <c r="OX223" s="1"/>
      <c r="OY223" s="1"/>
      <c r="OZ223" s="1"/>
      <c r="PA223" s="1"/>
      <c r="PB223" s="1"/>
      <c r="PC223" s="1"/>
      <c r="PD223" s="1"/>
      <c r="PE223" s="1"/>
      <c r="PF223" s="1"/>
      <c r="PG223" s="1"/>
      <c r="PH223" s="1"/>
      <c r="PI223" s="1"/>
      <c r="PJ223" s="1"/>
      <c r="PK223" s="1"/>
      <c r="PL223" s="1"/>
      <c r="PM223" s="1"/>
      <c r="PN223" s="1"/>
      <c r="PO223" s="1"/>
      <c r="PP223" s="1"/>
      <c r="PQ223" s="1"/>
      <c r="PR223" s="1"/>
      <c r="PS223" s="1"/>
      <c r="PT223" s="1"/>
      <c r="PU223" s="1"/>
      <c r="PV223" s="1"/>
      <c r="PW223" s="1"/>
      <c r="PX223" s="1"/>
      <c r="PY223" s="1"/>
      <c r="PZ223" s="1"/>
      <c r="QA223" s="1"/>
      <c r="QB223" s="1"/>
      <c r="QC223" s="1"/>
      <c r="QD223" s="1"/>
      <c r="QE223" s="1"/>
      <c r="QF223" s="1"/>
      <c r="QG223" s="1"/>
      <c r="QH223" s="1"/>
      <c r="QI223" s="1"/>
      <c r="QJ223" s="1"/>
      <c r="QK223" s="1"/>
      <c r="QL223" s="1"/>
      <c r="QM223" s="1"/>
      <c r="QN223" s="1"/>
      <c r="QO223" s="1"/>
      <c r="QP223" s="1"/>
      <c r="QQ223" s="1"/>
      <c r="QR223" s="1"/>
      <c r="QS223" s="1"/>
      <c r="QT223" s="1"/>
      <c r="QU223" s="1"/>
      <c r="QV223" s="1"/>
      <c r="QW223" s="1"/>
      <c r="QX223" s="1"/>
      <c r="QY223" s="1"/>
      <c r="QZ223" s="1"/>
      <c r="RA223" s="1"/>
      <c r="RB223" s="1"/>
      <c r="RC223" s="1"/>
      <c r="RD223" s="1"/>
      <c r="RE223" s="1"/>
      <c r="RF223" s="1"/>
      <c r="RG223" s="1"/>
      <c r="RH223" s="1"/>
      <c r="RI223" s="1"/>
      <c r="RJ223" s="1"/>
      <c r="RK223" s="1"/>
      <c r="RL223" s="1"/>
      <c r="RM223" s="1"/>
      <c r="RN223" s="1"/>
      <c r="RO223" s="1"/>
      <c r="RP223" s="1"/>
      <c r="RQ223" s="1"/>
      <c r="RR223" s="1"/>
      <c r="RS223" s="1"/>
      <c r="RT223" s="1"/>
      <c r="RU223" s="1"/>
      <c r="RV223" s="1"/>
      <c r="RW223" s="1"/>
      <c r="RX223" s="1"/>
      <c r="RY223" s="1"/>
      <c r="RZ223" s="1"/>
      <c r="SA223" s="1"/>
      <c r="SB223" s="1"/>
      <c r="SC223" s="1"/>
      <c r="SD223" s="1"/>
      <c r="SE223" s="1"/>
      <c r="SF223" s="1"/>
      <c r="SG223" s="1"/>
      <c r="SH223" s="1"/>
      <c r="SI223" s="1"/>
      <c r="SJ223" s="1"/>
      <c r="SK223" s="1"/>
      <c r="SL223" s="1"/>
      <c r="SM223" s="1"/>
      <c r="SN223" s="1"/>
      <c r="SO223" s="1"/>
      <c r="SP223" s="1"/>
      <c r="SQ223" s="1"/>
      <c r="SR223" s="1"/>
      <c r="SS223" s="1"/>
      <c r="ST223" s="1"/>
      <c r="SU223" s="1"/>
      <c r="SV223" s="1"/>
      <c r="SW223" s="1"/>
      <c r="SX223" s="1"/>
      <c r="SY223" s="1"/>
      <c r="SZ223" s="1"/>
      <c r="TA223" s="1"/>
      <c r="TB223" s="1"/>
      <c r="TC223" s="1"/>
      <c r="TD223" s="1"/>
      <c r="TE223" s="1"/>
      <c r="TF223" s="1"/>
      <c r="TG223" s="1"/>
      <c r="TH223" s="1"/>
      <c r="TI223" s="1"/>
      <c r="TJ223" s="1"/>
      <c r="TK223" s="1"/>
      <c r="TL223" s="1"/>
      <c r="TM223" s="1"/>
      <c r="TN223" s="1"/>
      <c r="TO223" s="1"/>
      <c r="TP223" s="1"/>
      <c r="TQ223" s="1"/>
      <c r="TR223" s="1"/>
      <c r="TS223" s="1"/>
      <c r="TT223" s="1"/>
      <c r="TU223" s="1"/>
      <c r="TV223" s="1"/>
      <c r="TW223" s="1"/>
      <c r="TX223" s="1"/>
      <c r="TY223" s="1"/>
      <c r="TZ223" s="1"/>
      <c r="UA223" s="1"/>
      <c r="UB223" s="1"/>
      <c r="UC223" s="1"/>
      <c r="UD223" s="1"/>
      <c r="UE223" s="1"/>
      <c r="UF223" s="1"/>
      <c r="UG223" s="1"/>
      <c r="UH223" s="1"/>
      <c r="UI223" s="1"/>
      <c r="UJ223" s="1"/>
      <c r="UK223" s="1"/>
      <c r="UL223" s="1"/>
      <c r="UM223" s="1"/>
      <c r="UN223" s="1"/>
      <c r="UO223" s="1"/>
      <c r="UP223" s="1"/>
      <c r="UQ223" s="1"/>
      <c r="UR223" s="1"/>
      <c r="US223" s="1"/>
      <c r="UT223" s="1"/>
      <c r="UU223" s="1"/>
      <c r="UV223" s="1"/>
      <c r="UW223" s="1"/>
      <c r="UX223" s="1"/>
      <c r="UY223" s="1"/>
      <c r="UZ223" s="1"/>
      <c r="VA223" s="1"/>
      <c r="VB223" s="1"/>
      <c r="VC223" s="1"/>
      <c r="VD223" s="1"/>
      <c r="VE223" s="1"/>
      <c r="VF223" s="1"/>
      <c r="VG223" s="1"/>
      <c r="VH223" s="1"/>
      <c r="VI223" s="1"/>
      <c r="VJ223" s="1"/>
      <c r="VK223" s="1"/>
      <c r="VL223" s="1"/>
      <c r="VM223" s="1"/>
      <c r="VN223" s="1"/>
      <c r="VO223" s="1"/>
      <c r="VP223" s="1"/>
      <c r="VQ223" s="1"/>
      <c r="VR223" s="1"/>
      <c r="VS223" s="1"/>
      <c r="VT223" s="1"/>
      <c r="VU223" s="1"/>
      <c r="VV223" s="1"/>
      <c r="VW223" s="1"/>
      <c r="VX223" s="1"/>
      <c r="VY223" s="1"/>
      <c r="VZ223" s="1"/>
      <c r="WA223" s="1"/>
      <c r="WB223" s="1"/>
      <c r="WC223" s="1"/>
      <c r="WD223" s="1"/>
      <c r="WE223" s="1"/>
      <c r="WF223" s="1"/>
      <c r="WG223" s="1"/>
      <c r="WH223" s="1"/>
      <c r="WI223" s="1"/>
      <c r="WJ223" s="1"/>
      <c r="WK223" s="1"/>
      <c r="WL223" s="1"/>
      <c r="WM223" s="1"/>
      <c r="WN223" s="1"/>
      <c r="WO223" s="1"/>
      <c r="WP223" s="1"/>
      <c r="WQ223" s="1"/>
      <c r="WR223" s="1"/>
      <c r="WS223" s="1"/>
      <c r="WT223" s="1"/>
      <c r="WU223" s="1"/>
      <c r="WV223" s="1"/>
      <c r="WW223" s="1"/>
      <c r="WX223" s="1"/>
      <c r="WY223" s="1"/>
      <c r="WZ223" s="1"/>
      <c r="XA223" s="1"/>
      <c r="XB223" s="1"/>
      <c r="XC223" s="1"/>
      <c r="XD223" s="1"/>
      <c r="XE223" s="1"/>
      <c r="XF223" s="1"/>
      <c r="XG223" s="1"/>
      <c r="XH223" s="1"/>
      <c r="XI223" s="1"/>
      <c r="XJ223" s="1"/>
      <c r="XK223" s="1"/>
      <c r="XL223" s="1"/>
      <c r="XM223" s="1"/>
      <c r="XN223" s="1"/>
      <c r="XO223" s="1"/>
      <c r="XP223" s="1"/>
      <c r="XQ223" s="1"/>
      <c r="XR223" s="1"/>
      <c r="XS223" s="1"/>
      <c r="XT223" s="1"/>
      <c r="XU223" s="1"/>
      <c r="XV223" s="1"/>
      <c r="XW223" s="1"/>
      <c r="XX223" s="1"/>
      <c r="XY223" s="1"/>
      <c r="XZ223" s="1"/>
      <c r="YA223" s="1"/>
      <c r="YB223" s="1"/>
      <c r="YC223" s="1"/>
      <c r="YD223" s="1"/>
      <c r="YE223" s="1"/>
      <c r="YF223" s="1"/>
      <c r="YG223" s="1"/>
      <c r="YH223" s="1"/>
      <c r="YI223" s="1"/>
      <c r="YJ223" s="1"/>
      <c r="YK223" s="1"/>
      <c r="YL223" s="1"/>
      <c r="YM223" s="1"/>
      <c r="YN223" s="1"/>
      <c r="YO223" s="1"/>
      <c r="YP223" s="1"/>
      <c r="YQ223" s="1"/>
      <c r="YR223" s="1"/>
      <c r="YS223" s="1"/>
      <c r="YT223" s="1"/>
      <c r="YU223" s="1"/>
      <c r="YV223" s="1"/>
      <c r="YW223" s="1"/>
      <c r="YX223" s="1"/>
      <c r="YY223" s="1"/>
      <c r="YZ223" s="1"/>
      <c r="ZA223" s="1"/>
      <c r="ZB223" s="1"/>
      <c r="ZC223" s="1"/>
      <c r="ZD223" s="1"/>
      <c r="ZE223" s="1"/>
      <c r="ZF223" s="1"/>
      <c r="ZG223" s="1"/>
      <c r="ZH223" s="1"/>
      <c r="ZI223" s="1"/>
      <c r="ZJ223" s="1"/>
      <c r="ZK223" s="1"/>
      <c r="ZL223" s="1"/>
      <c r="ZM223" s="1"/>
      <c r="ZN223" s="1"/>
      <c r="ZO223" s="1"/>
      <c r="ZP223" s="1"/>
      <c r="ZQ223" s="1"/>
      <c r="ZR223" s="1"/>
      <c r="ZS223" s="1"/>
      <c r="ZT223" s="1"/>
      <c r="ZU223" s="1"/>
      <c r="ZV223" s="1"/>
      <c r="ZW223" s="1"/>
      <c r="ZX223" s="1"/>
      <c r="ZY223" s="1"/>
      <c r="ZZ223" s="1"/>
      <c r="AAA223" s="1"/>
      <c r="AAB223" s="1"/>
      <c r="AAC223" s="1"/>
      <c r="AAD223" s="1"/>
      <c r="AAE223" s="1"/>
      <c r="AAF223" s="1"/>
      <c r="AAG223" s="1"/>
      <c r="AAH223" s="1"/>
      <c r="AAI223" s="1"/>
      <c r="AAJ223" s="1"/>
      <c r="AAK223" s="1"/>
      <c r="AAL223" s="1"/>
      <c r="AAM223" s="1"/>
      <c r="AAN223" s="1"/>
      <c r="AAO223" s="1"/>
      <c r="AAP223" s="1"/>
      <c r="AAQ223" s="1"/>
      <c r="AAR223" s="1"/>
      <c r="AAS223" s="1"/>
      <c r="AAT223" s="1"/>
      <c r="AAU223" s="1"/>
      <c r="AAV223" s="1"/>
      <c r="AAW223" s="1"/>
      <c r="AAX223" s="1"/>
      <c r="AAY223" s="1"/>
      <c r="AAZ223" s="1"/>
      <c r="ABA223" s="1"/>
      <c r="ABB223" s="1"/>
      <c r="ABC223" s="1"/>
      <c r="ABD223" s="1"/>
      <c r="ABE223" s="1"/>
      <c r="ABF223" s="1"/>
      <c r="ABG223" s="1"/>
      <c r="ABH223" s="1"/>
      <c r="ABI223" s="1"/>
      <c r="ABJ223" s="1"/>
      <c r="ABK223" s="1"/>
      <c r="ABL223" s="1"/>
      <c r="ABM223" s="1"/>
      <c r="ABN223" s="1"/>
      <c r="ABO223" s="1"/>
      <c r="ABP223" s="1"/>
      <c r="ABQ223" s="1"/>
      <c r="ABR223" s="1"/>
      <c r="ABS223" s="1"/>
      <c r="ABT223" s="1"/>
      <c r="ABU223" s="1"/>
      <c r="ABV223" s="1"/>
      <c r="ABW223" s="1"/>
      <c r="ABX223" s="1"/>
      <c r="ABY223" s="1"/>
      <c r="ABZ223" s="1"/>
      <c r="ACA223" s="1"/>
      <c r="ACB223" s="1"/>
      <c r="ACC223" s="1"/>
      <c r="ACD223" s="1"/>
      <c r="ACE223" s="1"/>
      <c r="ACF223" s="1"/>
      <c r="ACG223" s="1"/>
      <c r="ACH223" s="1"/>
      <c r="ACI223" s="1"/>
      <c r="ACJ223" s="1"/>
      <c r="ACK223" s="1"/>
      <c r="ACL223" s="1"/>
      <c r="ACM223" s="1"/>
      <c r="ACN223" s="1"/>
      <c r="ACO223" s="1"/>
      <c r="ACP223" s="1"/>
      <c r="ACQ223" s="1"/>
      <c r="ACR223" s="1"/>
      <c r="ACS223" s="1"/>
      <c r="ACT223" s="1"/>
      <c r="ACU223" s="1"/>
      <c r="ACV223" s="1"/>
      <c r="ACW223" s="1"/>
      <c r="ACX223" s="1"/>
      <c r="ACY223" s="1"/>
      <c r="ACZ223" s="1"/>
      <c r="ADA223" s="1"/>
      <c r="ADB223" s="1"/>
      <c r="ADC223" s="1"/>
      <c r="ADD223" s="1"/>
      <c r="ADE223" s="1"/>
      <c r="ADF223" s="1"/>
      <c r="ADG223" s="1"/>
      <c r="ADH223" s="1"/>
      <c r="ADI223" s="1"/>
      <c r="ADJ223" s="1"/>
      <c r="ADK223" s="1"/>
      <c r="ADL223" s="1"/>
      <c r="ADM223" s="1"/>
      <c r="ADN223" s="1"/>
      <c r="ADO223" s="1"/>
      <c r="ADP223" s="1"/>
      <c r="ADQ223" s="1"/>
      <c r="ADR223" s="1"/>
      <c r="ADS223" s="1"/>
      <c r="ADT223" s="1"/>
      <c r="ADU223" s="1"/>
      <c r="ADV223" s="1"/>
      <c r="ADW223" s="1"/>
      <c r="ADX223" s="1"/>
      <c r="ADY223" s="1"/>
      <c r="ADZ223" s="1"/>
      <c r="AEA223" s="1"/>
      <c r="AEB223" s="1"/>
      <c r="AEC223" s="1"/>
      <c r="AED223" s="1"/>
      <c r="AEE223" s="1"/>
      <c r="AEF223" s="1"/>
      <c r="AEG223" s="1"/>
      <c r="AEH223" s="1"/>
      <c r="AEI223" s="1"/>
      <c r="AEJ223" s="1"/>
      <c r="AEK223" s="1"/>
      <c r="AEL223" s="1"/>
      <c r="AEM223" s="1"/>
      <c r="AEN223" s="1"/>
      <c r="AEO223" s="1"/>
      <c r="AEP223" s="1"/>
      <c r="AEQ223" s="1"/>
      <c r="AER223" s="1"/>
      <c r="AES223" s="1"/>
      <c r="AET223" s="1"/>
      <c r="AEU223" s="1"/>
      <c r="AEV223" s="1"/>
      <c r="AEW223" s="1"/>
      <c r="AEX223" s="1"/>
      <c r="AEY223" s="1"/>
      <c r="AEZ223" s="1"/>
      <c r="AFA223" s="1"/>
      <c r="AFB223" s="1"/>
      <c r="AFC223" s="1"/>
      <c r="AFD223" s="1"/>
      <c r="AFE223" s="1"/>
      <c r="AFF223" s="1"/>
      <c r="AFG223" s="1"/>
      <c r="AFH223" s="1"/>
      <c r="AFI223" s="1"/>
      <c r="AFJ223" s="1"/>
      <c r="AFK223" s="1"/>
      <c r="AFL223" s="1"/>
      <c r="AFM223" s="1"/>
      <c r="AFN223" s="1"/>
      <c r="AFO223" s="1"/>
      <c r="AFP223" s="1"/>
      <c r="AFQ223" s="1"/>
      <c r="AFR223" s="1"/>
      <c r="AFS223" s="1"/>
      <c r="AFT223" s="1"/>
      <c r="AFU223" s="1"/>
      <c r="AFV223" s="1"/>
      <c r="AFW223" s="1"/>
      <c r="AFX223" s="1"/>
      <c r="AFY223" s="1"/>
      <c r="AFZ223" s="1"/>
      <c r="AGA223" s="1"/>
      <c r="AGB223" s="1"/>
      <c r="AGC223" s="1"/>
      <c r="AGD223" s="1"/>
      <c r="AGE223" s="1"/>
      <c r="AGF223" s="1"/>
      <c r="AGG223" s="1"/>
      <c r="AGH223" s="1"/>
      <c r="AGI223" s="1"/>
      <c r="AGJ223" s="1"/>
      <c r="AGK223" s="1"/>
      <c r="AGL223" s="1"/>
      <c r="AGM223" s="1"/>
      <c r="AGN223" s="1"/>
      <c r="AGO223" s="1"/>
      <c r="AGP223" s="1"/>
      <c r="AGQ223" s="1"/>
      <c r="AGR223" s="1"/>
      <c r="AGS223" s="1"/>
      <c r="AGT223" s="1"/>
      <c r="AGU223" s="1"/>
      <c r="AGV223" s="1"/>
      <c r="AGW223" s="1"/>
      <c r="AGX223" s="1"/>
      <c r="AGY223" s="1"/>
      <c r="AGZ223" s="1"/>
      <c r="AHA223" s="1"/>
      <c r="AHB223" s="1"/>
      <c r="AHC223" s="1"/>
      <c r="AHD223" s="1"/>
      <c r="AHE223" s="1"/>
      <c r="AHF223" s="1"/>
      <c r="AHG223" s="1"/>
      <c r="AHH223" s="1"/>
      <c r="AHI223" s="1"/>
      <c r="AHJ223" s="1"/>
      <c r="AHK223" s="1"/>
      <c r="AHL223" s="1"/>
      <c r="AHM223" s="1"/>
      <c r="AHN223" s="1"/>
      <c r="AHO223" s="1"/>
      <c r="AHP223" s="1"/>
      <c r="AHQ223" s="1"/>
      <c r="AHR223" s="1"/>
      <c r="AHS223" s="1"/>
      <c r="AHT223" s="1"/>
      <c r="AHU223" s="1"/>
      <c r="AHV223" s="1"/>
      <c r="AHW223" s="1"/>
      <c r="AHX223" s="1"/>
      <c r="AHY223" s="1"/>
      <c r="AHZ223" s="1"/>
      <c r="AIA223" s="1"/>
      <c r="AIB223" s="1"/>
      <c r="AIC223" s="1"/>
      <c r="AID223" s="1"/>
      <c r="AIE223" s="1"/>
      <c r="AIF223" s="1"/>
      <c r="AIG223" s="1"/>
      <c r="AIH223" s="1"/>
      <c r="AII223" s="1"/>
      <c r="AIJ223" s="1"/>
      <c r="AIK223" s="1"/>
      <c r="AIL223" s="1"/>
      <c r="AIM223" s="1"/>
      <c r="AIN223" s="1"/>
      <c r="AIO223" s="1"/>
      <c r="AIP223" s="1"/>
      <c r="AIQ223" s="1"/>
      <c r="AIR223" s="1"/>
      <c r="AIS223" s="1"/>
      <c r="AIT223" s="1"/>
      <c r="AIU223" s="1"/>
      <c r="AIV223" s="1"/>
      <c r="AIW223" s="1"/>
      <c r="AIX223" s="1"/>
      <c r="AIY223" s="1"/>
      <c r="AIZ223" s="1"/>
      <c r="AJA223" s="1"/>
      <c r="AJB223" s="1"/>
      <c r="AJC223" s="1"/>
      <c r="AJD223" s="1"/>
      <c r="AJE223" s="1"/>
      <c r="AJF223" s="1"/>
      <c r="AJG223" s="1"/>
      <c r="AJH223" s="1"/>
      <c r="AJI223" s="1"/>
      <c r="AJJ223" s="1"/>
      <c r="AJK223" s="1"/>
      <c r="AJL223" s="1"/>
      <c r="AJM223" s="1"/>
      <c r="AJN223" s="1"/>
      <c r="AJO223" s="1"/>
      <c r="AJP223" s="1"/>
      <c r="AJQ223" s="1"/>
      <c r="AJR223" s="1"/>
      <c r="AJS223" s="1"/>
      <c r="AJT223" s="1"/>
      <c r="AJU223" s="1"/>
      <c r="AJV223" s="1"/>
      <c r="AJW223" s="1"/>
      <c r="AJX223" s="1"/>
      <c r="AJY223" s="1"/>
      <c r="AJZ223" s="1"/>
      <c r="AKA223" s="1"/>
      <c r="AKB223" s="1"/>
      <c r="AKC223" s="1"/>
      <c r="AKD223" s="1"/>
      <c r="AKE223" s="1"/>
      <c r="AKF223" s="1"/>
      <c r="AKG223" s="1"/>
      <c r="AKH223" s="1"/>
      <c r="AKI223" s="1"/>
      <c r="AKJ223" s="1"/>
      <c r="AKK223" s="1"/>
      <c r="AKL223" s="1"/>
      <c r="AKM223" s="1"/>
      <c r="AKN223" s="1"/>
      <c r="AKO223" s="1"/>
      <c r="AKP223" s="1"/>
      <c r="AKQ223" s="1"/>
      <c r="AKR223" s="1"/>
      <c r="AKS223" s="1"/>
      <c r="AKT223" s="1"/>
      <c r="AKU223" s="1"/>
      <c r="AKV223" s="1"/>
      <c r="AKW223" s="1"/>
      <c r="AKX223" s="1"/>
      <c r="AKY223" s="1"/>
      <c r="AKZ223" s="1"/>
      <c r="ALA223" s="1"/>
      <c r="ALB223" s="1"/>
      <c r="ALC223" s="1"/>
      <c r="ALD223" s="1"/>
      <c r="ALE223" s="1"/>
      <c r="ALF223" s="1"/>
      <c r="ALG223" s="1"/>
      <c r="ALH223" s="1"/>
      <c r="ALI223" s="1"/>
      <c r="ALJ223" s="1"/>
      <c r="ALK223" s="1"/>
      <c r="ALL223" s="1"/>
      <c r="ALM223" s="1"/>
      <c r="ALN223" s="1"/>
      <c r="ALO223" s="1"/>
      <c r="ALP223" s="1"/>
      <c r="ALQ223" s="1"/>
      <c r="ALR223" s="1"/>
      <c r="ALS223" s="1"/>
      <c r="ALT223" s="1"/>
      <c r="ALU223" s="1"/>
      <c r="ALV223" s="1"/>
      <c r="ALW223" s="1"/>
      <c r="ALX223" s="1"/>
      <c r="ALY223" s="1"/>
      <c r="ALZ223" s="1"/>
      <c r="AMA223" s="1"/>
      <c r="AMB223" s="1"/>
      <c r="AMC223" s="1"/>
      <c r="AMD223" s="1"/>
      <c r="AME223" s="1"/>
      <c r="AMF223" s="1"/>
      <c r="AMG223" s="1"/>
      <c r="AMH223" s="1"/>
      <c r="AMI223" s="1"/>
      <c r="AMJ223" s="1"/>
    </row>
    <row r="224" spans="1:1025" customHeight="1" ht="12.75">
      <c r="A224" s="1"/>
      <c r="B224" s="14" t="s">
        <v>164</v>
      </c>
      <c r="C224" s="30" t="s">
        <v>149</v>
      </c>
      <c r="D224" s="30"/>
      <c r="E224" s="30"/>
      <c r="F224" s="12" t="s">
        <v>3</v>
      </c>
      <c r="G224" s="7">
        <v>131</v>
      </c>
      <c r="H224" s="7">
        <v>137</v>
      </c>
      <c r="I224" s="7">
        <v>126</v>
      </c>
      <c r="J224" s="7">
        <v>139</v>
      </c>
      <c r="K224" s="13"/>
      <c r="L224" s="32"/>
      <c r="M224" s="3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1"/>
      <c r="OU224" s="1"/>
      <c r="OV224" s="1"/>
      <c r="OW224" s="1"/>
      <c r="OX224" s="1"/>
      <c r="OY224" s="1"/>
      <c r="OZ224" s="1"/>
      <c r="PA224" s="1"/>
      <c r="PB224" s="1"/>
      <c r="PC224" s="1"/>
      <c r="PD224" s="1"/>
      <c r="PE224" s="1"/>
      <c r="PF224" s="1"/>
      <c r="PG224" s="1"/>
      <c r="PH224" s="1"/>
      <c r="PI224" s="1"/>
      <c r="PJ224" s="1"/>
      <c r="PK224" s="1"/>
      <c r="PL224" s="1"/>
      <c r="PM224" s="1"/>
      <c r="PN224" s="1"/>
      <c r="PO224" s="1"/>
      <c r="PP224" s="1"/>
      <c r="PQ224" s="1"/>
      <c r="PR224" s="1"/>
      <c r="PS224" s="1"/>
      <c r="PT224" s="1"/>
      <c r="PU224" s="1"/>
      <c r="PV224" s="1"/>
      <c r="PW224" s="1"/>
      <c r="PX224" s="1"/>
      <c r="PY224" s="1"/>
      <c r="PZ224" s="1"/>
      <c r="QA224" s="1"/>
      <c r="QB224" s="1"/>
      <c r="QC224" s="1"/>
      <c r="QD224" s="1"/>
      <c r="QE224" s="1"/>
      <c r="QF224" s="1"/>
      <c r="QG224" s="1"/>
      <c r="QH224" s="1"/>
      <c r="QI224" s="1"/>
      <c r="QJ224" s="1"/>
      <c r="QK224" s="1"/>
      <c r="QL224" s="1"/>
      <c r="QM224" s="1"/>
      <c r="QN224" s="1"/>
      <c r="QO224" s="1"/>
      <c r="QP224" s="1"/>
      <c r="QQ224" s="1"/>
      <c r="QR224" s="1"/>
      <c r="QS224" s="1"/>
      <c r="QT224" s="1"/>
      <c r="QU224" s="1"/>
      <c r="QV224" s="1"/>
      <c r="QW224" s="1"/>
      <c r="QX224" s="1"/>
      <c r="QY224" s="1"/>
      <c r="QZ224" s="1"/>
      <c r="RA224" s="1"/>
      <c r="RB224" s="1"/>
      <c r="RC224" s="1"/>
      <c r="RD224" s="1"/>
      <c r="RE224" s="1"/>
      <c r="RF224" s="1"/>
      <c r="RG224" s="1"/>
      <c r="RH224" s="1"/>
      <c r="RI224" s="1"/>
      <c r="RJ224" s="1"/>
      <c r="RK224" s="1"/>
      <c r="RL224" s="1"/>
      <c r="RM224" s="1"/>
      <c r="RN224" s="1"/>
      <c r="RO224" s="1"/>
      <c r="RP224" s="1"/>
      <c r="RQ224" s="1"/>
      <c r="RR224" s="1"/>
      <c r="RS224" s="1"/>
      <c r="RT224" s="1"/>
      <c r="RU224" s="1"/>
      <c r="RV224" s="1"/>
      <c r="RW224" s="1"/>
      <c r="RX224" s="1"/>
      <c r="RY224" s="1"/>
      <c r="RZ224" s="1"/>
      <c r="SA224" s="1"/>
      <c r="SB224" s="1"/>
      <c r="SC224" s="1"/>
      <c r="SD224" s="1"/>
      <c r="SE224" s="1"/>
      <c r="SF224" s="1"/>
      <c r="SG224" s="1"/>
      <c r="SH224" s="1"/>
      <c r="SI224" s="1"/>
      <c r="SJ224" s="1"/>
      <c r="SK224" s="1"/>
      <c r="SL224" s="1"/>
      <c r="SM224" s="1"/>
      <c r="SN224" s="1"/>
      <c r="SO224" s="1"/>
      <c r="SP224" s="1"/>
      <c r="SQ224" s="1"/>
      <c r="SR224" s="1"/>
      <c r="SS224" s="1"/>
      <c r="ST224" s="1"/>
      <c r="SU224" s="1"/>
      <c r="SV224" s="1"/>
      <c r="SW224" s="1"/>
      <c r="SX224" s="1"/>
      <c r="SY224" s="1"/>
      <c r="SZ224" s="1"/>
      <c r="TA224" s="1"/>
      <c r="TB224" s="1"/>
      <c r="TC224" s="1"/>
      <c r="TD224" s="1"/>
      <c r="TE224" s="1"/>
      <c r="TF224" s="1"/>
      <c r="TG224" s="1"/>
      <c r="TH224" s="1"/>
      <c r="TI224" s="1"/>
      <c r="TJ224" s="1"/>
      <c r="TK224" s="1"/>
      <c r="TL224" s="1"/>
      <c r="TM224" s="1"/>
      <c r="TN224" s="1"/>
      <c r="TO224" s="1"/>
      <c r="TP224" s="1"/>
      <c r="TQ224" s="1"/>
      <c r="TR224" s="1"/>
      <c r="TS224" s="1"/>
      <c r="TT224" s="1"/>
      <c r="TU224" s="1"/>
      <c r="TV224" s="1"/>
      <c r="TW224" s="1"/>
      <c r="TX224" s="1"/>
      <c r="TY224" s="1"/>
      <c r="TZ224" s="1"/>
      <c r="UA224" s="1"/>
      <c r="UB224" s="1"/>
      <c r="UC224" s="1"/>
      <c r="UD224" s="1"/>
      <c r="UE224" s="1"/>
      <c r="UF224" s="1"/>
      <c r="UG224" s="1"/>
      <c r="UH224" s="1"/>
      <c r="UI224" s="1"/>
      <c r="UJ224" s="1"/>
      <c r="UK224" s="1"/>
      <c r="UL224" s="1"/>
      <c r="UM224" s="1"/>
      <c r="UN224" s="1"/>
      <c r="UO224" s="1"/>
      <c r="UP224" s="1"/>
      <c r="UQ224" s="1"/>
      <c r="UR224" s="1"/>
      <c r="US224" s="1"/>
      <c r="UT224" s="1"/>
      <c r="UU224" s="1"/>
      <c r="UV224" s="1"/>
      <c r="UW224" s="1"/>
      <c r="UX224" s="1"/>
      <c r="UY224" s="1"/>
      <c r="UZ224" s="1"/>
      <c r="VA224" s="1"/>
      <c r="VB224" s="1"/>
      <c r="VC224" s="1"/>
      <c r="VD224" s="1"/>
      <c r="VE224" s="1"/>
      <c r="VF224" s="1"/>
      <c r="VG224" s="1"/>
      <c r="VH224" s="1"/>
      <c r="VI224" s="1"/>
      <c r="VJ224" s="1"/>
      <c r="VK224" s="1"/>
      <c r="VL224" s="1"/>
      <c r="VM224" s="1"/>
      <c r="VN224" s="1"/>
      <c r="VO224" s="1"/>
      <c r="VP224" s="1"/>
      <c r="VQ224" s="1"/>
      <c r="VR224" s="1"/>
      <c r="VS224" s="1"/>
      <c r="VT224" s="1"/>
      <c r="VU224" s="1"/>
      <c r="VV224" s="1"/>
      <c r="VW224" s="1"/>
      <c r="VX224" s="1"/>
      <c r="VY224" s="1"/>
      <c r="VZ224" s="1"/>
      <c r="WA224" s="1"/>
      <c r="WB224" s="1"/>
      <c r="WC224" s="1"/>
      <c r="WD224" s="1"/>
      <c r="WE224" s="1"/>
      <c r="WF224" s="1"/>
      <c r="WG224" s="1"/>
      <c r="WH224" s="1"/>
      <c r="WI224" s="1"/>
      <c r="WJ224" s="1"/>
      <c r="WK224" s="1"/>
      <c r="WL224" s="1"/>
      <c r="WM224" s="1"/>
      <c r="WN224" s="1"/>
      <c r="WO224" s="1"/>
      <c r="WP224" s="1"/>
      <c r="WQ224" s="1"/>
      <c r="WR224" s="1"/>
      <c r="WS224" s="1"/>
      <c r="WT224" s="1"/>
      <c r="WU224" s="1"/>
      <c r="WV224" s="1"/>
      <c r="WW224" s="1"/>
      <c r="WX224" s="1"/>
      <c r="WY224" s="1"/>
      <c r="WZ224" s="1"/>
      <c r="XA224" s="1"/>
      <c r="XB224" s="1"/>
      <c r="XC224" s="1"/>
      <c r="XD224" s="1"/>
      <c r="XE224" s="1"/>
      <c r="XF224" s="1"/>
      <c r="XG224" s="1"/>
      <c r="XH224" s="1"/>
      <c r="XI224" s="1"/>
      <c r="XJ224" s="1"/>
      <c r="XK224" s="1"/>
      <c r="XL224" s="1"/>
      <c r="XM224" s="1"/>
      <c r="XN224" s="1"/>
      <c r="XO224" s="1"/>
      <c r="XP224" s="1"/>
      <c r="XQ224" s="1"/>
      <c r="XR224" s="1"/>
      <c r="XS224" s="1"/>
      <c r="XT224" s="1"/>
      <c r="XU224" s="1"/>
      <c r="XV224" s="1"/>
      <c r="XW224" s="1"/>
      <c r="XX224" s="1"/>
      <c r="XY224" s="1"/>
      <c r="XZ224" s="1"/>
      <c r="YA224" s="1"/>
      <c r="YB224" s="1"/>
      <c r="YC224" s="1"/>
      <c r="YD224" s="1"/>
      <c r="YE224" s="1"/>
      <c r="YF224" s="1"/>
      <c r="YG224" s="1"/>
      <c r="YH224" s="1"/>
      <c r="YI224" s="1"/>
      <c r="YJ224" s="1"/>
      <c r="YK224" s="1"/>
      <c r="YL224" s="1"/>
      <c r="YM224" s="1"/>
      <c r="YN224" s="1"/>
      <c r="YO224" s="1"/>
      <c r="YP224" s="1"/>
      <c r="YQ224" s="1"/>
      <c r="YR224" s="1"/>
      <c r="YS224" s="1"/>
      <c r="YT224" s="1"/>
      <c r="YU224" s="1"/>
      <c r="YV224" s="1"/>
      <c r="YW224" s="1"/>
      <c r="YX224" s="1"/>
      <c r="YY224" s="1"/>
      <c r="YZ224" s="1"/>
      <c r="ZA224" s="1"/>
      <c r="ZB224" s="1"/>
      <c r="ZC224" s="1"/>
      <c r="ZD224" s="1"/>
      <c r="ZE224" s="1"/>
      <c r="ZF224" s="1"/>
      <c r="ZG224" s="1"/>
      <c r="ZH224" s="1"/>
      <c r="ZI224" s="1"/>
      <c r="ZJ224" s="1"/>
      <c r="ZK224" s="1"/>
      <c r="ZL224" s="1"/>
      <c r="ZM224" s="1"/>
      <c r="ZN224" s="1"/>
      <c r="ZO224" s="1"/>
      <c r="ZP224" s="1"/>
      <c r="ZQ224" s="1"/>
      <c r="ZR224" s="1"/>
      <c r="ZS224" s="1"/>
      <c r="ZT224" s="1"/>
      <c r="ZU224" s="1"/>
      <c r="ZV224" s="1"/>
      <c r="ZW224" s="1"/>
      <c r="ZX224" s="1"/>
      <c r="ZY224" s="1"/>
      <c r="ZZ224" s="1"/>
      <c r="AAA224" s="1"/>
      <c r="AAB224" s="1"/>
      <c r="AAC224" s="1"/>
      <c r="AAD224" s="1"/>
      <c r="AAE224" s="1"/>
      <c r="AAF224" s="1"/>
      <c r="AAG224" s="1"/>
      <c r="AAH224" s="1"/>
      <c r="AAI224" s="1"/>
      <c r="AAJ224" s="1"/>
      <c r="AAK224" s="1"/>
      <c r="AAL224" s="1"/>
      <c r="AAM224" s="1"/>
      <c r="AAN224" s="1"/>
      <c r="AAO224" s="1"/>
      <c r="AAP224" s="1"/>
      <c r="AAQ224" s="1"/>
      <c r="AAR224" s="1"/>
      <c r="AAS224" s="1"/>
      <c r="AAT224" s="1"/>
      <c r="AAU224" s="1"/>
      <c r="AAV224" s="1"/>
      <c r="AAW224" s="1"/>
      <c r="AAX224" s="1"/>
      <c r="AAY224" s="1"/>
      <c r="AAZ224" s="1"/>
      <c r="ABA224" s="1"/>
      <c r="ABB224" s="1"/>
      <c r="ABC224" s="1"/>
      <c r="ABD224" s="1"/>
      <c r="ABE224" s="1"/>
      <c r="ABF224" s="1"/>
      <c r="ABG224" s="1"/>
      <c r="ABH224" s="1"/>
      <c r="ABI224" s="1"/>
      <c r="ABJ224" s="1"/>
      <c r="ABK224" s="1"/>
      <c r="ABL224" s="1"/>
      <c r="ABM224" s="1"/>
      <c r="ABN224" s="1"/>
      <c r="ABO224" s="1"/>
      <c r="ABP224" s="1"/>
      <c r="ABQ224" s="1"/>
      <c r="ABR224" s="1"/>
      <c r="ABS224" s="1"/>
      <c r="ABT224" s="1"/>
      <c r="ABU224" s="1"/>
      <c r="ABV224" s="1"/>
      <c r="ABW224" s="1"/>
      <c r="ABX224" s="1"/>
      <c r="ABY224" s="1"/>
      <c r="ABZ224" s="1"/>
      <c r="ACA224" s="1"/>
      <c r="ACB224" s="1"/>
      <c r="ACC224" s="1"/>
      <c r="ACD224" s="1"/>
      <c r="ACE224" s="1"/>
      <c r="ACF224" s="1"/>
      <c r="ACG224" s="1"/>
      <c r="ACH224" s="1"/>
      <c r="ACI224" s="1"/>
      <c r="ACJ224" s="1"/>
      <c r="ACK224" s="1"/>
      <c r="ACL224" s="1"/>
      <c r="ACM224" s="1"/>
      <c r="ACN224" s="1"/>
      <c r="ACO224" s="1"/>
      <c r="ACP224" s="1"/>
      <c r="ACQ224" s="1"/>
      <c r="ACR224" s="1"/>
      <c r="ACS224" s="1"/>
      <c r="ACT224" s="1"/>
      <c r="ACU224" s="1"/>
      <c r="ACV224" s="1"/>
      <c r="ACW224" s="1"/>
      <c r="ACX224" s="1"/>
      <c r="ACY224" s="1"/>
      <c r="ACZ224" s="1"/>
      <c r="ADA224" s="1"/>
      <c r="ADB224" s="1"/>
      <c r="ADC224" s="1"/>
      <c r="ADD224" s="1"/>
      <c r="ADE224" s="1"/>
      <c r="ADF224" s="1"/>
      <c r="ADG224" s="1"/>
      <c r="ADH224" s="1"/>
      <c r="ADI224" s="1"/>
      <c r="ADJ224" s="1"/>
      <c r="ADK224" s="1"/>
      <c r="ADL224" s="1"/>
      <c r="ADM224" s="1"/>
      <c r="ADN224" s="1"/>
      <c r="ADO224" s="1"/>
      <c r="ADP224" s="1"/>
      <c r="ADQ224" s="1"/>
      <c r="ADR224" s="1"/>
      <c r="ADS224" s="1"/>
      <c r="ADT224" s="1"/>
      <c r="ADU224" s="1"/>
      <c r="ADV224" s="1"/>
      <c r="ADW224" s="1"/>
      <c r="ADX224" s="1"/>
      <c r="ADY224" s="1"/>
      <c r="ADZ224" s="1"/>
      <c r="AEA224" s="1"/>
      <c r="AEB224" s="1"/>
      <c r="AEC224" s="1"/>
      <c r="AED224" s="1"/>
      <c r="AEE224" s="1"/>
      <c r="AEF224" s="1"/>
      <c r="AEG224" s="1"/>
      <c r="AEH224" s="1"/>
      <c r="AEI224" s="1"/>
      <c r="AEJ224" s="1"/>
      <c r="AEK224" s="1"/>
      <c r="AEL224" s="1"/>
      <c r="AEM224" s="1"/>
      <c r="AEN224" s="1"/>
      <c r="AEO224" s="1"/>
      <c r="AEP224" s="1"/>
      <c r="AEQ224" s="1"/>
      <c r="AER224" s="1"/>
      <c r="AES224" s="1"/>
      <c r="AET224" s="1"/>
      <c r="AEU224" s="1"/>
      <c r="AEV224" s="1"/>
      <c r="AEW224" s="1"/>
      <c r="AEX224" s="1"/>
      <c r="AEY224" s="1"/>
      <c r="AEZ224" s="1"/>
      <c r="AFA224" s="1"/>
      <c r="AFB224" s="1"/>
      <c r="AFC224" s="1"/>
      <c r="AFD224" s="1"/>
      <c r="AFE224" s="1"/>
      <c r="AFF224" s="1"/>
      <c r="AFG224" s="1"/>
      <c r="AFH224" s="1"/>
      <c r="AFI224" s="1"/>
      <c r="AFJ224" s="1"/>
      <c r="AFK224" s="1"/>
      <c r="AFL224" s="1"/>
      <c r="AFM224" s="1"/>
      <c r="AFN224" s="1"/>
      <c r="AFO224" s="1"/>
      <c r="AFP224" s="1"/>
      <c r="AFQ224" s="1"/>
      <c r="AFR224" s="1"/>
      <c r="AFS224" s="1"/>
      <c r="AFT224" s="1"/>
      <c r="AFU224" s="1"/>
      <c r="AFV224" s="1"/>
      <c r="AFW224" s="1"/>
      <c r="AFX224" s="1"/>
      <c r="AFY224" s="1"/>
      <c r="AFZ224" s="1"/>
      <c r="AGA224" s="1"/>
      <c r="AGB224" s="1"/>
      <c r="AGC224" s="1"/>
      <c r="AGD224" s="1"/>
      <c r="AGE224" s="1"/>
      <c r="AGF224" s="1"/>
      <c r="AGG224" s="1"/>
      <c r="AGH224" s="1"/>
      <c r="AGI224" s="1"/>
      <c r="AGJ224" s="1"/>
      <c r="AGK224" s="1"/>
      <c r="AGL224" s="1"/>
      <c r="AGM224" s="1"/>
      <c r="AGN224" s="1"/>
      <c r="AGO224" s="1"/>
      <c r="AGP224" s="1"/>
      <c r="AGQ224" s="1"/>
      <c r="AGR224" s="1"/>
      <c r="AGS224" s="1"/>
      <c r="AGT224" s="1"/>
      <c r="AGU224" s="1"/>
      <c r="AGV224" s="1"/>
      <c r="AGW224" s="1"/>
      <c r="AGX224" s="1"/>
      <c r="AGY224" s="1"/>
      <c r="AGZ224" s="1"/>
      <c r="AHA224" s="1"/>
      <c r="AHB224" s="1"/>
      <c r="AHC224" s="1"/>
      <c r="AHD224" s="1"/>
      <c r="AHE224" s="1"/>
      <c r="AHF224" s="1"/>
      <c r="AHG224" s="1"/>
      <c r="AHH224" s="1"/>
      <c r="AHI224" s="1"/>
      <c r="AHJ224" s="1"/>
      <c r="AHK224" s="1"/>
      <c r="AHL224" s="1"/>
      <c r="AHM224" s="1"/>
      <c r="AHN224" s="1"/>
      <c r="AHO224" s="1"/>
      <c r="AHP224" s="1"/>
      <c r="AHQ224" s="1"/>
      <c r="AHR224" s="1"/>
      <c r="AHS224" s="1"/>
      <c r="AHT224" s="1"/>
      <c r="AHU224" s="1"/>
      <c r="AHV224" s="1"/>
      <c r="AHW224" s="1"/>
      <c r="AHX224" s="1"/>
      <c r="AHY224" s="1"/>
      <c r="AHZ224" s="1"/>
      <c r="AIA224" s="1"/>
      <c r="AIB224" s="1"/>
      <c r="AIC224" s="1"/>
      <c r="AID224" s="1"/>
      <c r="AIE224" s="1"/>
      <c r="AIF224" s="1"/>
      <c r="AIG224" s="1"/>
      <c r="AIH224" s="1"/>
      <c r="AII224" s="1"/>
      <c r="AIJ224" s="1"/>
      <c r="AIK224" s="1"/>
      <c r="AIL224" s="1"/>
      <c r="AIM224" s="1"/>
      <c r="AIN224" s="1"/>
      <c r="AIO224" s="1"/>
      <c r="AIP224" s="1"/>
      <c r="AIQ224" s="1"/>
      <c r="AIR224" s="1"/>
      <c r="AIS224" s="1"/>
      <c r="AIT224" s="1"/>
      <c r="AIU224" s="1"/>
      <c r="AIV224" s="1"/>
      <c r="AIW224" s="1"/>
      <c r="AIX224" s="1"/>
      <c r="AIY224" s="1"/>
      <c r="AIZ224" s="1"/>
      <c r="AJA224" s="1"/>
      <c r="AJB224" s="1"/>
      <c r="AJC224" s="1"/>
      <c r="AJD224" s="1"/>
      <c r="AJE224" s="1"/>
      <c r="AJF224" s="1"/>
      <c r="AJG224" s="1"/>
      <c r="AJH224" s="1"/>
      <c r="AJI224" s="1"/>
      <c r="AJJ224" s="1"/>
      <c r="AJK224" s="1"/>
      <c r="AJL224" s="1"/>
      <c r="AJM224" s="1"/>
      <c r="AJN224" s="1"/>
      <c r="AJO224" s="1"/>
      <c r="AJP224" s="1"/>
      <c r="AJQ224" s="1"/>
      <c r="AJR224" s="1"/>
      <c r="AJS224" s="1"/>
      <c r="AJT224" s="1"/>
      <c r="AJU224" s="1"/>
      <c r="AJV224" s="1"/>
      <c r="AJW224" s="1"/>
      <c r="AJX224" s="1"/>
      <c r="AJY224" s="1"/>
      <c r="AJZ224" s="1"/>
      <c r="AKA224" s="1"/>
      <c r="AKB224" s="1"/>
      <c r="AKC224" s="1"/>
      <c r="AKD224" s="1"/>
      <c r="AKE224" s="1"/>
      <c r="AKF224" s="1"/>
      <c r="AKG224" s="1"/>
      <c r="AKH224" s="1"/>
      <c r="AKI224" s="1"/>
      <c r="AKJ224" s="1"/>
      <c r="AKK224" s="1"/>
      <c r="AKL224" s="1"/>
      <c r="AKM224" s="1"/>
      <c r="AKN224" s="1"/>
      <c r="AKO224" s="1"/>
      <c r="AKP224" s="1"/>
      <c r="AKQ224" s="1"/>
      <c r="AKR224" s="1"/>
      <c r="AKS224" s="1"/>
      <c r="AKT224" s="1"/>
      <c r="AKU224" s="1"/>
      <c r="AKV224" s="1"/>
      <c r="AKW224" s="1"/>
      <c r="AKX224" s="1"/>
      <c r="AKY224" s="1"/>
      <c r="AKZ224" s="1"/>
      <c r="ALA224" s="1"/>
      <c r="ALB224" s="1"/>
      <c r="ALC224" s="1"/>
      <c r="ALD224" s="1"/>
      <c r="ALE224" s="1"/>
      <c r="ALF224" s="1"/>
      <c r="ALG224" s="1"/>
      <c r="ALH224" s="1"/>
      <c r="ALI224" s="1"/>
      <c r="ALJ224" s="1"/>
      <c r="ALK224" s="1"/>
      <c r="ALL224" s="1"/>
      <c r="ALM224" s="1"/>
      <c r="ALN224" s="1"/>
      <c r="ALO224" s="1"/>
      <c r="ALP224" s="1"/>
      <c r="ALQ224" s="1"/>
      <c r="ALR224" s="1"/>
      <c r="ALS224" s="1"/>
      <c r="ALT224" s="1"/>
      <c r="ALU224" s="1"/>
      <c r="ALV224" s="1"/>
      <c r="ALW224" s="1"/>
      <c r="ALX224" s="1"/>
      <c r="ALY224" s="1"/>
      <c r="ALZ224" s="1"/>
      <c r="AMA224" s="1"/>
      <c r="AMB224" s="1"/>
      <c r="AMC224" s="1"/>
      <c r="AMD224" s="1"/>
      <c r="AME224" s="1"/>
      <c r="AMF224" s="1"/>
      <c r="AMG224" s="1"/>
      <c r="AMH224" s="1"/>
      <c r="AMI224" s="1"/>
      <c r="AMJ224" s="1"/>
    </row>
    <row r="225" spans="1:1025" customHeight="1" ht="12.8">
      <c r="A225" s="1"/>
      <c r="B225" s="14"/>
      <c r="C225" s="30" t="s">
        <v>31</v>
      </c>
      <c r="D225" s="30"/>
      <c r="E225" s="30"/>
      <c r="F225" s="12" t="s">
        <v>3</v>
      </c>
      <c r="G225" s="7">
        <v>132</v>
      </c>
      <c r="H225" s="7">
        <v>138</v>
      </c>
      <c r="I225" s="7">
        <v>127</v>
      </c>
      <c r="J225" s="7">
        <v>140</v>
      </c>
      <c r="K225" s="13"/>
      <c r="L225" s="32"/>
      <c r="M225" s="3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  <c r="OK225" s="1"/>
      <c r="OL225" s="1"/>
      <c r="OM225" s="1"/>
      <c r="ON225" s="1"/>
      <c r="OO225" s="1"/>
      <c r="OP225" s="1"/>
      <c r="OQ225" s="1"/>
      <c r="OR225" s="1"/>
      <c r="OS225" s="1"/>
      <c r="OT225" s="1"/>
      <c r="OU225" s="1"/>
      <c r="OV225" s="1"/>
      <c r="OW225" s="1"/>
      <c r="OX225" s="1"/>
      <c r="OY225" s="1"/>
      <c r="OZ225" s="1"/>
      <c r="PA225" s="1"/>
      <c r="PB225" s="1"/>
      <c r="PC225" s="1"/>
      <c r="PD225" s="1"/>
      <c r="PE225" s="1"/>
      <c r="PF225" s="1"/>
      <c r="PG225" s="1"/>
      <c r="PH225" s="1"/>
      <c r="PI225" s="1"/>
      <c r="PJ225" s="1"/>
      <c r="PK225" s="1"/>
      <c r="PL225" s="1"/>
      <c r="PM225" s="1"/>
      <c r="PN225" s="1"/>
      <c r="PO225" s="1"/>
      <c r="PP225" s="1"/>
      <c r="PQ225" s="1"/>
      <c r="PR225" s="1"/>
      <c r="PS225" s="1"/>
      <c r="PT225" s="1"/>
      <c r="PU225" s="1"/>
      <c r="PV225" s="1"/>
      <c r="PW225" s="1"/>
      <c r="PX225" s="1"/>
      <c r="PY225" s="1"/>
      <c r="PZ225" s="1"/>
      <c r="QA225" s="1"/>
      <c r="QB225" s="1"/>
      <c r="QC225" s="1"/>
      <c r="QD225" s="1"/>
      <c r="QE225" s="1"/>
      <c r="QF225" s="1"/>
      <c r="QG225" s="1"/>
      <c r="QH225" s="1"/>
      <c r="QI225" s="1"/>
      <c r="QJ225" s="1"/>
      <c r="QK225" s="1"/>
      <c r="QL225" s="1"/>
      <c r="QM225" s="1"/>
      <c r="QN225" s="1"/>
      <c r="QO225" s="1"/>
      <c r="QP225" s="1"/>
      <c r="QQ225" s="1"/>
      <c r="QR225" s="1"/>
      <c r="QS225" s="1"/>
      <c r="QT225" s="1"/>
      <c r="QU225" s="1"/>
      <c r="QV225" s="1"/>
      <c r="QW225" s="1"/>
      <c r="QX225" s="1"/>
      <c r="QY225" s="1"/>
      <c r="QZ225" s="1"/>
      <c r="RA225" s="1"/>
      <c r="RB225" s="1"/>
      <c r="RC225" s="1"/>
      <c r="RD225" s="1"/>
      <c r="RE225" s="1"/>
      <c r="RF225" s="1"/>
      <c r="RG225" s="1"/>
      <c r="RH225" s="1"/>
      <c r="RI225" s="1"/>
      <c r="RJ225" s="1"/>
      <c r="RK225" s="1"/>
      <c r="RL225" s="1"/>
      <c r="RM225" s="1"/>
      <c r="RN225" s="1"/>
      <c r="RO225" s="1"/>
      <c r="RP225" s="1"/>
      <c r="RQ225" s="1"/>
      <c r="RR225" s="1"/>
      <c r="RS225" s="1"/>
      <c r="RT225" s="1"/>
      <c r="RU225" s="1"/>
      <c r="RV225" s="1"/>
      <c r="RW225" s="1"/>
      <c r="RX225" s="1"/>
      <c r="RY225" s="1"/>
      <c r="RZ225" s="1"/>
      <c r="SA225" s="1"/>
      <c r="SB225" s="1"/>
      <c r="SC225" s="1"/>
      <c r="SD225" s="1"/>
      <c r="SE225" s="1"/>
      <c r="SF225" s="1"/>
      <c r="SG225" s="1"/>
      <c r="SH225" s="1"/>
      <c r="SI225" s="1"/>
      <c r="SJ225" s="1"/>
      <c r="SK225" s="1"/>
      <c r="SL225" s="1"/>
      <c r="SM225" s="1"/>
      <c r="SN225" s="1"/>
      <c r="SO225" s="1"/>
      <c r="SP225" s="1"/>
      <c r="SQ225" s="1"/>
      <c r="SR225" s="1"/>
      <c r="SS225" s="1"/>
      <c r="ST225" s="1"/>
      <c r="SU225" s="1"/>
      <c r="SV225" s="1"/>
      <c r="SW225" s="1"/>
      <c r="SX225" s="1"/>
      <c r="SY225" s="1"/>
      <c r="SZ225" s="1"/>
      <c r="TA225" s="1"/>
      <c r="TB225" s="1"/>
      <c r="TC225" s="1"/>
      <c r="TD225" s="1"/>
      <c r="TE225" s="1"/>
      <c r="TF225" s="1"/>
      <c r="TG225" s="1"/>
      <c r="TH225" s="1"/>
      <c r="TI225" s="1"/>
      <c r="TJ225" s="1"/>
      <c r="TK225" s="1"/>
      <c r="TL225" s="1"/>
      <c r="TM225" s="1"/>
      <c r="TN225" s="1"/>
      <c r="TO225" s="1"/>
      <c r="TP225" s="1"/>
      <c r="TQ225" s="1"/>
      <c r="TR225" s="1"/>
      <c r="TS225" s="1"/>
      <c r="TT225" s="1"/>
      <c r="TU225" s="1"/>
      <c r="TV225" s="1"/>
      <c r="TW225" s="1"/>
      <c r="TX225" s="1"/>
      <c r="TY225" s="1"/>
      <c r="TZ225" s="1"/>
      <c r="UA225" s="1"/>
      <c r="UB225" s="1"/>
      <c r="UC225" s="1"/>
      <c r="UD225" s="1"/>
      <c r="UE225" s="1"/>
      <c r="UF225" s="1"/>
      <c r="UG225" s="1"/>
      <c r="UH225" s="1"/>
      <c r="UI225" s="1"/>
      <c r="UJ225" s="1"/>
      <c r="UK225" s="1"/>
      <c r="UL225" s="1"/>
      <c r="UM225" s="1"/>
      <c r="UN225" s="1"/>
      <c r="UO225" s="1"/>
      <c r="UP225" s="1"/>
      <c r="UQ225" s="1"/>
      <c r="UR225" s="1"/>
      <c r="US225" s="1"/>
      <c r="UT225" s="1"/>
      <c r="UU225" s="1"/>
      <c r="UV225" s="1"/>
      <c r="UW225" s="1"/>
      <c r="UX225" s="1"/>
      <c r="UY225" s="1"/>
      <c r="UZ225" s="1"/>
      <c r="VA225" s="1"/>
      <c r="VB225" s="1"/>
      <c r="VC225" s="1"/>
      <c r="VD225" s="1"/>
      <c r="VE225" s="1"/>
      <c r="VF225" s="1"/>
      <c r="VG225" s="1"/>
      <c r="VH225" s="1"/>
      <c r="VI225" s="1"/>
      <c r="VJ225" s="1"/>
      <c r="VK225" s="1"/>
      <c r="VL225" s="1"/>
      <c r="VM225" s="1"/>
      <c r="VN225" s="1"/>
      <c r="VO225" s="1"/>
      <c r="VP225" s="1"/>
      <c r="VQ225" s="1"/>
      <c r="VR225" s="1"/>
      <c r="VS225" s="1"/>
      <c r="VT225" s="1"/>
      <c r="VU225" s="1"/>
      <c r="VV225" s="1"/>
      <c r="VW225" s="1"/>
      <c r="VX225" s="1"/>
      <c r="VY225" s="1"/>
      <c r="VZ225" s="1"/>
      <c r="WA225" s="1"/>
      <c r="WB225" s="1"/>
      <c r="WC225" s="1"/>
      <c r="WD225" s="1"/>
      <c r="WE225" s="1"/>
      <c r="WF225" s="1"/>
      <c r="WG225" s="1"/>
      <c r="WH225" s="1"/>
      <c r="WI225" s="1"/>
      <c r="WJ225" s="1"/>
      <c r="WK225" s="1"/>
      <c r="WL225" s="1"/>
      <c r="WM225" s="1"/>
      <c r="WN225" s="1"/>
      <c r="WO225" s="1"/>
      <c r="WP225" s="1"/>
      <c r="WQ225" s="1"/>
      <c r="WR225" s="1"/>
      <c r="WS225" s="1"/>
      <c r="WT225" s="1"/>
      <c r="WU225" s="1"/>
      <c r="WV225" s="1"/>
      <c r="WW225" s="1"/>
      <c r="WX225" s="1"/>
      <c r="WY225" s="1"/>
      <c r="WZ225" s="1"/>
      <c r="XA225" s="1"/>
      <c r="XB225" s="1"/>
      <c r="XC225" s="1"/>
      <c r="XD225" s="1"/>
      <c r="XE225" s="1"/>
      <c r="XF225" s="1"/>
      <c r="XG225" s="1"/>
      <c r="XH225" s="1"/>
      <c r="XI225" s="1"/>
      <c r="XJ225" s="1"/>
      <c r="XK225" s="1"/>
      <c r="XL225" s="1"/>
      <c r="XM225" s="1"/>
      <c r="XN225" s="1"/>
      <c r="XO225" s="1"/>
      <c r="XP225" s="1"/>
      <c r="XQ225" s="1"/>
      <c r="XR225" s="1"/>
      <c r="XS225" s="1"/>
      <c r="XT225" s="1"/>
      <c r="XU225" s="1"/>
      <c r="XV225" s="1"/>
      <c r="XW225" s="1"/>
      <c r="XX225" s="1"/>
      <c r="XY225" s="1"/>
      <c r="XZ225" s="1"/>
      <c r="YA225" s="1"/>
      <c r="YB225" s="1"/>
      <c r="YC225" s="1"/>
      <c r="YD225" s="1"/>
      <c r="YE225" s="1"/>
      <c r="YF225" s="1"/>
      <c r="YG225" s="1"/>
      <c r="YH225" s="1"/>
      <c r="YI225" s="1"/>
      <c r="YJ225" s="1"/>
      <c r="YK225" s="1"/>
      <c r="YL225" s="1"/>
      <c r="YM225" s="1"/>
      <c r="YN225" s="1"/>
      <c r="YO225" s="1"/>
      <c r="YP225" s="1"/>
      <c r="YQ225" s="1"/>
      <c r="YR225" s="1"/>
      <c r="YS225" s="1"/>
      <c r="YT225" s="1"/>
      <c r="YU225" s="1"/>
      <c r="YV225" s="1"/>
      <c r="YW225" s="1"/>
      <c r="YX225" s="1"/>
      <c r="YY225" s="1"/>
      <c r="YZ225" s="1"/>
      <c r="ZA225" s="1"/>
      <c r="ZB225" s="1"/>
      <c r="ZC225" s="1"/>
      <c r="ZD225" s="1"/>
      <c r="ZE225" s="1"/>
      <c r="ZF225" s="1"/>
      <c r="ZG225" s="1"/>
      <c r="ZH225" s="1"/>
      <c r="ZI225" s="1"/>
      <c r="ZJ225" s="1"/>
      <c r="ZK225" s="1"/>
      <c r="ZL225" s="1"/>
      <c r="ZM225" s="1"/>
      <c r="ZN225" s="1"/>
      <c r="ZO225" s="1"/>
      <c r="ZP225" s="1"/>
      <c r="ZQ225" s="1"/>
      <c r="ZR225" s="1"/>
      <c r="ZS225" s="1"/>
      <c r="ZT225" s="1"/>
      <c r="ZU225" s="1"/>
      <c r="ZV225" s="1"/>
      <c r="ZW225" s="1"/>
      <c r="ZX225" s="1"/>
      <c r="ZY225" s="1"/>
      <c r="ZZ225" s="1"/>
      <c r="AAA225" s="1"/>
      <c r="AAB225" s="1"/>
      <c r="AAC225" s="1"/>
      <c r="AAD225" s="1"/>
      <c r="AAE225" s="1"/>
      <c r="AAF225" s="1"/>
      <c r="AAG225" s="1"/>
      <c r="AAH225" s="1"/>
      <c r="AAI225" s="1"/>
      <c r="AAJ225" s="1"/>
      <c r="AAK225" s="1"/>
      <c r="AAL225" s="1"/>
      <c r="AAM225" s="1"/>
      <c r="AAN225" s="1"/>
      <c r="AAO225" s="1"/>
      <c r="AAP225" s="1"/>
      <c r="AAQ225" s="1"/>
      <c r="AAR225" s="1"/>
      <c r="AAS225" s="1"/>
      <c r="AAT225" s="1"/>
      <c r="AAU225" s="1"/>
      <c r="AAV225" s="1"/>
      <c r="AAW225" s="1"/>
      <c r="AAX225" s="1"/>
      <c r="AAY225" s="1"/>
      <c r="AAZ225" s="1"/>
      <c r="ABA225" s="1"/>
      <c r="ABB225" s="1"/>
      <c r="ABC225" s="1"/>
      <c r="ABD225" s="1"/>
      <c r="ABE225" s="1"/>
      <c r="ABF225" s="1"/>
      <c r="ABG225" s="1"/>
      <c r="ABH225" s="1"/>
      <c r="ABI225" s="1"/>
      <c r="ABJ225" s="1"/>
      <c r="ABK225" s="1"/>
      <c r="ABL225" s="1"/>
      <c r="ABM225" s="1"/>
      <c r="ABN225" s="1"/>
      <c r="ABO225" s="1"/>
      <c r="ABP225" s="1"/>
      <c r="ABQ225" s="1"/>
      <c r="ABR225" s="1"/>
      <c r="ABS225" s="1"/>
      <c r="ABT225" s="1"/>
      <c r="ABU225" s="1"/>
      <c r="ABV225" s="1"/>
      <c r="ABW225" s="1"/>
      <c r="ABX225" s="1"/>
      <c r="ABY225" s="1"/>
      <c r="ABZ225" s="1"/>
      <c r="ACA225" s="1"/>
      <c r="ACB225" s="1"/>
      <c r="ACC225" s="1"/>
      <c r="ACD225" s="1"/>
      <c r="ACE225" s="1"/>
      <c r="ACF225" s="1"/>
      <c r="ACG225" s="1"/>
      <c r="ACH225" s="1"/>
      <c r="ACI225" s="1"/>
      <c r="ACJ225" s="1"/>
      <c r="ACK225" s="1"/>
      <c r="ACL225" s="1"/>
      <c r="ACM225" s="1"/>
      <c r="ACN225" s="1"/>
      <c r="ACO225" s="1"/>
      <c r="ACP225" s="1"/>
      <c r="ACQ225" s="1"/>
      <c r="ACR225" s="1"/>
      <c r="ACS225" s="1"/>
      <c r="ACT225" s="1"/>
      <c r="ACU225" s="1"/>
      <c r="ACV225" s="1"/>
      <c r="ACW225" s="1"/>
      <c r="ACX225" s="1"/>
      <c r="ACY225" s="1"/>
      <c r="ACZ225" s="1"/>
      <c r="ADA225" s="1"/>
      <c r="ADB225" s="1"/>
      <c r="ADC225" s="1"/>
      <c r="ADD225" s="1"/>
      <c r="ADE225" s="1"/>
      <c r="ADF225" s="1"/>
      <c r="ADG225" s="1"/>
      <c r="ADH225" s="1"/>
      <c r="ADI225" s="1"/>
      <c r="ADJ225" s="1"/>
      <c r="ADK225" s="1"/>
      <c r="ADL225" s="1"/>
      <c r="ADM225" s="1"/>
      <c r="ADN225" s="1"/>
      <c r="ADO225" s="1"/>
      <c r="ADP225" s="1"/>
      <c r="ADQ225" s="1"/>
      <c r="ADR225" s="1"/>
      <c r="ADS225" s="1"/>
      <c r="ADT225" s="1"/>
      <c r="ADU225" s="1"/>
      <c r="ADV225" s="1"/>
      <c r="ADW225" s="1"/>
      <c r="ADX225" s="1"/>
      <c r="ADY225" s="1"/>
      <c r="ADZ225" s="1"/>
      <c r="AEA225" s="1"/>
      <c r="AEB225" s="1"/>
      <c r="AEC225" s="1"/>
      <c r="AED225" s="1"/>
      <c r="AEE225" s="1"/>
      <c r="AEF225" s="1"/>
      <c r="AEG225" s="1"/>
      <c r="AEH225" s="1"/>
      <c r="AEI225" s="1"/>
      <c r="AEJ225" s="1"/>
      <c r="AEK225" s="1"/>
      <c r="AEL225" s="1"/>
      <c r="AEM225" s="1"/>
      <c r="AEN225" s="1"/>
      <c r="AEO225" s="1"/>
      <c r="AEP225" s="1"/>
      <c r="AEQ225" s="1"/>
      <c r="AER225" s="1"/>
      <c r="AES225" s="1"/>
      <c r="AET225" s="1"/>
      <c r="AEU225" s="1"/>
      <c r="AEV225" s="1"/>
      <c r="AEW225" s="1"/>
      <c r="AEX225" s="1"/>
      <c r="AEY225" s="1"/>
      <c r="AEZ225" s="1"/>
      <c r="AFA225" s="1"/>
      <c r="AFB225" s="1"/>
      <c r="AFC225" s="1"/>
      <c r="AFD225" s="1"/>
      <c r="AFE225" s="1"/>
      <c r="AFF225" s="1"/>
      <c r="AFG225" s="1"/>
      <c r="AFH225" s="1"/>
      <c r="AFI225" s="1"/>
      <c r="AFJ225" s="1"/>
      <c r="AFK225" s="1"/>
      <c r="AFL225" s="1"/>
      <c r="AFM225" s="1"/>
      <c r="AFN225" s="1"/>
      <c r="AFO225" s="1"/>
      <c r="AFP225" s="1"/>
      <c r="AFQ225" s="1"/>
      <c r="AFR225" s="1"/>
      <c r="AFS225" s="1"/>
      <c r="AFT225" s="1"/>
      <c r="AFU225" s="1"/>
      <c r="AFV225" s="1"/>
      <c r="AFW225" s="1"/>
      <c r="AFX225" s="1"/>
      <c r="AFY225" s="1"/>
      <c r="AFZ225" s="1"/>
      <c r="AGA225" s="1"/>
      <c r="AGB225" s="1"/>
      <c r="AGC225" s="1"/>
      <c r="AGD225" s="1"/>
      <c r="AGE225" s="1"/>
      <c r="AGF225" s="1"/>
      <c r="AGG225" s="1"/>
      <c r="AGH225" s="1"/>
      <c r="AGI225" s="1"/>
      <c r="AGJ225" s="1"/>
      <c r="AGK225" s="1"/>
      <c r="AGL225" s="1"/>
      <c r="AGM225" s="1"/>
      <c r="AGN225" s="1"/>
      <c r="AGO225" s="1"/>
      <c r="AGP225" s="1"/>
      <c r="AGQ225" s="1"/>
      <c r="AGR225" s="1"/>
      <c r="AGS225" s="1"/>
      <c r="AGT225" s="1"/>
      <c r="AGU225" s="1"/>
      <c r="AGV225" s="1"/>
      <c r="AGW225" s="1"/>
      <c r="AGX225" s="1"/>
      <c r="AGY225" s="1"/>
      <c r="AGZ225" s="1"/>
      <c r="AHA225" s="1"/>
      <c r="AHB225" s="1"/>
      <c r="AHC225" s="1"/>
      <c r="AHD225" s="1"/>
      <c r="AHE225" s="1"/>
      <c r="AHF225" s="1"/>
      <c r="AHG225" s="1"/>
      <c r="AHH225" s="1"/>
      <c r="AHI225" s="1"/>
      <c r="AHJ225" s="1"/>
      <c r="AHK225" s="1"/>
      <c r="AHL225" s="1"/>
      <c r="AHM225" s="1"/>
      <c r="AHN225" s="1"/>
      <c r="AHO225" s="1"/>
      <c r="AHP225" s="1"/>
      <c r="AHQ225" s="1"/>
      <c r="AHR225" s="1"/>
      <c r="AHS225" s="1"/>
      <c r="AHT225" s="1"/>
      <c r="AHU225" s="1"/>
      <c r="AHV225" s="1"/>
      <c r="AHW225" s="1"/>
      <c r="AHX225" s="1"/>
      <c r="AHY225" s="1"/>
      <c r="AHZ225" s="1"/>
      <c r="AIA225" s="1"/>
      <c r="AIB225" s="1"/>
      <c r="AIC225" s="1"/>
      <c r="AID225" s="1"/>
      <c r="AIE225" s="1"/>
      <c r="AIF225" s="1"/>
      <c r="AIG225" s="1"/>
      <c r="AIH225" s="1"/>
      <c r="AII225" s="1"/>
      <c r="AIJ225" s="1"/>
      <c r="AIK225" s="1"/>
      <c r="AIL225" s="1"/>
      <c r="AIM225" s="1"/>
      <c r="AIN225" s="1"/>
      <c r="AIO225" s="1"/>
      <c r="AIP225" s="1"/>
      <c r="AIQ225" s="1"/>
      <c r="AIR225" s="1"/>
      <c r="AIS225" s="1"/>
      <c r="AIT225" s="1"/>
      <c r="AIU225" s="1"/>
      <c r="AIV225" s="1"/>
      <c r="AIW225" s="1"/>
      <c r="AIX225" s="1"/>
      <c r="AIY225" s="1"/>
      <c r="AIZ225" s="1"/>
      <c r="AJA225" s="1"/>
      <c r="AJB225" s="1"/>
      <c r="AJC225" s="1"/>
      <c r="AJD225" s="1"/>
      <c r="AJE225" s="1"/>
      <c r="AJF225" s="1"/>
      <c r="AJG225" s="1"/>
      <c r="AJH225" s="1"/>
      <c r="AJI225" s="1"/>
      <c r="AJJ225" s="1"/>
      <c r="AJK225" s="1"/>
      <c r="AJL225" s="1"/>
      <c r="AJM225" s="1"/>
      <c r="AJN225" s="1"/>
      <c r="AJO225" s="1"/>
      <c r="AJP225" s="1"/>
      <c r="AJQ225" s="1"/>
      <c r="AJR225" s="1"/>
      <c r="AJS225" s="1"/>
      <c r="AJT225" s="1"/>
      <c r="AJU225" s="1"/>
      <c r="AJV225" s="1"/>
      <c r="AJW225" s="1"/>
      <c r="AJX225" s="1"/>
      <c r="AJY225" s="1"/>
      <c r="AJZ225" s="1"/>
      <c r="AKA225" s="1"/>
      <c r="AKB225" s="1"/>
      <c r="AKC225" s="1"/>
      <c r="AKD225" s="1"/>
      <c r="AKE225" s="1"/>
      <c r="AKF225" s="1"/>
      <c r="AKG225" s="1"/>
      <c r="AKH225" s="1"/>
      <c r="AKI225" s="1"/>
      <c r="AKJ225" s="1"/>
      <c r="AKK225" s="1"/>
      <c r="AKL225" s="1"/>
      <c r="AKM225" s="1"/>
      <c r="AKN225" s="1"/>
      <c r="AKO225" s="1"/>
      <c r="AKP225" s="1"/>
      <c r="AKQ225" s="1"/>
      <c r="AKR225" s="1"/>
      <c r="AKS225" s="1"/>
      <c r="AKT225" s="1"/>
      <c r="AKU225" s="1"/>
      <c r="AKV225" s="1"/>
      <c r="AKW225" s="1"/>
      <c r="AKX225" s="1"/>
      <c r="AKY225" s="1"/>
      <c r="AKZ225" s="1"/>
      <c r="ALA225" s="1"/>
      <c r="ALB225" s="1"/>
      <c r="ALC225" s="1"/>
      <c r="ALD225" s="1"/>
      <c r="ALE225" s="1"/>
      <c r="ALF225" s="1"/>
      <c r="ALG225" s="1"/>
      <c r="ALH225" s="1"/>
      <c r="ALI225" s="1"/>
      <c r="ALJ225" s="1"/>
      <c r="ALK225" s="1"/>
      <c r="ALL225" s="1"/>
      <c r="ALM225" s="1"/>
      <c r="ALN225" s="1"/>
      <c r="ALO225" s="1"/>
      <c r="ALP225" s="1"/>
      <c r="ALQ225" s="1"/>
      <c r="ALR225" s="1"/>
      <c r="ALS225" s="1"/>
      <c r="ALT225" s="1"/>
      <c r="ALU225" s="1"/>
      <c r="ALV225" s="1"/>
      <c r="ALW225" s="1"/>
      <c r="ALX225" s="1"/>
      <c r="ALY225" s="1"/>
      <c r="ALZ225" s="1"/>
      <c r="AMA225" s="1"/>
      <c r="AMB225" s="1"/>
      <c r="AMC225" s="1"/>
      <c r="AMD225" s="1"/>
      <c r="AME225" s="1"/>
      <c r="AMF225" s="1"/>
      <c r="AMG225" s="1"/>
      <c r="AMH225" s="1"/>
      <c r="AMI225" s="1"/>
      <c r="AMJ225" s="1"/>
    </row>
    <row r="226" spans="1:1025" customHeight="1" ht="12.75">
      <c r="A226" s="1"/>
      <c r="B226" s="33" t="s">
        <v>165</v>
      </c>
      <c r="C226" s="33"/>
      <c r="D226" s="33"/>
      <c r="E226" s="33"/>
      <c r="F226" s="17" t="s">
        <v>57</v>
      </c>
      <c r="G226" s="18">
        <f>SUM(G190:G225)</f>
        <v>4122</v>
      </c>
      <c r="H226" s="18">
        <f>SUM(H190:H225)</f>
        <v>4338</v>
      </c>
      <c r="I226" s="18">
        <f>SUM(I190:I225)</f>
        <v>3942</v>
      </c>
      <c r="J226" s="18">
        <f>SUM(J190:J225)</f>
        <v>4410</v>
      </c>
      <c r="K226" s="18">
        <f>SUM(K190:K225)</f>
        <v>0</v>
      </c>
      <c r="L226" s="32"/>
      <c r="M226" s="3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U226" s="1"/>
      <c r="OV226" s="1"/>
      <c r="OW226" s="1"/>
      <c r="OX226" s="1"/>
      <c r="OY226" s="1"/>
      <c r="OZ226" s="1"/>
      <c r="PA226" s="1"/>
      <c r="PB226" s="1"/>
      <c r="PC226" s="1"/>
      <c r="PD226" s="1"/>
      <c r="PE226" s="1"/>
      <c r="PF226" s="1"/>
      <c r="PG226" s="1"/>
      <c r="PH226" s="1"/>
      <c r="PI226" s="1"/>
      <c r="PJ226" s="1"/>
      <c r="PK226" s="1"/>
      <c r="PL226" s="1"/>
      <c r="PM226" s="1"/>
      <c r="PN226" s="1"/>
      <c r="PO226" s="1"/>
      <c r="PP226" s="1"/>
      <c r="PQ226" s="1"/>
      <c r="PR226" s="1"/>
      <c r="PS226" s="1"/>
      <c r="PT226" s="1"/>
      <c r="PU226" s="1"/>
      <c r="PV226" s="1"/>
      <c r="PW226" s="1"/>
      <c r="PX226" s="1"/>
      <c r="PY226" s="1"/>
      <c r="PZ226" s="1"/>
      <c r="QA226" s="1"/>
      <c r="QB226" s="1"/>
      <c r="QC226" s="1"/>
      <c r="QD226" s="1"/>
      <c r="QE226" s="1"/>
      <c r="QF226" s="1"/>
      <c r="QG226" s="1"/>
      <c r="QH226" s="1"/>
      <c r="QI226" s="1"/>
      <c r="QJ226" s="1"/>
      <c r="QK226" s="1"/>
      <c r="QL226" s="1"/>
      <c r="QM226" s="1"/>
      <c r="QN226" s="1"/>
      <c r="QO226" s="1"/>
      <c r="QP226" s="1"/>
      <c r="QQ226" s="1"/>
      <c r="QR226" s="1"/>
      <c r="QS226" s="1"/>
      <c r="QT226" s="1"/>
      <c r="QU226" s="1"/>
      <c r="QV226" s="1"/>
      <c r="QW226" s="1"/>
      <c r="QX226" s="1"/>
      <c r="QY226" s="1"/>
      <c r="QZ226" s="1"/>
      <c r="RA226" s="1"/>
      <c r="RB226" s="1"/>
      <c r="RC226" s="1"/>
      <c r="RD226" s="1"/>
      <c r="RE226" s="1"/>
      <c r="RF226" s="1"/>
      <c r="RG226" s="1"/>
      <c r="RH226" s="1"/>
      <c r="RI226" s="1"/>
      <c r="RJ226" s="1"/>
      <c r="RK226" s="1"/>
      <c r="RL226" s="1"/>
      <c r="RM226" s="1"/>
      <c r="RN226" s="1"/>
      <c r="RO226" s="1"/>
      <c r="RP226" s="1"/>
      <c r="RQ226" s="1"/>
      <c r="RR226" s="1"/>
      <c r="RS226" s="1"/>
      <c r="RT226" s="1"/>
      <c r="RU226" s="1"/>
      <c r="RV226" s="1"/>
      <c r="RW226" s="1"/>
      <c r="RX226" s="1"/>
      <c r="RY226" s="1"/>
      <c r="RZ226" s="1"/>
      <c r="SA226" s="1"/>
      <c r="SB226" s="1"/>
      <c r="SC226" s="1"/>
      <c r="SD226" s="1"/>
      <c r="SE226" s="1"/>
      <c r="SF226" s="1"/>
      <c r="SG226" s="1"/>
      <c r="SH226" s="1"/>
      <c r="SI226" s="1"/>
      <c r="SJ226" s="1"/>
      <c r="SK226" s="1"/>
      <c r="SL226" s="1"/>
      <c r="SM226" s="1"/>
      <c r="SN226" s="1"/>
      <c r="SO226" s="1"/>
      <c r="SP226" s="1"/>
      <c r="SQ226" s="1"/>
      <c r="SR226" s="1"/>
      <c r="SS226" s="1"/>
      <c r="ST226" s="1"/>
      <c r="SU226" s="1"/>
      <c r="SV226" s="1"/>
      <c r="SW226" s="1"/>
      <c r="SX226" s="1"/>
      <c r="SY226" s="1"/>
      <c r="SZ226" s="1"/>
      <c r="TA226" s="1"/>
      <c r="TB226" s="1"/>
      <c r="TC226" s="1"/>
      <c r="TD226" s="1"/>
      <c r="TE226" s="1"/>
      <c r="TF226" s="1"/>
      <c r="TG226" s="1"/>
      <c r="TH226" s="1"/>
      <c r="TI226" s="1"/>
      <c r="TJ226" s="1"/>
      <c r="TK226" s="1"/>
      <c r="TL226" s="1"/>
      <c r="TM226" s="1"/>
      <c r="TN226" s="1"/>
      <c r="TO226" s="1"/>
      <c r="TP226" s="1"/>
      <c r="TQ226" s="1"/>
      <c r="TR226" s="1"/>
      <c r="TS226" s="1"/>
      <c r="TT226" s="1"/>
      <c r="TU226" s="1"/>
      <c r="TV226" s="1"/>
      <c r="TW226" s="1"/>
      <c r="TX226" s="1"/>
      <c r="TY226" s="1"/>
      <c r="TZ226" s="1"/>
      <c r="UA226" s="1"/>
      <c r="UB226" s="1"/>
      <c r="UC226" s="1"/>
      <c r="UD226" s="1"/>
      <c r="UE226" s="1"/>
      <c r="UF226" s="1"/>
      <c r="UG226" s="1"/>
      <c r="UH226" s="1"/>
      <c r="UI226" s="1"/>
      <c r="UJ226" s="1"/>
      <c r="UK226" s="1"/>
      <c r="UL226" s="1"/>
      <c r="UM226" s="1"/>
      <c r="UN226" s="1"/>
      <c r="UO226" s="1"/>
      <c r="UP226" s="1"/>
      <c r="UQ226" s="1"/>
      <c r="UR226" s="1"/>
      <c r="US226" s="1"/>
      <c r="UT226" s="1"/>
      <c r="UU226" s="1"/>
      <c r="UV226" s="1"/>
      <c r="UW226" s="1"/>
      <c r="UX226" s="1"/>
      <c r="UY226" s="1"/>
      <c r="UZ226" s="1"/>
      <c r="VA226" s="1"/>
      <c r="VB226" s="1"/>
      <c r="VC226" s="1"/>
      <c r="VD226" s="1"/>
      <c r="VE226" s="1"/>
      <c r="VF226" s="1"/>
      <c r="VG226" s="1"/>
      <c r="VH226" s="1"/>
      <c r="VI226" s="1"/>
      <c r="VJ226" s="1"/>
      <c r="VK226" s="1"/>
      <c r="VL226" s="1"/>
      <c r="VM226" s="1"/>
      <c r="VN226" s="1"/>
      <c r="VO226" s="1"/>
      <c r="VP226" s="1"/>
      <c r="VQ226" s="1"/>
      <c r="VR226" s="1"/>
      <c r="VS226" s="1"/>
      <c r="VT226" s="1"/>
      <c r="VU226" s="1"/>
      <c r="VV226" s="1"/>
      <c r="VW226" s="1"/>
      <c r="VX226" s="1"/>
      <c r="VY226" s="1"/>
      <c r="VZ226" s="1"/>
      <c r="WA226" s="1"/>
      <c r="WB226" s="1"/>
      <c r="WC226" s="1"/>
      <c r="WD226" s="1"/>
      <c r="WE226" s="1"/>
      <c r="WF226" s="1"/>
      <c r="WG226" s="1"/>
      <c r="WH226" s="1"/>
      <c r="WI226" s="1"/>
      <c r="WJ226" s="1"/>
      <c r="WK226" s="1"/>
      <c r="WL226" s="1"/>
      <c r="WM226" s="1"/>
      <c r="WN226" s="1"/>
      <c r="WO226" s="1"/>
      <c r="WP226" s="1"/>
      <c r="WQ226" s="1"/>
      <c r="WR226" s="1"/>
      <c r="WS226" s="1"/>
      <c r="WT226" s="1"/>
      <c r="WU226" s="1"/>
      <c r="WV226" s="1"/>
      <c r="WW226" s="1"/>
      <c r="WX226" s="1"/>
      <c r="WY226" s="1"/>
      <c r="WZ226" s="1"/>
      <c r="XA226" s="1"/>
      <c r="XB226" s="1"/>
      <c r="XC226" s="1"/>
      <c r="XD226" s="1"/>
      <c r="XE226" s="1"/>
      <c r="XF226" s="1"/>
      <c r="XG226" s="1"/>
      <c r="XH226" s="1"/>
      <c r="XI226" s="1"/>
      <c r="XJ226" s="1"/>
      <c r="XK226" s="1"/>
      <c r="XL226" s="1"/>
      <c r="XM226" s="1"/>
      <c r="XN226" s="1"/>
      <c r="XO226" s="1"/>
      <c r="XP226" s="1"/>
      <c r="XQ226" s="1"/>
      <c r="XR226" s="1"/>
      <c r="XS226" s="1"/>
      <c r="XT226" s="1"/>
      <c r="XU226" s="1"/>
      <c r="XV226" s="1"/>
      <c r="XW226" s="1"/>
      <c r="XX226" s="1"/>
      <c r="XY226" s="1"/>
      <c r="XZ226" s="1"/>
      <c r="YA226" s="1"/>
      <c r="YB226" s="1"/>
      <c r="YC226" s="1"/>
      <c r="YD226" s="1"/>
      <c r="YE226" s="1"/>
      <c r="YF226" s="1"/>
      <c r="YG226" s="1"/>
      <c r="YH226" s="1"/>
      <c r="YI226" s="1"/>
      <c r="YJ226" s="1"/>
      <c r="YK226" s="1"/>
      <c r="YL226" s="1"/>
      <c r="YM226" s="1"/>
      <c r="YN226" s="1"/>
      <c r="YO226" s="1"/>
      <c r="YP226" s="1"/>
      <c r="YQ226" s="1"/>
      <c r="YR226" s="1"/>
      <c r="YS226" s="1"/>
      <c r="YT226" s="1"/>
      <c r="YU226" s="1"/>
      <c r="YV226" s="1"/>
      <c r="YW226" s="1"/>
      <c r="YX226" s="1"/>
      <c r="YY226" s="1"/>
      <c r="YZ226" s="1"/>
      <c r="ZA226" s="1"/>
      <c r="ZB226" s="1"/>
      <c r="ZC226" s="1"/>
      <c r="ZD226" s="1"/>
      <c r="ZE226" s="1"/>
      <c r="ZF226" s="1"/>
      <c r="ZG226" s="1"/>
      <c r="ZH226" s="1"/>
      <c r="ZI226" s="1"/>
      <c r="ZJ226" s="1"/>
      <c r="ZK226" s="1"/>
      <c r="ZL226" s="1"/>
      <c r="ZM226" s="1"/>
      <c r="ZN226" s="1"/>
      <c r="ZO226" s="1"/>
      <c r="ZP226" s="1"/>
      <c r="ZQ226" s="1"/>
      <c r="ZR226" s="1"/>
      <c r="ZS226" s="1"/>
      <c r="ZT226" s="1"/>
      <c r="ZU226" s="1"/>
      <c r="ZV226" s="1"/>
      <c r="ZW226" s="1"/>
      <c r="ZX226" s="1"/>
      <c r="ZY226" s="1"/>
      <c r="ZZ226" s="1"/>
      <c r="AAA226" s="1"/>
      <c r="AAB226" s="1"/>
      <c r="AAC226" s="1"/>
      <c r="AAD226" s="1"/>
      <c r="AAE226" s="1"/>
      <c r="AAF226" s="1"/>
      <c r="AAG226" s="1"/>
      <c r="AAH226" s="1"/>
      <c r="AAI226" s="1"/>
      <c r="AAJ226" s="1"/>
      <c r="AAK226" s="1"/>
      <c r="AAL226" s="1"/>
      <c r="AAM226" s="1"/>
      <c r="AAN226" s="1"/>
      <c r="AAO226" s="1"/>
      <c r="AAP226" s="1"/>
      <c r="AAQ226" s="1"/>
      <c r="AAR226" s="1"/>
      <c r="AAS226" s="1"/>
      <c r="AAT226" s="1"/>
      <c r="AAU226" s="1"/>
      <c r="AAV226" s="1"/>
      <c r="AAW226" s="1"/>
      <c r="AAX226" s="1"/>
      <c r="AAY226" s="1"/>
      <c r="AAZ226" s="1"/>
      <c r="ABA226" s="1"/>
      <c r="ABB226" s="1"/>
      <c r="ABC226" s="1"/>
      <c r="ABD226" s="1"/>
      <c r="ABE226" s="1"/>
      <c r="ABF226" s="1"/>
      <c r="ABG226" s="1"/>
      <c r="ABH226" s="1"/>
      <c r="ABI226" s="1"/>
      <c r="ABJ226" s="1"/>
      <c r="ABK226" s="1"/>
      <c r="ABL226" s="1"/>
      <c r="ABM226" s="1"/>
      <c r="ABN226" s="1"/>
      <c r="ABO226" s="1"/>
      <c r="ABP226" s="1"/>
      <c r="ABQ226" s="1"/>
      <c r="ABR226" s="1"/>
      <c r="ABS226" s="1"/>
      <c r="ABT226" s="1"/>
      <c r="ABU226" s="1"/>
      <c r="ABV226" s="1"/>
      <c r="ABW226" s="1"/>
      <c r="ABX226" s="1"/>
      <c r="ABY226" s="1"/>
      <c r="ABZ226" s="1"/>
      <c r="ACA226" s="1"/>
      <c r="ACB226" s="1"/>
      <c r="ACC226" s="1"/>
      <c r="ACD226" s="1"/>
      <c r="ACE226" s="1"/>
      <c r="ACF226" s="1"/>
      <c r="ACG226" s="1"/>
      <c r="ACH226" s="1"/>
      <c r="ACI226" s="1"/>
      <c r="ACJ226" s="1"/>
      <c r="ACK226" s="1"/>
      <c r="ACL226" s="1"/>
      <c r="ACM226" s="1"/>
      <c r="ACN226" s="1"/>
      <c r="ACO226" s="1"/>
      <c r="ACP226" s="1"/>
      <c r="ACQ226" s="1"/>
      <c r="ACR226" s="1"/>
      <c r="ACS226" s="1"/>
      <c r="ACT226" s="1"/>
      <c r="ACU226" s="1"/>
      <c r="ACV226" s="1"/>
      <c r="ACW226" s="1"/>
      <c r="ACX226" s="1"/>
      <c r="ACY226" s="1"/>
      <c r="ACZ226" s="1"/>
      <c r="ADA226" s="1"/>
      <c r="ADB226" s="1"/>
      <c r="ADC226" s="1"/>
      <c r="ADD226" s="1"/>
      <c r="ADE226" s="1"/>
      <c r="ADF226" s="1"/>
      <c r="ADG226" s="1"/>
      <c r="ADH226" s="1"/>
      <c r="ADI226" s="1"/>
      <c r="ADJ226" s="1"/>
      <c r="ADK226" s="1"/>
      <c r="ADL226" s="1"/>
      <c r="ADM226" s="1"/>
      <c r="ADN226" s="1"/>
      <c r="ADO226" s="1"/>
      <c r="ADP226" s="1"/>
      <c r="ADQ226" s="1"/>
      <c r="ADR226" s="1"/>
      <c r="ADS226" s="1"/>
      <c r="ADT226" s="1"/>
      <c r="ADU226" s="1"/>
      <c r="ADV226" s="1"/>
      <c r="ADW226" s="1"/>
      <c r="ADX226" s="1"/>
      <c r="ADY226" s="1"/>
      <c r="ADZ226" s="1"/>
      <c r="AEA226" s="1"/>
      <c r="AEB226" s="1"/>
      <c r="AEC226" s="1"/>
      <c r="AED226" s="1"/>
      <c r="AEE226" s="1"/>
      <c r="AEF226" s="1"/>
      <c r="AEG226" s="1"/>
      <c r="AEH226" s="1"/>
      <c r="AEI226" s="1"/>
      <c r="AEJ226" s="1"/>
      <c r="AEK226" s="1"/>
      <c r="AEL226" s="1"/>
      <c r="AEM226" s="1"/>
      <c r="AEN226" s="1"/>
      <c r="AEO226" s="1"/>
      <c r="AEP226" s="1"/>
      <c r="AEQ226" s="1"/>
      <c r="AER226" s="1"/>
      <c r="AES226" s="1"/>
      <c r="AET226" s="1"/>
      <c r="AEU226" s="1"/>
      <c r="AEV226" s="1"/>
      <c r="AEW226" s="1"/>
      <c r="AEX226" s="1"/>
      <c r="AEY226" s="1"/>
      <c r="AEZ226" s="1"/>
      <c r="AFA226" s="1"/>
      <c r="AFB226" s="1"/>
      <c r="AFC226" s="1"/>
      <c r="AFD226" s="1"/>
      <c r="AFE226" s="1"/>
      <c r="AFF226" s="1"/>
      <c r="AFG226" s="1"/>
      <c r="AFH226" s="1"/>
      <c r="AFI226" s="1"/>
      <c r="AFJ226" s="1"/>
      <c r="AFK226" s="1"/>
      <c r="AFL226" s="1"/>
      <c r="AFM226" s="1"/>
      <c r="AFN226" s="1"/>
      <c r="AFO226" s="1"/>
      <c r="AFP226" s="1"/>
      <c r="AFQ226" s="1"/>
      <c r="AFR226" s="1"/>
      <c r="AFS226" s="1"/>
      <c r="AFT226" s="1"/>
      <c r="AFU226" s="1"/>
      <c r="AFV226" s="1"/>
      <c r="AFW226" s="1"/>
      <c r="AFX226" s="1"/>
      <c r="AFY226" s="1"/>
      <c r="AFZ226" s="1"/>
      <c r="AGA226" s="1"/>
      <c r="AGB226" s="1"/>
      <c r="AGC226" s="1"/>
      <c r="AGD226" s="1"/>
      <c r="AGE226" s="1"/>
      <c r="AGF226" s="1"/>
      <c r="AGG226" s="1"/>
      <c r="AGH226" s="1"/>
      <c r="AGI226" s="1"/>
      <c r="AGJ226" s="1"/>
      <c r="AGK226" s="1"/>
      <c r="AGL226" s="1"/>
      <c r="AGM226" s="1"/>
      <c r="AGN226" s="1"/>
      <c r="AGO226" s="1"/>
      <c r="AGP226" s="1"/>
      <c r="AGQ226" s="1"/>
      <c r="AGR226" s="1"/>
      <c r="AGS226" s="1"/>
      <c r="AGT226" s="1"/>
      <c r="AGU226" s="1"/>
      <c r="AGV226" s="1"/>
      <c r="AGW226" s="1"/>
      <c r="AGX226" s="1"/>
      <c r="AGY226" s="1"/>
      <c r="AGZ226" s="1"/>
      <c r="AHA226" s="1"/>
      <c r="AHB226" s="1"/>
      <c r="AHC226" s="1"/>
      <c r="AHD226" s="1"/>
      <c r="AHE226" s="1"/>
      <c r="AHF226" s="1"/>
      <c r="AHG226" s="1"/>
      <c r="AHH226" s="1"/>
      <c r="AHI226" s="1"/>
      <c r="AHJ226" s="1"/>
      <c r="AHK226" s="1"/>
      <c r="AHL226" s="1"/>
      <c r="AHM226" s="1"/>
      <c r="AHN226" s="1"/>
      <c r="AHO226" s="1"/>
      <c r="AHP226" s="1"/>
      <c r="AHQ226" s="1"/>
      <c r="AHR226" s="1"/>
      <c r="AHS226" s="1"/>
      <c r="AHT226" s="1"/>
      <c r="AHU226" s="1"/>
      <c r="AHV226" s="1"/>
      <c r="AHW226" s="1"/>
      <c r="AHX226" s="1"/>
      <c r="AHY226" s="1"/>
      <c r="AHZ226" s="1"/>
      <c r="AIA226" s="1"/>
      <c r="AIB226" s="1"/>
      <c r="AIC226" s="1"/>
      <c r="AID226" s="1"/>
      <c r="AIE226" s="1"/>
      <c r="AIF226" s="1"/>
      <c r="AIG226" s="1"/>
      <c r="AIH226" s="1"/>
      <c r="AII226" s="1"/>
      <c r="AIJ226" s="1"/>
      <c r="AIK226" s="1"/>
      <c r="AIL226" s="1"/>
      <c r="AIM226" s="1"/>
      <c r="AIN226" s="1"/>
      <c r="AIO226" s="1"/>
      <c r="AIP226" s="1"/>
      <c r="AIQ226" s="1"/>
      <c r="AIR226" s="1"/>
      <c r="AIS226" s="1"/>
      <c r="AIT226" s="1"/>
      <c r="AIU226" s="1"/>
      <c r="AIV226" s="1"/>
      <c r="AIW226" s="1"/>
      <c r="AIX226" s="1"/>
      <c r="AIY226" s="1"/>
      <c r="AIZ226" s="1"/>
      <c r="AJA226" s="1"/>
      <c r="AJB226" s="1"/>
      <c r="AJC226" s="1"/>
      <c r="AJD226" s="1"/>
      <c r="AJE226" s="1"/>
      <c r="AJF226" s="1"/>
      <c r="AJG226" s="1"/>
      <c r="AJH226" s="1"/>
      <c r="AJI226" s="1"/>
      <c r="AJJ226" s="1"/>
      <c r="AJK226" s="1"/>
      <c r="AJL226" s="1"/>
      <c r="AJM226" s="1"/>
      <c r="AJN226" s="1"/>
      <c r="AJO226" s="1"/>
      <c r="AJP226" s="1"/>
      <c r="AJQ226" s="1"/>
      <c r="AJR226" s="1"/>
      <c r="AJS226" s="1"/>
      <c r="AJT226" s="1"/>
      <c r="AJU226" s="1"/>
      <c r="AJV226" s="1"/>
      <c r="AJW226" s="1"/>
      <c r="AJX226" s="1"/>
      <c r="AJY226" s="1"/>
      <c r="AJZ226" s="1"/>
      <c r="AKA226" s="1"/>
      <c r="AKB226" s="1"/>
      <c r="AKC226" s="1"/>
      <c r="AKD226" s="1"/>
      <c r="AKE226" s="1"/>
      <c r="AKF226" s="1"/>
      <c r="AKG226" s="1"/>
      <c r="AKH226" s="1"/>
      <c r="AKI226" s="1"/>
      <c r="AKJ226" s="1"/>
      <c r="AKK226" s="1"/>
      <c r="AKL226" s="1"/>
      <c r="AKM226" s="1"/>
      <c r="AKN226" s="1"/>
      <c r="AKO226" s="1"/>
      <c r="AKP226" s="1"/>
      <c r="AKQ226" s="1"/>
      <c r="AKR226" s="1"/>
      <c r="AKS226" s="1"/>
      <c r="AKT226" s="1"/>
      <c r="AKU226" s="1"/>
      <c r="AKV226" s="1"/>
      <c r="AKW226" s="1"/>
      <c r="AKX226" s="1"/>
      <c r="AKY226" s="1"/>
      <c r="AKZ226" s="1"/>
      <c r="ALA226" s="1"/>
      <c r="ALB226" s="1"/>
      <c r="ALC226" s="1"/>
      <c r="ALD226" s="1"/>
      <c r="ALE226" s="1"/>
      <c r="ALF226" s="1"/>
      <c r="ALG226" s="1"/>
      <c r="ALH226" s="1"/>
      <c r="ALI226" s="1"/>
      <c r="ALJ226" s="1"/>
      <c r="ALK226" s="1"/>
      <c r="ALL226" s="1"/>
      <c r="ALM226" s="1"/>
      <c r="ALN226" s="1"/>
      <c r="ALO226" s="1"/>
      <c r="ALP226" s="1"/>
      <c r="ALQ226" s="1"/>
      <c r="ALR226" s="1"/>
      <c r="ALS226" s="1"/>
      <c r="ALT226" s="1"/>
      <c r="ALU226" s="1"/>
      <c r="ALV226" s="1"/>
      <c r="ALW226" s="1"/>
      <c r="ALX226" s="1"/>
      <c r="ALY226" s="1"/>
      <c r="ALZ226" s="1"/>
      <c r="AMA226" s="1"/>
      <c r="AMB226" s="1"/>
      <c r="AMC226" s="1"/>
      <c r="AMD226" s="1"/>
      <c r="AME226" s="1"/>
      <c r="AMF226" s="1"/>
      <c r="AMG226" s="1"/>
      <c r="AMH226" s="1"/>
      <c r="AMI226" s="1"/>
      <c r="AMJ226" s="1"/>
    </row>
    <row r="227" spans="1:1025" customHeight="1" ht="12.75">
      <c r="A227" s="1"/>
      <c r="B227" s="1"/>
      <c r="C227" s="1"/>
      <c r="D227" s="1"/>
      <c r="E227" s="1"/>
      <c r="F227" s="1"/>
      <c r="G227" s="32"/>
      <c r="H227" s="32"/>
      <c r="I227" s="32"/>
      <c r="J227" s="32"/>
      <c r="K227" s="32"/>
      <c r="L227" s="32"/>
      <c r="M227" s="3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U227" s="1"/>
      <c r="OV227" s="1"/>
      <c r="OW227" s="1"/>
      <c r="OX227" s="1"/>
      <c r="OY227" s="1"/>
      <c r="OZ227" s="1"/>
      <c r="PA227" s="1"/>
      <c r="PB227" s="1"/>
      <c r="PC227" s="1"/>
      <c r="PD227" s="1"/>
      <c r="PE227" s="1"/>
      <c r="PF227" s="1"/>
      <c r="PG227" s="1"/>
      <c r="PH227" s="1"/>
      <c r="PI227" s="1"/>
      <c r="PJ227" s="1"/>
      <c r="PK227" s="1"/>
      <c r="PL227" s="1"/>
      <c r="PM227" s="1"/>
      <c r="PN227" s="1"/>
      <c r="PO227" s="1"/>
      <c r="PP227" s="1"/>
      <c r="PQ227" s="1"/>
      <c r="PR227" s="1"/>
      <c r="PS227" s="1"/>
      <c r="PT227" s="1"/>
      <c r="PU227" s="1"/>
      <c r="PV227" s="1"/>
      <c r="PW227" s="1"/>
      <c r="PX227" s="1"/>
      <c r="PY227" s="1"/>
      <c r="PZ227" s="1"/>
      <c r="QA227" s="1"/>
      <c r="QB227" s="1"/>
      <c r="QC227" s="1"/>
      <c r="QD227" s="1"/>
      <c r="QE227" s="1"/>
      <c r="QF227" s="1"/>
      <c r="QG227" s="1"/>
      <c r="QH227" s="1"/>
      <c r="QI227" s="1"/>
      <c r="QJ227" s="1"/>
      <c r="QK227" s="1"/>
      <c r="QL227" s="1"/>
      <c r="QM227" s="1"/>
      <c r="QN227" s="1"/>
      <c r="QO227" s="1"/>
      <c r="QP227" s="1"/>
      <c r="QQ227" s="1"/>
      <c r="QR227" s="1"/>
      <c r="QS227" s="1"/>
      <c r="QT227" s="1"/>
      <c r="QU227" s="1"/>
      <c r="QV227" s="1"/>
      <c r="QW227" s="1"/>
      <c r="QX227" s="1"/>
      <c r="QY227" s="1"/>
      <c r="QZ227" s="1"/>
      <c r="RA227" s="1"/>
      <c r="RB227" s="1"/>
      <c r="RC227" s="1"/>
      <c r="RD227" s="1"/>
      <c r="RE227" s="1"/>
      <c r="RF227" s="1"/>
      <c r="RG227" s="1"/>
      <c r="RH227" s="1"/>
      <c r="RI227" s="1"/>
      <c r="RJ227" s="1"/>
      <c r="RK227" s="1"/>
      <c r="RL227" s="1"/>
      <c r="RM227" s="1"/>
      <c r="RN227" s="1"/>
      <c r="RO227" s="1"/>
      <c r="RP227" s="1"/>
      <c r="RQ227" s="1"/>
      <c r="RR227" s="1"/>
      <c r="RS227" s="1"/>
      <c r="RT227" s="1"/>
      <c r="RU227" s="1"/>
      <c r="RV227" s="1"/>
      <c r="RW227" s="1"/>
      <c r="RX227" s="1"/>
      <c r="RY227" s="1"/>
      <c r="RZ227" s="1"/>
      <c r="SA227" s="1"/>
      <c r="SB227" s="1"/>
      <c r="SC227" s="1"/>
      <c r="SD227" s="1"/>
      <c r="SE227" s="1"/>
      <c r="SF227" s="1"/>
      <c r="SG227" s="1"/>
      <c r="SH227" s="1"/>
      <c r="SI227" s="1"/>
      <c r="SJ227" s="1"/>
      <c r="SK227" s="1"/>
      <c r="SL227" s="1"/>
      <c r="SM227" s="1"/>
      <c r="SN227" s="1"/>
      <c r="SO227" s="1"/>
      <c r="SP227" s="1"/>
      <c r="SQ227" s="1"/>
      <c r="SR227" s="1"/>
      <c r="SS227" s="1"/>
      <c r="ST227" s="1"/>
      <c r="SU227" s="1"/>
      <c r="SV227" s="1"/>
      <c r="SW227" s="1"/>
      <c r="SX227" s="1"/>
      <c r="SY227" s="1"/>
      <c r="SZ227" s="1"/>
      <c r="TA227" s="1"/>
      <c r="TB227" s="1"/>
      <c r="TC227" s="1"/>
      <c r="TD227" s="1"/>
      <c r="TE227" s="1"/>
      <c r="TF227" s="1"/>
      <c r="TG227" s="1"/>
      <c r="TH227" s="1"/>
      <c r="TI227" s="1"/>
      <c r="TJ227" s="1"/>
      <c r="TK227" s="1"/>
      <c r="TL227" s="1"/>
      <c r="TM227" s="1"/>
      <c r="TN227" s="1"/>
      <c r="TO227" s="1"/>
      <c r="TP227" s="1"/>
      <c r="TQ227" s="1"/>
      <c r="TR227" s="1"/>
      <c r="TS227" s="1"/>
      <c r="TT227" s="1"/>
      <c r="TU227" s="1"/>
      <c r="TV227" s="1"/>
      <c r="TW227" s="1"/>
      <c r="TX227" s="1"/>
      <c r="TY227" s="1"/>
      <c r="TZ227" s="1"/>
      <c r="UA227" s="1"/>
      <c r="UB227" s="1"/>
      <c r="UC227" s="1"/>
      <c r="UD227" s="1"/>
      <c r="UE227" s="1"/>
      <c r="UF227" s="1"/>
      <c r="UG227" s="1"/>
      <c r="UH227" s="1"/>
      <c r="UI227" s="1"/>
      <c r="UJ227" s="1"/>
      <c r="UK227" s="1"/>
      <c r="UL227" s="1"/>
      <c r="UM227" s="1"/>
      <c r="UN227" s="1"/>
      <c r="UO227" s="1"/>
      <c r="UP227" s="1"/>
      <c r="UQ227" s="1"/>
      <c r="UR227" s="1"/>
      <c r="US227" s="1"/>
      <c r="UT227" s="1"/>
      <c r="UU227" s="1"/>
      <c r="UV227" s="1"/>
      <c r="UW227" s="1"/>
      <c r="UX227" s="1"/>
      <c r="UY227" s="1"/>
      <c r="UZ227" s="1"/>
      <c r="VA227" s="1"/>
      <c r="VB227" s="1"/>
      <c r="VC227" s="1"/>
      <c r="VD227" s="1"/>
      <c r="VE227" s="1"/>
      <c r="VF227" s="1"/>
      <c r="VG227" s="1"/>
      <c r="VH227" s="1"/>
      <c r="VI227" s="1"/>
      <c r="VJ227" s="1"/>
      <c r="VK227" s="1"/>
      <c r="VL227" s="1"/>
      <c r="VM227" s="1"/>
      <c r="VN227" s="1"/>
      <c r="VO227" s="1"/>
      <c r="VP227" s="1"/>
      <c r="VQ227" s="1"/>
      <c r="VR227" s="1"/>
      <c r="VS227" s="1"/>
      <c r="VT227" s="1"/>
      <c r="VU227" s="1"/>
      <c r="VV227" s="1"/>
      <c r="VW227" s="1"/>
      <c r="VX227" s="1"/>
      <c r="VY227" s="1"/>
      <c r="VZ227" s="1"/>
      <c r="WA227" s="1"/>
      <c r="WB227" s="1"/>
      <c r="WC227" s="1"/>
      <c r="WD227" s="1"/>
      <c r="WE227" s="1"/>
      <c r="WF227" s="1"/>
      <c r="WG227" s="1"/>
      <c r="WH227" s="1"/>
      <c r="WI227" s="1"/>
      <c r="WJ227" s="1"/>
      <c r="WK227" s="1"/>
      <c r="WL227" s="1"/>
      <c r="WM227" s="1"/>
      <c r="WN227" s="1"/>
      <c r="WO227" s="1"/>
      <c r="WP227" s="1"/>
      <c r="WQ227" s="1"/>
      <c r="WR227" s="1"/>
      <c r="WS227" s="1"/>
      <c r="WT227" s="1"/>
      <c r="WU227" s="1"/>
      <c r="WV227" s="1"/>
      <c r="WW227" s="1"/>
      <c r="WX227" s="1"/>
      <c r="WY227" s="1"/>
      <c r="WZ227" s="1"/>
      <c r="XA227" s="1"/>
      <c r="XB227" s="1"/>
      <c r="XC227" s="1"/>
      <c r="XD227" s="1"/>
      <c r="XE227" s="1"/>
      <c r="XF227" s="1"/>
      <c r="XG227" s="1"/>
      <c r="XH227" s="1"/>
      <c r="XI227" s="1"/>
      <c r="XJ227" s="1"/>
      <c r="XK227" s="1"/>
      <c r="XL227" s="1"/>
      <c r="XM227" s="1"/>
      <c r="XN227" s="1"/>
      <c r="XO227" s="1"/>
      <c r="XP227" s="1"/>
      <c r="XQ227" s="1"/>
      <c r="XR227" s="1"/>
      <c r="XS227" s="1"/>
      <c r="XT227" s="1"/>
      <c r="XU227" s="1"/>
      <c r="XV227" s="1"/>
      <c r="XW227" s="1"/>
      <c r="XX227" s="1"/>
      <c r="XY227" s="1"/>
      <c r="XZ227" s="1"/>
      <c r="YA227" s="1"/>
      <c r="YB227" s="1"/>
      <c r="YC227" s="1"/>
      <c r="YD227" s="1"/>
      <c r="YE227" s="1"/>
      <c r="YF227" s="1"/>
      <c r="YG227" s="1"/>
      <c r="YH227" s="1"/>
      <c r="YI227" s="1"/>
      <c r="YJ227" s="1"/>
      <c r="YK227" s="1"/>
      <c r="YL227" s="1"/>
      <c r="YM227" s="1"/>
      <c r="YN227" s="1"/>
      <c r="YO227" s="1"/>
      <c r="YP227" s="1"/>
      <c r="YQ227" s="1"/>
      <c r="YR227" s="1"/>
      <c r="YS227" s="1"/>
      <c r="YT227" s="1"/>
      <c r="YU227" s="1"/>
      <c r="YV227" s="1"/>
      <c r="YW227" s="1"/>
      <c r="YX227" s="1"/>
      <c r="YY227" s="1"/>
      <c r="YZ227" s="1"/>
      <c r="ZA227" s="1"/>
      <c r="ZB227" s="1"/>
      <c r="ZC227" s="1"/>
      <c r="ZD227" s="1"/>
      <c r="ZE227" s="1"/>
      <c r="ZF227" s="1"/>
      <c r="ZG227" s="1"/>
      <c r="ZH227" s="1"/>
      <c r="ZI227" s="1"/>
      <c r="ZJ227" s="1"/>
      <c r="ZK227" s="1"/>
      <c r="ZL227" s="1"/>
      <c r="ZM227" s="1"/>
      <c r="ZN227" s="1"/>
      <c r="ZO227" s="1"/>
      <c r="ZP227" s="1"/>
      <c r="ZQ227" s="1"/>
      <c r="ZR227" s="1"/>
      <c r="ZS227" s="1"/>
      <c r="ZT227" s="1"/>
      <c r="ZU227" s="1"/>
      <c r="ZV227" s="1"/>
      <c r="ZW227" s="1"/>
      <c r="ZX227" s="1"/>
      <c r="ZY227" s="1"/>
      <c r="ZZ227" s="1"/>
      <c r="AAA227" s="1"/>
      <c r="AAB227" s="1"/>
      <c r="AAC227" s="1"/>
      <c r="AAD227" s="1"/>
      <c r="AAE227" s="1"/>
      <c r="AAF227" s="1"/>
      <c r="AAG227" s="1"/>
      <c r="AAH227" s="1"/>
      <c r="AAI227" s="1"/>
      <c r="AAJ227" s="1"/>
      <c r="AAK227" s="1"/>
      <c r="AAL227" s="1"/>
      <c r="AAM227" s="1"/>
      <c r="AAN227" s="1"/>
      <c r="AAO227" s="1"/>
      <c r="AAP227" s="1"/>
      <c r="AAQ227" s="1"/>
      <c r="AAR227" s="1"/>
      <c r="AAS227" s="1"/>
      <c r="AAT227" s="1"/>
      <c r="AAU227" s="1"/>
      <c r="AAV227" s="1"/>
      <c r="AAW227" s="1"/>
      <c r="AAX227" s="1"/>
      <c r="AAY227" s="1"/>
      <c r="AAZ227" s="1"/>
      <c r="ABA227" s="1"/>
      <c r="ABB227" s="1"/>
      <c r="ABC227" s="1"/>
      <c r="ABD227" s="1"/>
      <c r="ABE227" s="1"/>
      <c r="ABF227" s="1"/>
      <c r="ABG227" s="1"/>
      <c r="ABH227" s="1"/>
      <c r="ABI227" s="1"/>
      <c r="ABJ227" s="1"/>
      <c r="ABK227" s="1"/>
      <c r="ABL227" s="1"/>
      <c r="ABM227" s="1"/>
      <c r="ABN227" s="1"/>
      <c r="ABO227" s="1"/>
      <c r="ABP227" s="1"/>
      <c r="ABQ227" s="1"/>
      <c r="ABR227" s="1"/>
      <c r="ABS227" s="1"/>
      <c r="ABT227" s="1"/>
      <c r="ABU227" s="1"/>
      <c r="ABV227" s="1"/>
      <c r="ABW227" s="1"/>
      <c r="ABX227" s="1"/>
      <c r="ABY227" s="1"/>
      <c r="ABZ227" s="1"/>
      <c r="ACA227" s="1"/>
      <c r="ACB227" s="1"/>
      <c r="ACC227" s="1"/>
      <c r="ACD227" s="1"/>
      <c r="ACE227" s="1"/>
      <c r="ACF227" s="1"/>
      <c r="ACG227" s="1"/>
      <c r="ACH227" s="1"/>
      <c r="ACI227" s="1"/>
      <c r="ACJ227" s="1"/>
      <c r="ACK227" s="1"/>
      <c r="ACL227" s="1"/>
      <c r="ACM227" s="1"/>
      <c r="ACN227" s="1"/>
      <c r="ACO227" s="1"/>
      <c r="ACP227" s="1"/>
      <c r="ACQ227" s="1"/>
      <c r="ACR227" s="1"/>
      <c r="ACS227" s="1"/>
      <c r="ACT227" s="1"/>
      <c r="ACU227" s="1"/>
      <c r="ACV227" s="1"/>
      <c r="ACW227" s="1"/>
      <c r="ACX227" s="1"/>
      <c r="ACY227" s="1"/>
      <c r="ACZ227" s="1"/>
      <c r="ADA227" s="1"/>
      <c r="ADB227" s="1"/>
      <c r="ADC227" s="1"/>
      <c r="ADD227" s="1"/>
      <c r="ADE227" s="1"/>
      <c r="ADF227" s="1"/>
      <c r="ADG227" s="1"/>
      <c r="ADH227" s="1"/>
      <c r="ADI227" s="1"/>
      <c r="ADJ227" s="1"/>
      <c r="ADK227" s="1"/>
      <c r="ADL227" s="1"/>
      <c r="ADM227" s="1"/>
      <c r="ADN227" s="1"/>
      <c r="ADO227" s="1"/>
      <c r="ADP227" s="1"/>
      <c r="ADQ227" s="1"/>
      <c r="ADR227" s="1"/>
      <c r="ADS227" s="1"/>
      <c r="ADT227" s="1"/>
      <c r="ADU227" s="1"/>
      <c r="ADV227" s="1"/>
      <c r="ADW227" s="1"/>
      <c r="ADX227" s="1"/>
      <c r="ADY227" s="1"/>
      <c r="ADZ227" s="1"/>
      <c r="AEA227" s="1"/>
      <c r="AEB227" s="1"/>
      <c r="AEC227" s="1"/>
      <c r="AED227" s="1"/>
      <c r="AEE227" s="1"/>
      <c r="AEF227" s="1"/>
      <c r="AEG227" s="1"/>
      <c r="AEH227" s="1"/>
      <c r="AEI227" s="1"/>
      <c r="AEJ227" s="1"/>
      <c r="AEK227" s="1"/>
      <c r="AEL227" s="1"/>
      <c r="AEM227" s="1"/>
      <c r="AEN227" s="1"/>
      <c r="AEO227" s="1"/>
      <c r="AEP227" s="1"/>
      <c r="AEQ227" s="1"/>
      <c r="AER227" s="1"/>
      <c r="AES227" s="1"/>
      <c r="AET227" s="1"/>
      <c r="AEU227" s="1"/>
      <c r="AEV227" s="1"/>
      <c r="AEW227" s="1"/>
      <c r="AEX227" s="1"/>
      <c r="AEY227" s="1"/>
      <c r="AEZ227" s="1"/>
      <c r="AFA227" s="1"/>
      <c r="AFB227" s="1"/>
      <c r="AFC227" s="1"/>
      <c r="AFD227" s="1"/>
      <c r="AFE227" s="1"/>
      <c r="AFF227" s="1"/>
      <c r="AFG227" s="1"/>
      <c r="AFH227" s="1"/>
      <c r="AFI227" s="1"/>
      <c r="AFJ227" s="1"/>
      <c r="AFK227" s="1"/>
      <c r="AFL227" s="1"/>
      <c r="AFM227" s="1"/>
      <c r="AFN227" s="1"/>
      <c r="AFO227" s="1"/>
      <c r="AFP227" s="1"/>
      <c r="AFQ227" s="1"/>
      <c r="AFR227" s="1"/>
      <c r="AFS227" s="1"/>
      <c r="AFT227" s="1"/>
      <c r="AFU227" s="1"/>
      <c r="AFV227" s="1"/>
      <c r="AFW227" s="1"/>
      <c r="AFX227" s="1"/>
      <c r="AFY227" s="1"/>
      <c r="AFZ227" s="1"/>
      <c r="AGA227" s="1"/>
      <c r="AGB227" s="1"/>
      <c r="AGC227" s="1"/>
      <c r="AGD227" s="1"/>
      <c r="AGE227" s="1"/>
      <c r="AGF227" s="1"/>
      <c r="AGG227" s="1"/>
      <c r="AGH227" s="1"/>
      <c r="AGI227" s="1"/>
      <c r="AGJ227" s="1"/>
      <c r="AGK227" s="1"/>
      <c r="AGL227" s="1"/>
      <c r="AGM227" s="1"/>
      <c r="AGN227" s="1"/>
      <c r="AGO227" s="1"/>
      <c r="AGP227" s="1"/>
      <c r="AGQ227" s="1"/>
      <c r="AGR227" s="1"/>
      <c r="AGS227" s="1"/>
      <c r="AGT227" s="1"/>
      <c r="AGU227" s="1"/>
      <c r="AGV227" s="1"/>
      <c r="AGW227" s="1"/>
      <c r="AGX227" s="1"/>
      <c r="AGY227" s="1"/>
      <c r="AGZ227" s="1"/>
      <c r="AHA227" s="1"/>
      <c r="AHB227" s="1"/>
      <c r="AHC227" s="1"/>
      <c r="AHD227" s="1"/>
      <c r="AHE227" s="1"/>
      <c r="AHF227" s="1"/>
      <c r="AHG227" s="1"/>
      <c r="AHH227" s="1"/>
      <c r="AHI227" s="1"/>
      <c r="AHJ227" s="1"/>
      <c r="AHK227" s="1"/>
      <c r="AHL227" s="1"/>
      <c r="AHM227" s="1"/>
      <c r="AHN227" s="1"/>
      <c r="AHO227" s="1"/>
      <c r="AHP227" s="1"/>
      <c r="AHQ227" s="1"/>
      <c r="AHR227" s="1"/>
      <c r="AHS227" s="1"/>
      <c r="AHT227" s="1"/>
      <c r="AHU227" s="1"/>
      <c r="AHV227" s="1"/>
      <c r="AHW227" s="1"/>
      <c r="AHX227" s="1"/>
      <c r="AHY227" s="1"/>
      <c r="AHZ227" s="1"/>
      <c r="AIA227" s="1"/>
      <c r="AIB227" s="1"/>
      <c r="AIC227" s="1"/>
      <c r="AID227" s="1"/>
      <c r="AIE227" s="1"/>
      <c r="AIF227" s="1"/>
      <c r="AIG227" s="1"/>
      <c r="AIH227" s="1"/>
      <c r="AII227" s="1"/>
      <c r="AIJ227" s="1"/>
      <c r="AIK227" s="1"/>
      <c r="AIL227" s="1"/>
      <c r="AIM227" s="1"/>
      <c r="AIN227" s="1"/>
      <c r="AIO227" s="1"/>
      <c r="AIP227" s="1"/>
      <c r="AIQ227" s="1"/>
      <c r="AIR227" s="1"/>
      <c r="AIS227" s="1"/>
      <c r="AIT227" s="1"/>
      <c r="AIU227" s="1"/>
      <c r="AIV227" s="1"/>
      <c r="AIW227" s="1"/>
      <c r="AIX227" s="1"/>
      <c r="AIY227" s="1"/>
      <c r="AIZ227" s="1"/>
      <c r="AJA227" s="1"/>
      <c r="AJB227" s="1"/>
      <c r="AJC227" s="1"/>
      <c r="AJD227" s="1"/>
      <c r="AJE227" s="1"/>
      <c r="AJF227" s="1"/>
      <c r="AJG227" s="1"/>
      <c r="AJH227" s="1"/>
      <c r="AJI227" s="1"/>
      <c r="AJJ227" s="1"/>
      <c r="AJK227" s="1"/>
      <c r="AJL227" s="1"/>
      <c r="AJM227" s="1"/>
      <c r="AJN227" s="1"/>
      <c r="AJO227" s="1"/>
      <c r="AJP227" s="1"/>
      <c r="AJQ227" s="1"/>
      <c r="AJR227" s="1"/>
      <c r="AJS227" s="1"/>
      <c r="AJT227" s="1"/>
      <c r="AJU227" s="1"/>
      <c r="AJV227" s="1"/>
      <c r="AJW227" s="1"/>
      <c r="AJX227" s="1"/>
      <c r="AJY227" s="1"/>
      <c r="AJZ227" s="1"/>
      <c r="AKA227" s="1"/>
      <c r="AKB227" s="1"/>
      <c r="AKC227" s="1"/>
      <c r="AKD227" s="1"/>
      <c r="AKE227" s="1"/>
      <c r="AKF227" s="1"/>
      <c r="AKG227" s="1"/>
      <c r="AKH227" s="1"/>
      <c r="AKI227" s="1"/>
      <c r="AKJ227" s="1"/>
      <c r="AKK227" s="1"/>
      <c r="AKL227" s="1"/>
      <c r="AKM227" s="1"/>
      <c r="AKN227" s="1"/>
      <c r="AKO227" s="1"/>
      <c r="AKP227" s="1"/>
      <c r="AKQ227" s="1"/>
      <c r="AKR227" s="1"/>
      <c r="AKS227" s="1"/>
      <c r="AKT227" s="1"/>
      <c r="AKU227" s="1"/>
      <c r="AKV227" s="1"/>
      <c r="AKW227" s="1"/>
      <c r="AKX227" s="1"/>
      <c r="AKY227" s="1"/>
      <c r="AKZ227" s="1"/>
      <c r="ALA227" s="1"/>
      <c r="ALB227" s="1"/>
      <c r="ALC227" s="1"/>
      <c r="ALD227" s="1"/>
      <c r="ALE227" s="1"/>
      <c r="ALF227" s="1"/>
      <c r="ALG227" s="1"/>
      <c r="ALH227" s="1"/>
      <c r="ALI227" s="1"/>
      <c r="ALJ227" s="1"/>
      <c r="ALK227" s="1"/>
      <c r="ALL227" s="1"/>
      <c r="ALM227" s="1"/>
      <c r="ALN227" s="1"/>
      <c r="ALO227" s="1"/>
      <c r="ALP227" s="1"/>
      <c r="ALQ227" s="1"/>
      <c r="ALR227" s="1"/>
      <c r="ALS227" s="1"/>
      <c r="ALT227" s="1"/>
      <c r="ALU227" s="1"/>
      <c r="ALV227" s="1"/>
      <c r="ALW227" s="1"/>
      <c r="ALX227" s="1"/>
      <c r="ALY227" s="1"/>
      <c r="ALZ227" s="1"/>
      <c r="AMA227" s="1"/>
      <c r="AMB227" s="1"/>
      <c r="AMC227" s="1"/>
      <c r="AMD227" s="1"/>
      <c r="AME227" s="1"/>
      <c r="AMF227" s="1"/>
      <c r="AMG227" s="1"/>
      <c r="AMH227" s="1"/>
      <c r="AMI227" s="1"/>
      <c r="AMJ227" s="1"/>
    </row>
    <row r="228" spans="1:1025" customHeight="1" ht="12.75">
      <c r="A228" s="1"/>
      <c r="B228" s="1"/>
      <c r="C228" s="1"/>
      <c r="D228" s="1"/>
      <c r="E228" s="1"/>
      <c r="F228" s="1"/>
      <c r="G228" s="32"/>
      <c r="H228" s="32"/>
      <c r="I228" s="32"/>
      <c r="J228" s="32"/>
      <c r="K228" s="32"/>
      <c r="L228" s="32"/>
      <c r="M228" s="3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U228" s="1"/>
      <c r="OV228" s="1"/>
      <c r="OW228" s="1"/>
      <c r="OX228" s="1"/>
      <c r="OY228" s="1"/>
      <c r="OZ228" s="1"/>
      <c r="PA228" s="1"/>
      <c r="PB228" s="1"/>
      <c r="PC228" s="1"/>
      <c r="PD228" s="1"/>
      <c r="PE228" s="1"/>
      <c r="PF228" s="1"/>
      <c r="PG228" s="1"/>
      <c r="PH228" s="1"/>
      <c r="PI228" s="1"/>
      <c r="PJ228" s="1"/>
      <c r="PK228" s="1"/>
      <c r="PL228" s="1"/>
      <c r="PM228" s="1"/>
      <c r="PN228" s="1"/>
      <c r="PO228" s="1"/>
      <c r="PP228" s="1"/>
      <c r="PQ228" s="1"/>
      <c r="PR228" s="1"/>
      <c r="PS228" s="1"/>
      <c r="PT228" s="1"/>
      <c r="PU228" s="1"/>
      <c r="PV228" s="1"/>
      <c r="PW228" s="1"/>
      <c r="PX228" s="1"/>
      <c r="PY228" s="1"/>
      <c r="PZ228" s="1"/>
      <c r="QA228" s="1"/>
      <c r="QB228" s="1"/>
      <c r="QC228" s="1"/>
      <c r="QD228" s="1"/>
      <c r="QE228" s="1"/>
      <c r="QF228" s="1"/>
      <c r="QG228" s="1"/>
      <c r="QH228" s="1"/>
      <c r="QI228" s="1"/>
      <c r="QJ228" s="1"/>
      <c r="QK228" s="1"/>
      <c r="QL228" s="1"/>
      <c r="QM228" s="1"/>
      <c r="QN228" s="1"/>
      <c r="QO228" s="1"/>
      <c r="QP228" s="1"/>
      <c r="QQ228" s="1"/>
      <c r="QR228" s="1"/>
      <c r="QS228" s="1"/>
      <c r="QT228" s="1"/>
      <c r="QU228" s="1"/>
      <c r="QV228" s="1"/>
      <c r="QW228" s="1"/>
      <c r="QX228" s="1"/>
      <c r="QY228" s="1"/>
      <c r="QZ228" s="1"/>
      <c r="RA228" s="1"/>
      <c r="RB228" s="1"/>
      <c r="RC228" s="1"/>
      <c r="RD228" s="1"/>
      <c r="RE228" s="1"/>
      <c r="RF228" s="1"/>
      <c r="RG228" s="1"/>
      <c r="RH228" s="1"/>
      <c r="RI228" s="1"/>
      <c r="RJ228" s="1"/>
      <c r="RK228" s="1"/>
      <c r="RL228" s="1"/>
      <c r="RM228" s="1"/>
      <c r="RN228" s="1"/>
      <c r="RO228" s="1"/>
      <c r="RP228" s="1"/>
      <c r="RQ228" s="1"/>
      <c r="RR228" s="1"/>
      <c r="RS228" s="1"/>
      <c r="RT228" s="1"/>
      <c r="RU228" s="1"/>
      <c r="RV228" s="1"/>
      <c r="RW228" s="1"/>
      <c r="RX228" s="1"/>
      <c r="RY228" s="1"/>
      <c r="RZ228" s="1"/>
      <c r="SA228" s="1"/>
      <c r="SB228" s="1"/>
      <c r="SC228" s="1"/>
      <c r="SD228" s="1"/>
      <c r="SE228" s="1"/>
      <c r="SF228" s="1"/>
      <c r="SG228" s="1"/>
      <c r="SH228" s="1"/>
      <c r="SI228" s="1"/>
      <c r="SJ228" s="1"/>
      <c r="SK228" s="1"/>
      <c r="SL228" s="1"/>
      <c r="SM228" s="1"/>
      <c r="SN228" s="1"/>
      <c r="SO228" s="1"/>
      <c r="SP228" s="1"/>
      <c r="SQ228" s="1"/>
      <c r="SR228" s="1"/>
      <c r="SS228" s="1"/>
      <c r="ST228" s="1"/>
      <c r="SU228" s="1"/>
      <c r="SV228" s="1"/>
      <c r="SW228" s="1"/>
      <c r="SX228" s="1"/>
      <c r="SY228" s="1"/>
      <c r="SZ228" s="1"/>
      <c r="TA228" s="1"/>
      <c r="TB228" s="1"/>
      <c r="TC228" s="1"/>
      <c r="TD228" s="1"/>
      <c r="TE228" s="1"/>
      <c r="TF228" s="1"/>
      <c r="TG228" s="1"/>
      <c r="TH228" s="1"/>
      <c r="TI228" s="1"/>
      <c r="TJ228" s="1"/>
      <c r="TK228" s="1"/>
      <c r="TL228" s="1"/>
      <c r="TM228" s="1"/>
      <c r="TN228" s="1"/>
      <c r="TO228" s="1"/>
      <c r="TP228" s="1"/>
      <c r="TQ228" s="1"/>
      <c r="TR228" s="1"/>
      <c r="TS228" s="1"/>
      <c r="TT228" s="1"/>
      <c r="TU228" s="1"/>
      <c r="TV228" s="1"/>
      <c r="TW228" s="1"/>
      <c r="TX228" s="1"/>
      <c r="TY228" s="1"/>
      <c r="TZ228" s="1"/>
      <c r="UA228" s="1"/>
      <c r="UB228" s="1"/>
      <c r="UC228" s="1"/>
      <c r="UD228" s="1"/>
      <c r="UE228" s="1"/>
      <c r="UF228" s="1"/>
      <c r="UG228" s="1"/>
      <c r="UH228" s="1"/>
      <c r="UI228" s="1"/>
      <c r="UJ228" s="1"/>
      <c r="UK228" s="1"/>
      <c r="UL228" s="1"/>
      <c r="UM228" s="1"/>
      <c r="UN228" s="1"/>
      <c r="UO228" s="1"/>
      <c r="UP228" s="1"/>
      <c r="UQ228" s="1"/>
      <c r="UR228" s="1"/>
      <c r="US228" s="1"/>
      <c r="UT228" s="1"/>
      <c r="UU228" s="1"/>
      <c r="UV228" s="1"/>
      <c r="UW228" s="1"/>
      <c r="UX228" s="1"/>
      <c r="UY228" s="1"/>
      <c r="UZ228" s="1"/>
      <c r="VA228" s="1"/>
      <c r="VB228" s="1"/>
      <c r="VC228" s="1"/>
      <c r="VD228" s="1"/>
      <c r="VE228" s="1"/>
      <c r="VF228" s="1"/>
      <c r="VG228" s="1"/>
      <c r="VH228" s="1"/>
      <c r="VI228" s="1"/>
      <c r="VJ228" s="1"/>
      <c r="VK228" s="1"/>
      <c r="VL228" s="1"/>
      <c r="VM228" s="1"/>
      <c r="VN228" s="1"/>
      <c r="VO228" s="1"/>
      <c r="VP228" s="1"/>
      <c r="VQ228" s="1"/>
      <c r="VR228" s="1"/>
      <c r="VS228" s="1"/>
      <c r="VT228" s="1"/>
      <c r="VU228" s="1"/>
      <c r="VV228" s="1"/>
      <c r="VW228" s="1"/>
      <c r="VX228" s="1"/>
      <c r="VY228" s="1"/>
      <c r="VZ228" s="1"/>
      <c r="WA228" s="1"/>
      <c r="WB228" s="1"/>
      <c r="WC228" s="1"/>
      <c r="WD228" s="1"/>
      <c r="WE228" s="1"/>
      <c r="WF228" s="1"/>
      <c r="WG228" s="1"/>
      <c r="WH228" s="1"/>
      <c r="WI228" s="1"/>
      <c r="WJ228" s="1"/>
      <c r="WK228" s="1"/>
      <c r="WL228" s="1"/>
      <c r="WM228" s="1"/>
      <c r="WN228" s="1"/>
      <c r="WO228" s="1"/>
      <c r="WP228" s="1"/>
      <c r="WQ228" s="1"/>
      <c r="WR228" s="1"/>
      <c r="WS228" s="1"/>
      <c r="WT228" s="1"/>
      <c r="WU228" s="1"/>
      <c r="WV228" s="1"/>
      <c r="WW228" s="1"/>
      <c r="WX228" s="1"/>
      <c r="WY228" s="1"/>
      <c r="WZ228" s="1"/>
      <c r="XA228" s="1"/>
      <c r="XB228" s="1"/>
      <c r="XC228" s="1"/>
      <c r="XD228" s="1"/>
      <c r="XE228" s="1"/>
      <c r="XF228" s="1"/>
      <c r="XG228" s="1"/>
      <c r="XH228" s="1"/>
      <c r="XI228" s="1"/>
      <c r="XJ228" s="1"/>
      <c r="XK228" s="1"/>
      <c r="XL228" s="1"/>
      <c r="XM228" s="1"/>
      <c r="XN228" s="1"/>
      <c r="XO228" s="1"/>
      <c r="XP228" s="1"/>
      <c r="XQ228" s="1"/>
      <c r="XR228" s="1"/>
      <c r="XS228" s="1"/>
      <c r="XT228" s="1"/>
      <c r="XU228" s="1"/>
      <c r="XV228" s="1"/>
      <c r="XW228" s="1"/>
      <c r="XX228" s="1"/>
      <c r="XY228" s="1"/>
      <c r="XZ228" s="1"/>
      <c r="YA228" s="1"/>
      <c r="YB228" s="1"/>
      <c r="YC228" s="1"/>
      <c r="YD228" s="1"/>
      <c r="YE228" s="1"/>
      <c r="YF228" s="1"/>
      <c r="YG228" s="1"/>
      <c r="YH228" s="1"/>
      <c r="YI228" s="1"/>
      <c r="YJ228" s="1"/>
      <c r="YK228" s="1"/>
      <c r="YL228" s="1"/>
      <c r="YM228" s="1"/>
      <c r="YN228" s="1"/>
      <c r="YO228" s="1"/>
      <c r="YP228" s="1"/>
      <c r="YQ228" s="1"/>
      <c r="YR228" s="1"/>
      <c r="YS228" s="1"/>
      <c r="YT228" s="1"/>
      <c r="YU228" s="1"/>
      <c r="YV228" s="1"/>
      <c r="YW228" s="1"/>
      <c r="YX228" s="1"/>
      <c r="YY228" s="1"/>
      <c r="YZ228" s="1"/>
      <c r="ZA228" s="1"/>
      <c r="ZB228" s="1"/>
      <c r="ZC228" s="1"/>
      <c r="ZD228" s="1"/>
      <c r="ZE228" s="1"/>
      <c r="ZF228" s="1"/>
      <c r="ZG228" s="1"/>
      <c r="ZH228" s="1"/>
      <c r="ZI228" s="1"/>
      <c r="ZJ228" s="1"/>
      <c r="ZK228" s="1"/>
      <c r="ZL228" s="1"/>
      <c r="ZM228" s="1"/>
      <c r="ZN228" s="1"/>
      <c r="ZO228" s="1"/>
      <c r="ZP228" s="1"/>
      <c r="ZQ228" s="1"/>
      <c r="ZR228" s="1"/>
      <c r="ZS228" s="1"/>
      <c r="ZT228" s="1"/>
      <c r="ZU228" s="1"/>
      <c r="ZV228" s="1"/>
      <c r="ZW228" s="1"/>
      <c r="ZX228" s="1"/>
      <c r="ZY228" s="1"/>
      <c r="ZZ228" s="1"/>
      <c r="AAA228" s="1"/>
      <c r="AAB228" s="1"/>
      <c r="AAC228" s="1"/>
      <c r="AAD228" s="1"/>
      <c r="AAE228" s="1"/>
      <c r="AAF228" s="1"/>
      <c r="AAG228" s="1"/>
      <c r="AAH228" s="1"/>
      <c r="AAI228" s="1"/>
      <c r="AAJ228" s="1"/>
      <c r="AAK228" s="1"/>
      <c r="AAL228" s="1"/>
      <c r="AAM228" s="1"/>
      <c r="AAN228" s="1"/>
      <c r="AAO228" s="1"/>
      <c r="AAP228" s="1"/>
      <c r="AAQ228" s="1"/>
      <c r="AAR228" s="1"/>
      <c r="AAS228" s="1"/>
      <c r="AAT228" s="1"/>
      <c r="AAU228" s="1"/>
      <c r="AAV228" s="1"/>
      <c r="AAW228" s="1"/>
      <c r="AAX228" s="1"/>
      <c r="AAY228" s="1"/>
      <c r="AAZ228" s="1"/>
      <c r="ABA228" s="1"/>
      <c r="ABB228" s="1"/>
      <c r="ABC228" s="1"/>
      <c r="ABD228" s="1"/>
      <c r="ABE228" s="1"/>
      <c r="ABF228" s="1"/>
      <c r="ABG228" s="1"/>
      <c r="ABH228" s="1"/>
      <c r="ABI228" s="1"/>
      <c r="ABJ228" s="1"/>
      <c r="ABK228" s="1"/>
      <c r="ABL228" s="1"/>
      <c r="ABM228" s="1"/>
      <c r="ABN228" s="1"/>
      <c r="ABO228" s="1"/>
      <c r="ABP228" s="1"/>
      <c r="ABQ228" s="1"/>
      <c r="ABR228" s="1"/>
      <c r="ABS228" s="1"/>
      <c r="ABT228" s="1"/>
      <c r="ABU228" s="1"/>
      <c r="ABV228" s="1"/>
      <c r="ABW228" s="1"/>
      <c r="ABX228" s="1"/>
      <c r="ABY228" s="1"/>
      <c r="ABZ228" s="1"/>
      <c r="ACA228" s="1"/>
      <c r="ACB228" s="1"/>
      <c r="ACC228" s="1"/>
      <c r="ACD228" s="1"/>
      <c r="ACE228" s="1"/>
      <c r="ACF228" s="1"/>
      <c r="ACG228" s="1"/>
      <c r="ACH228" s="1"/>
      <c r="ACI228" s="1"/>
      <c r="ACJ228" s="1"/>
      <c r="ACK228" s="1"/>
      <c r="ACL228" s="1"/>
      <c r="ACM228" s="1"/>
      <c r="ACN228" s="1"/>
      <c r="ACO228" s="1"/>
      <c r="ACP228" s="1"/>
      <c r="ACQ228" s="1"/>
      <c r="ACR228" s="1"/>
      <c r="ACS228" s="1"/>
      <c r="ACT228" s="1"/>
      <c r="ACU228" s="1"/>
      <c r="ACV228" s="1"/>
      <c r="ACW228" s="1"/>
      <c r="ACX228" s="1"/>
      <c r="ACY228" s="1"/>
      <c r="ACZ228" s="1"/>
      <c r="ADA228" s="1"/>
      <c r="ADB228" s="1"/>
      <c r="ADC228" s="1"/>
      <c r="ADD228" s="1"/>
      <c r="ADE228" s="1"/>
      <c r="ADF228" s="1"/>
      <c r="ADG228" s="1"/>
      <c r="ADH228" s="1"/>
      <c r="ADI228" s="1"/>
      <c r="ADJ228" s="1"/>
      <c r="ADK228" s="1"/>
      <c r="ADL228" s="1"/>
      <c r="ADM228" s="1"/>
      <c r="ADN228" s="1"/>
      <c r="ADO228" s="1"/>
      <c r="ADP228" s="1"/>
      <c r="ADQ228" s="1"/>
      <c r="ADR228" s="1"/>
      <c r="ADS228" s="1"/>
      <c r="ADT228" s="1"/>
      <c r="ADU228" s="1"/>
      <c r="ADV228" s="1"/>
      <c r="ADW228" s="1"/>
      <c r="ADX228" s="1"/>
      <c r="ADY228" s="1"/>
      <c r="ADZ228" s="1"/>
      <c r="AEA228" s="1"/>
      <c r="AEB228" s="1"/>
      <c r="AEC228" s="1"/>
      <c r="AED228" s="1"/>
      <c r="AEE228" s="1"/>
      <c r="AEF228" s="1"/>
      <c r="AEG228" s="1"/>
      <c r="AEH228" s="1"/>
      <c r="AEI228" s="1"/>
      <c r="AEJ228" s="1"/>
      <c r="AEK228" s="1"/>
      <c r="AEL228" s="1"/>
      <c r="AEM228" s="1"/>
      <c r="AEN228" s="1"/>
      <c r="AEO228" s="1"/>
      <c r="AEP228" s="1"/>
      <c r="AEQ228" s="1"/>
      <c r="AER228" s="1"/>
      <c r="AES228" s="1"/>
      <c r="AET228" s="1"/>
      <c r="AEU228" s="1"/>
      <c r="AEV228" s="1"/>
      <c r="AEW228" s="1"/>
      <c r="AEX228" s="1"/>
      <c r="AEY228" s="1"/>
      <c r="AEZ228" s="1"/>
      <c r="AFA228" s="1"/>
      <c r="AFB228" s="1"/>
      <c r="AFC228" s="1"/>
      <c r="AFD228" s="1"/>
      <c r="AFE228" s="1"/>
      <c r="AFF228" s="1"/>
      <c r="AFG228" s="1"/>
      <c r="AFH228" s="1"/>
      <c r="AFI228" s="1"/>
      <c r="AFJ228" s="1"/>
      <c r="AFK228" s="1"/>
      <c r="AFL228" s="1"/>
      <c r="AFM228" s="1"/>
      <c r="AFN228" s="1"/>
      <c r="AFO228" s="1"/>
      <c r="AFP228" s="1"/>
      <c r="AFQ228" s="1"/>
      <c r="AFR228" s="1"/>
      <c r="AFS228" s="1"/>
      <c r="AFT228" s="1"/>
      <c r="AFU228" s="1"/>
      <c r="AFV228" s="1"/>
      <c r="AFW228" s="1"/>
      <c r="AFX228" s="1"/>
      <c r="AFY228" s="1"/>
      <c r="AFZ228" s="1"/>
      <c r="AGA228" s="1"/>
      <c r="AGB228" s="1"/>
      <c r="AGC228" s="1"/>
      <c r="AGD228" s="1"/>
      <c r="AGE228" s="1"/>
      <c r="AGF228" s="1"/>
      <c r="AGG228" s="1"/>
      <c r="AGH228" s="1"/>
      <c r="AGI228" s="1"/>
      <c r="AGJ228" s="1"/>
      <c r="AGK228" s="1"/>
      <c r="AGL228" s="1"/>
      <c r="AGM228" s="1"/>
      <c r="AGN228" s="1"/>
      <c r="AGO228" s="1"/>
      <c r="AGP228" s="1"/>
      <c r="AGQ228" s="1"/>
      <c r="AGR228" s="1"/>
      <c r="AGS228" s="1"/>
      <c r="AGT228" s="1"/>
      <c r="AGU228" s="1"/>
      <c r="AGV228" s="1"/>
      <c r="AGW228" s="1"/>
      <c r="AGX228" s="1"/>
      <c r="AGY228" s="1"/>
      <c r="AGZ228" s="1"/>
      <c r="AHA228" s="1"/>
      <c r="AHB228" s="1"/>
      <c r="AHC228" s="1"/>
      <c r="AHD228" s="1"/>
      <c r="AHE228" s="1"/>
      <c r="AHF228" s="1"/>
      <c r="AHG228" s="1"/>
      <c r="AHH228" s="1"/>
      <c r="AHI228" s="1"/>
      <c r="AHJ228" s="1"/>
      <c r="AHK228" s="1"/>
      <c r="AHL228" s="1"/>
      <c r="AHM228" s="1"/>
      <c r="AHN228" s="1"/>
      <c r="AHO228" s="1"/>
      <c r="AHP228" s="1"/>
      <c r="AHQ228" s="1"/>
      <c r="AHR228" s="1"/>
      <c r="AHS228" s="1"/>
      <c r="AHT228" s="1"/>
      <c r="AHU228" s="1"/>
      <c r="AHV228" s="1"/>
      <c r="AHW228" s="1"/>
      <c r="AHX228" s="1"/>
      <c r="AHY228" s="1"/>
      <c r="AHZ228" s="1"/>
      <c r="AIA228" s="1"/>
      <c r="AIB228" s="1"/>
      <c r="AIC228" s="1"/>
      <c r="AID228" s="1"/>
      <c r="AIE228" s="1"/>
      <c r="AIF228" s="1"/>
      <c r="AIG228" s="1"/>
      <c r="AIH228" s="1"/>
      <c r="AII228" s="1"/>
      <c r="AIJ228" s="1"/>
      <c r="AIK228" s="1"/>
      <c r="AIL228" s="1"/>
      <c r="AIM228" s="1"/>
      <c r="AIN228" s="1"/>
      <c r="AIO228" s="1"/>
      <c r="AIP228" s="1"/>
      <c r="AIQ228" s="1"/>
      <c r="AIR228" s="1"/>
      <c r="AIS228" s="1"/>
      <c r="AIT228" s="1"/>
      <c r="AIU228" s="1"/>
      <c r="AIV228" s="1"/>
      <c r="AIW228" s="1"/>
      <c r="AIX228" s="1"/>
      <c r="AIY228" s="1"/>
      <c r="AIZ228" s="1"/>
      <c r="AJA228" s="1"/>
      <c r="AJB228" s="1"/>
      <c r="AJC228" s="1"/>
      <c r="AJD228" s="1"/>
      <c r="AJE228" s="1"/>
      <c r="AJF228" s="1"/>
      <c r="AJG228" s="1"/>
      <c r="AJH228" s="1"/>
      <c r="AJI228" s="1"/>
      <c r="AJJ228" s="1"/>
      <c r="AJK228" s="1"/>
      <c r="AJL228" s="1"/>
      <c r="AJM228" s="1"/>
      <c r="AJN228" s="1"/>
      <c r="AJO228" s="1"/>
      <c r="AJP228" s="1"/>
      <c r="AJQ228" s="1"/>
      <c r="AJR228" s="1"/>
      <c r="AJS228" s="1"/>
      <c r="AJT228" s="1"/>
      <c r="AJU228" s="1"/>
      <c r="AJV228" s="1"/>
      <c r="AJW228" s="1"/>
      <c r="AJX228" s="1"/>
      <c r="AJY228" s="1"/>
      <c r="AJZ228" s="1"/>
      <c r="AKA228" s="1"/>
      <c r="AKB228" s="1"/>
      <c r="AKC228" s="1"/>
      <c r="AKD228" s="1"/>
      <c r="AKE228" s="1"/>
      <c r="AKF228" s="1"/>
      <c r="AKG228" s="1"/>
      <c r="AKH228" s="1"/>
      <c r="AKI228" s="1"/>
      <c r="AKJ228" s="1"/>
      <c r="AKK228" s="1"/>
      <c r="AKL228" s="1"/>
      <c r="AKM228" s="1"/>
      <c r="AKN228" s="1"/>
      <c r="AKO228" s="1"/>
      <c r="AKP228" s="1"/>
      <c r="AKQ228" s="1"/>
      <c r="AKR228" s="1"/>
      <c r="AKS228" s="1"/>
      <c r="AKT228" s="1"/>
      <c r="AKU228" s="1"/>
      <c r="AKV228" s="1"/>
      <c r="AKW228" s="1"/>
      <c r="AKX228" s="1"/>
      <c r="AKY228" s="1"/>
      <c r="AKZ228" s="1"/>
      <c r="ALA228" s="1"/>
      <c r="ALB228" s="1"/>
      <c r="ALC228" s="1"/>
      <c r="ALD228" s="1"/>
      <c r="ALE228" s="1"/>
      <c r="ALF228" s="1"/>
      <c r="ALG228" s="1"/>
      <c r="ALH228" s="1"/>
      <c r="ALI228" s="1"/>
      <c r="ALJ228" s="1"/>
      <c r="ALK228" s="1"/>
      <c r="ALL228" s="1"/>
      <c r="ALM228" s="1"/>
      <c r="ALN228" s="1"/>
      <c r="ALO228" s="1"/>
      <c r="ALP228" s="1"/>
      <c r="ALQ228" s="1"/>
      <c r="ALR228" s="1"/>
      <c r="ALS228" s="1"/>
      <c r="ALT228" s="1"/>
      <c r="ALU228" s="1"/>
      <c r="ALV228" s="1"/>
      <c r="ALW228" s="1"/>
      <c r="ALX228" s="1"/>
      <c r="ALY228" s="1"/>
      <c r="ALZ228" s="1"/>
      <c r="AMA228" s="1"/>
      <c r="AMB228" s="1"/>
      <c r="AMC228" s="1"/>
      <c r="AMD228" s="1"/>
      <c r="AME228" s="1"/>
      <c r="AMF228" s="1"/>
      <c r="AMG228" s="1"/>
      <c r="AMH228" s="1"/>
      <c r="AMI228" s="1"/>
      <c r="AMJ228" s="1"/>
    </row>
    <row r="229" spans="1:1025" customHeight="1" ht="18">
      <c r="A229" s="1"/>
      <c r="B229" s="26" t="s">
        <v>166</v>
      </c>
      <c r="C229" s="26"/>
      <c r="D229" s="26"/>
      <c r="E229" s="26"/>
      <c r="F229" s="26"/>
      <c r="G229" s="25">
        <f>G186+G226</f>
        <v>8782</v>
      </c>
      <c r="H229" s="25">
        <f>H186+H226</f>
        <v>9238</v>
      </c>
      <c r="I229" s="25">
        <f>I186+I226</f>
        <v>8402</v>
      </c>
      <c r="J229" s="25">
        <f>J186+J226</f>
        <v>9390</v>
      </c>
      <c r="K229" s="25">
        <f>K186+K226</f>
        <v>0</v>
      </c>
      <c r="L229" s="32"/>
      <c r="M229" s="3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U229" s="1"/>
      <c r="OV229" s="1"/>
      <c r="OW229" s="1"/>
      <c r="OX229" s="1"/>
      <c r="OY229" s="1"/>
      <c r="OZ229" s="1"/>
      <c r="PA229" s="1"/>
      <c r="PB229" s="1"/>
      <c r="PC229" s="1"/>
      <c r="PD229" s="1"/>
      <c r="PE229" s="1"/>
      <c r="PF229" s="1"/>
      <c r="PG229" s="1"/>
      <c r="PH229" s="1"/>
      <c r="PI229" s="1"/>
      <c r="PJ229" s="1"/>
      <c r="PK229" s="1"/>
      <c r="PL229" s="1"/>
      <c r="PM229" s="1"/>
      <c r="PN229" s="1"/>
      <c r="PO229" s="1"/>
      <c r="PP229" s="1"/>
      <c r="PQ229" s="1"/>
      <c r="PR229" s="1"/>
      <c r="PS229" s="1"/>
      <c r="PT229" s="1"/>
      <c r="PU229" s="1"/>
      <c r="PV229" s="1"/>
      <c r="PW229" s="1"/>
      <c r="PX229" s="1"/>
      <c r="PY229" s="1"/>
      <c r="PZ229" s="1"/>
      <c r="QA229" s="1"/>
      <c r="QB229" s="1"/>
      <c r="QC229" s="1"/>
      <c r="QD229" s="1"/>
      <c r="QE229" s="1"/>
      <c r="QF229" s="1"/>
      <c r="QG229" s="1"/>
      <c r="QH229" s="1"/>
      <c r="QI229" s="1"/>
      <c r="QJ229" s="1"/>
      <c r="QK229" s="1"/>
      <c r="QL229" s="1"/>
      <c r="QM229" s="1"/>
      <c r="QN229" s="1"/>
      <c r="QO229" s="1"/>
      <c r="QP229" s="1"/>
      <c r="QQ229" s="1"/>
      <c r="QR229" s="1"/>
      <c r="QS229" s="1"/>
      <c r="QT229" s="1"/>
      <c r="QU229" s="1"/>
      <c r="QV229" s="1"/>
      <c r="QW229" s="1"/>
      <c r="QX229" s="1"/>
      <c r="QY229" s="1"/>
      <c r="QZ229" s="1"/>
      <c r="RA229" s="1"/>
      <c r="RB229" s="1"/>
      <c r="RC229" s="1"/>
      <c r="RD229" s="1"/>
      <c r="RE229" s="1"/>
      <c r="RF229" s="1"/>
      <c r="RG229" s="1"/>
      <c r="RH229" s="1"/>
      <c r="RI229" s="1"/>
      <c r="RJ229" s="1"/>
      <c r="RK229" s="1"/>
      <c r="RL229" s="1"/>
      <c r="RM229" s="1"/>
      <c r="RN229" s="1"/>
      <c r="RO229" s="1"/>
      <c r="RP229" s="1"/>
      <c r="RQ229" s="1"/>
      <c r="RR229" s="1"/>
      <c r="RS229" s="1"/>
      <c r="RT229" s="1"/>
      <c r="RU229" s="1"/>
      <c r="RV229" s="1"/>
      <c r="RW229" s="1"/>
      <c r="RX229" s="1"/>
      <c r="RY229" s="1"/>
      <c r="RZ229" s="1"/>
      <c r="SA229" s="1"/>
      <c r="SB229" s="1"/>
      <c r="SC229" s="1"/>
      <c r="SD229" s="1"/>
      <c r="SE229" s="1"/>
      <c r="SF229" s="1"/>
      <c r="SG229" s="1"/>
      <c r="SH229" s="1"/>
      <c r="SI229" s="1"/>
      <c r="SJ229" s="1"/>
      <c r="SK229" s="1"/>
      <c r="SL229" s="1"/>
      <c r="SM229" s="1"/>
      <c r="SN229" s="1"/>
      <c r="SO229" s="1"/>
      <c r="SP229" s="1"/>
      <c r="SQ229" s="1"/>
      <c r="SR229" s="1"/>
      <c r="SS229" s="1"/>
      <c r="ST229" s="1"/>
      <c r="SU229" s="1"/>
      <c r="SV229" s="1"/>
      <c r="SW229" s="1"/>
      <c r="SX229" s="1"/>
      <c r="SY229" s="1"/>
      <c r="SZ229" s="1"/>
      <c r="TA229" s="1"/>
      <c r="TB229" s="1"/>
      <c r="TC229" s="1"/>
      <c r="TD229" s="1"/>
      <c r="TE229" s="1"/>
      <c r="TF229" s="1"/>
      <c r="TG229" s="1"/>
      <c r="TH229" s="1"/>
      <c r="TI229" s="1"/>
      <c r="TJ229" s="1"/>
      <c r="TK229" s="1"/>
      <c r="TL229" s="1"/>
      <c r="TM229" s="1"/>
      <c r="TN229" s="1"/>
      <c r="TO229" s="1"/>
      <c r="TP229" s="1"/>
      <c r="TQ229" s="1"/>
      <c r="TR229" s="1"/>
      <c r="TS229" s="1"/>
      <c r="TT229" s="1"/>
      <c r="TU229" s="1"/>
      <c r="TV229" s="1"/>
      <c r="TW229" s="1"/>
      <c r="TX229" s="1"/>
      <c r="TY229" s="1"/>
      <c r="TZ229" s="1"/>
      <c r="UA229" s="1"/>
      <c r="UB229" s="1"/>
      <c r="UC229" s="1"/>
      <c r="UD229" s="1"/>
      <c r="UE229" s="1"/>
      <c r="UF229" s="1"/>
      <c r="UG229" s="1"/>
      <c r="UH229" s="1"/>
      <c r="UI229" s="1"/>
      <c r="UJ229" s="1"/>
      <c r="UK229" s="1"/>
      <c r="UL229" s="1"/>
      <c r="UM229" s="1"/>
      <c r="UN229" s="1"/>
      <c r="UO229" s="1"/>
      <c r="UP229" s="1"/>
      <c r="UQ229" s="1"/>
      <c r="UR229" s="1"/>
      <c r="US229" s="1"/>
      <c r="UT229" s="1"/>
      <c r="UU229" s="1"/>
      <c r="UV229" s="1"/>
      <c r="UW229" s="1"/>
      <c r="UX229" s="1"/>
      <c r="UY229" s="1"/>
      <c r="UZ229" s="1"/>
      <c r="VA229" s="1"/>
      <c r="VB229" s="1"/>
      <c r="VC229" s="1"/>
      <c r="VD229" s="1"/>
      <c r="VE229" s="1"/>
      <c r="VF229" s="1"/>
      <c r="VG229" s="1"/>
      <c r="VH229" s="1"/>
      <c r="VI229" s="1"/>
      <c r="VJ229" s="1"/>
      <c r="VK229" s="1"/>
      <c r="VL229" s="1"/>
      <c r="VM229" s="1"/>
      <c r="VN229" s="1"/>
      <c r="VO229" s="1"/>
      <c r="VP229" s="1"/>
      <c r="VQ229" s="1"/>
      <c r="VR229" s="1"/>
      <c r="VS229" s="1"/>
      <c r="VT229" s="1"/>
      <c r="VU229" s="1"/>
      <c r="VV229" s="1"/>
      <c r="VW229" s="1"/>
      <c r="VX229" s="1"/>
      <c r="VY229" s="1"/>
      <c r="VZ229" s="1"/>
      <c r="WA229" s="1"/>
      <c r="WB229" s="1"/>
      <c r="WC229" s="1"/>
      <c r="WD229" s="1"/>
      <c r="WE229" s="1"/>
      <c r="WF229" s="1"/>
      <c r="WG229" s="1"/>
      <c r="WH229" s="1"/>
      <c r="WI229" s="1"/>
      <c r="WJ229" s="1"/>
      <c r="WK229" s="1"/>
      <c r="WL229" s="1"/>
      <c r="WM229" s="1"/>
      <c r="WN229" s="1"/>
      <c r="WO229" s="1"/>
      <c r="WP229" s="1"/>
      <c r="WQ229" s="1"/>
      <c r="WR229" s="1"/>
      <c r="WS229" s="1"/>
      <c r="WT229" s="1"/>
      <c r="WU229" s="1"/>
      <c r="WV229" s="1"/>
      <c r="WW229" s="1"/>
      <c r="WX229" s="1"/>
      <c r="WY229" s="1"/>
      <c r="WZ229" s="1"/>
      <c r="XA229" s="1"/>
      <c r="XB229" s="1"/>
      <c r="XC229" s="1"/>
      <c r="XD229" s="1"/>
      <c r="XE229" s="1"/>
      <c r="XF229" s="1"/>
      <c r="XG229" s="1"/>
      <c r="XH229" s="1"/>
      <c r="XI229" s="1"/>
      <c r="XJ229" s="1"/>
      <c r="XK229" s="1"/>
      <c r="XL229" s="1"/>
      <c r="XM229" s="1"/>
      <c r="XN229" s="1"/>
      <c r="XO229" s="1"/>
      <c r="XP229" s="1"/>
      <c r="XQ229" s="1"/>
      <c r="XR229" s="1"/>
      <c r="XS229" s="1"/>
      <c r="XT229" s="1"/>
      <c r="XU229" s="1"/>
      <c r="XV229" s="1"/>
      <c r="XW229" s="1"/>
      <c r="XX229" s="1"/>
      <c r="XY229" s="1"/>
      <c r="XZ229" s="1"/>
      <c r="YA229" s="1"/>
      <c r="YB229" s="1"/>
      <c r="YC229" s="1"/>
      <c r="YD229" s="1"/>
      <c r="YE229" s="1"/>
      <c r="YF229" s="1"/>
      <c r="YG229" s="1"/>
      <c r="YH229" s="1"/>
      <c r="YI229" s="1"/>
      <c r="YJ229" s="1"/>
      <c r="YK229" s="1"/>
      <c r="YL229" s="1"/>
      <c r="YM229" s="1"/>
      <c r="YN229" s="1"/>
      <c r="YO229" s="1"/>
      <c r="YP229" s="1"/>
      <c r="YQ229" s="1"/>
      <c r="YR229" s="1"/>
      <c r="YS229" s="1"/>
      <c r="YT229" s="1"/>
      <c r="YU229" s="1"/>
      <c r="YV229" s="1"/>
      <c r="YW229" s="1"/>
      <c r="YX229" s="1"/>
      <c r="YY229" s="1"/>
      <c r="YZ229" s="1"/>
      <c r="ZA229" s="1"/>
      <c r="ZB229" s="1"/>
      <c r="ZC229" s="1"/>
      <c r="ZD229" s="1"/>
      <c r="ZE229" s="1"/>
      <c r="ZF229" s="1"/>
      <c r="ZG229" s="1"/>
      <c r="ZH229" s="1"/>
      <c r="ZI229" s="1"/>
      <c r="ZJ229" s="1"/>
      <c r="ZK229" s="1"/>
      <c r="ZL229" s="1"/>
      <c r="ZM229" s="1"/>
      <c r="ZN229" s="1"/>
      <c r="ZO229" s="1"/>
      <c r="ZP229" s="1"/>
      <c r="ZQ229" s="1"/>
      <c r="ZR229" s="1"/>
      <c r="ZS229" s="1"/>
      <c r="ZT229" s="1"/>
      <c r="ZU229" s="1"/>
      <c r="ZV229" s="1"/>
      <c r="ZW229" s="1"/>
      <c r="ZX229" s="1"/>
      <c r="ZY229" s="1"/>
      <c r="ZZ229" s="1"/>
      <c r="AAA229" s="1"/>
      <c r="AAB229" s="1"/>
      <c r="AAC229" s="1"/>
      <c r="AAD229" s="1"/>
      <c r="AAE229" s="1"/>
      <c r="AAF229" s="1"/>
      <c r="AAG229" s="1"/>
      <c r="AAH229" s="1"/>
      <c r="AAI229" s="1"/>
      <c r="AAJ229" s="1"/>
      <c r="AAK229" s="1"/>
      <c r="AAL229" s="1"/>
      <c r="AAM229" s="1"/>
      <c r="AAN229" s="1"/>
      <c r="AAO229" s="1"/>
      <c r="AAP229" s="1"/>
      <c r="AAQ229" s="1"/>
      <c r="AAR229" s="1"/>
      <c r="AAS229" s="1"/>
      <c r="AAT229" s="1"/>
      <c r="AAU229" s="1"/>
      <c r="AAV229" s="1"/>
      <c r="AAW229" s="1"/>
      <c r="AAX229" s="1"/>
      <c r="AAY229" s="1"/>
      <c r="AAZ229" s="1"/>
      <c r="ABA229" s="1"/>
      <c r="ABB229" s="1"/>
      <c r="ABC229" s="1"/>
      <c r="ABD229" s="1"/>
      <c r="ABE229" s="1"/>
      <c r="ABF229" s="1"/>
      <c r="ABG229" s="1"/>
      <c r="ABH229" s="1"/>
      <c r="ABI229" s="1"/>
      <c r="ABJ229" s="1"/>
      <c r="ABK229" s="1"/>
      <c r="ABL229" s="1"/>
      <c r="ABM229" s="1"/>
      <c r="ABN229" s="1"/>
      <c r="ABO229" s="1"/>
      <c r="ABP229" s="1"/>
      <c r="ABQ229" s="1"/>
      <c r="ABR229" s="1"/>
      <c r="ABS229" s="1"/>
      <c r="ABT229" s="1"/>
      <c r="ABU229" s="1"/>
      <c r="ABV229" s="1"/>
      <c r="ABW229" s="1"/>
      <c r="ABX229" s="1"/>
      <c r="ABY229" s="1"/>
      <c r="ABZ229" s="1"/>
      <c r="ACA229" s="1"/>
      <c r="ACB229" s="1"/>
      <c r="ACC229" s="1"/>
      <c r="ACD229" s="1"/>
      <c r="ACE229" s="1"/>
      <c r="ACF229" s="1"/>
      <c r="ACG229" s="1"/>
      <c r="ACH229" s="1"/>
      <c r="ACI229" s="1"/>
      <c r="ACJ229" s="1"/>
      <c r="ACK229" s="1"/>
      <c r="ACL229" s="1"/>
      <c r="ACM229" s="1"/>
      <c r="ACN229" s="1"/>
      <c r="ACO229" s="1"/>
      <c r="ACP229" s="1"/>
      <c r="ACQ229" s="1"/>
      <c r="ACR229" s="1"/>
      <c r="ACS229" s="1"/>
      <c r="ACT229" s="1"/>
      <c r="ACU229" s="1"/>
      <c r="ACV229" s="1"/>
      <c r="ACW229" s="1"/>
      <c r="ACX229" s="1"/>
      <c r="ACY229" s="1"/>
      <c r="ACZ229" s="1"/>
      <c r="ADA229" s="1"/>
      <c r="ADB229" s="1"/>
      <c r="ADC229" s="1"/>
      <c r="ADD229" s="1"/>
      <c r="ADE229" s="1"/>
      <c r="ADF229" s="1"/>
      <c r="ADG229" s="1"/>
      <c r="ADH229" s="1"/>
      <c r="ADI229" s="1"/>
      <c r="ADJ229" s="1"/>
      <c r="ADK229" s="1"/>
      <c r="ADL229" s="1"/>
      <c r="ADM229" s="1"/>
      <c r="ADN229" s="1"/>
      <c r="ADO229" s="1"/>
      <c r="ADP229" s="1"/>
      <c r="ADQ229" s="1"/>
      <c r="ADR229" s="1"/>
      <c r="ADS229" s="1"/>
      <c r="ADT229" s="1"/>
      <c r="ADU229" s="1"/>
      <c r="ADV229" s="1"/>
      <c r="ADW229" s="1"/>
      <c r="ADX229" s="1"/>
      <c r="ADY229" s="1"/>
      <c r="ADZ229" s="1"/>
      <c r="AEA229" s="1"/>
      <c r="AEB229" s="1"/>
      <c r="AEC229" s="1"/>
      <c r="AED229" s="1"/>
      <c r="AEE229" s="1"/>
      <c r="AEF229" s="1"/>
      <c r="AEG229" s="1"/>
      <c r="AEH229" s="1"/>
      <c r="AEI229" s="1"/>
      <c r="AEJ229" s="1"/>
      <c r="AEK229" s="1"/>
      <c r="AEL229" s="1"/>
      <c r="AEM229" s="1"/>
      <c r="AEN229" s="1"/>
      <c r="AEO229" s="1"/>
      <c r="AEP229" s="1"/>
      <c r="AEQ229" s="1"/>
      <c r="AER229" s="1"/>
      <c r="AES229" s="1"/>
      <c r="AET229" s="1"/>
      <c r="AEU229" s="1"/>
      <c r="AEV229" s="1"/>
      <c r="AEW229" s="1"/>
      <c r="AEX229" s="1"/>
      <c r="AEY229" s="1"/>
      <c r="AEZ229" s="1"/>
      <c r="AFA229" s="1"/>
      <c r="AFB229" s="1"/>
      <c r="AFC229" s="1"/>
      <c r="AFD229" s="1"/>
      <c r="AFE229" s="1"/>
      <c r="AFF229" s="1"/>
      <c r="AFG229" s="1"/>
      <c r="AFH229" s="1"/>
      <c r="AFI229" s="1"/>
      <c r="AFJ229" s="1"/>
      <c r="AFK229" s="1"/>
      <c r="AFL229" s="1"/>
      <c r="AFM229" s="1"/>
      <c r="AFN229" s="1"/>
      <c r="AFO229" s="1"/>
      <c r="AFP229" s="1"/>
      <c r="AFQ229" s="1"/>
      <c r="AFR229" s="1"/>
      <c r="AFS229" s="1"/>
      <c r="AFT229" s="1"/>
      <c r="AFU229" s="1"/>
      <c r="AFV229" s="1"/>
      <c r="AFW229" s="1"/>
      <c r="AFX229" s="1"/>
      <c r="AFY229" s="1"/>
      <c r="AFZ229" s="1"/>
      <c r="AGA229" s="1"/>
      <c r="AGB229" s="1"/>
      <c r="AGC229" s="1"/>
      <c r="AGD229" s="1"/>
      <c r="AGE229" s="1"/>
      <c r="AGF229" s="1"/>
      <c r="AGG229" s="1"/>
      <c r="AGH229" s="1"/>
      <c r="AGI229" s="1"/>
      <c r="AGJ229" s="1"/>
      <c r="AGK229" s="1"/>
      <c r="AGL229" s="1"/>
      <c r="AGM229" s="1"/>
      <c r="AGN229" s="1"/>
      <c r="AGO229" s="1"/>
      <c r="AGP229" s="1"/>
      <c r="AGQ229" s="1"/>
      <c r="AGR229" s="1"/>
      <c r="AGS229" s="1"/>
      <c r="AGT229" s="1"/>
      <c r="AGU229" s="1"/>
      <c r="AGV229" s="1"/>
      <c r="AGW229" s="1"/>
      <c r="AGX229" s="1"/>
      <c r="AGY229" s="1"/>
      <c r="AGZ229" s="1"/>
      <c r="AHA229" s="1"/>
      <c r="AHB229" s="1"/>
      <c r="AHC229" s="1"/>
      <c r="AHD229" s="1"/>
      <c r="AHE229" s="1"/>
      <c r="AHF229" s="1"/>
      <c r="AHG229" s="1"/>
      <c r="AHH229" s="1"/>
      <c r="AHI229" s="1"/>
      <c r="AHJ229" s="1"/>
      <c r="AHK229" s="1"/>
      <c r="AHL229" s="1"/>
      <c r="AHM229" s="1"/>
      <c r="AHN229" s="1"/>
      <c r="AHO229" s="1"/>
      <c r="AHP229" s="1"/>
      <c r="AHQ229" s="1"/>
      <c r="AHR229" s="1"/>
      <c r="AHS229" s="1"/>
      <c r="AHT229" s="1"/>
      <c r="AHU229" s="1"/>
      <c r="AHV229" s="1"/>
      <c r="AHW229" s="1"/>
      <c r="AHX229" s="1"/>
      <c r="AHY229" s="1"/>
      <c r="AHZ229" s="1"/>
      <c r="AIA229" s="1"/>
      <c r="AIB229" s="1"/>
      <c r="AIC229" s="1"/>
      <c r="AID229" s="1"/>
      <c r="AIE229" s="1"/>
      <c r="AIF229" s="1"/>
      <c r="AIG229" s="1"/>
      <c r="AIH229" s="1"/>
      <c r="AII229" s="1"/>
      <c r="AIJ229" s="1"/>
      <c r="AIK229" s="1"/>
      <c r="AIL229" s="1"/>
      <c r="AIM229" s="1"/>
      <c r="AIN229" s="1"/>
      <c r="AIO229" s="1"/>
      <c r="AIP229" s="1"/>
      <c r="AIQ229" s="1"/>
      <c r="AIR229" s="1"/>
      <c r="AIS229" s="1"/>
      <c r="AIT229" s="1"/>
      <c r="AIU229" s="1"/>
      <c r="AIV229" s="1"/>
      <c r="AIW229" s="1"/>
      <c r="AIX229" s="1"/>
      <c r="AIY229" s="1"/>
      <c r="AIZ229" s="1"/>
      <c r="AJA229" s="1"/>
      <c r="AJB229" s="1"/>
      <c r="AJC229" s="1"/>
      <c r="AJD229" s="1"/>
      <c r="AJE229" s="1"/>
      <c r="AJF229" s="1"/>
      <c r="AJG229" s="1"/>
      <c r="AJH229" s="1"/>
      <c r="AJI229" s="1"/>
      <c r="AJJ229" s="1"/>
      <c r="AJK229" s="1"/>
      <c r="AJL229" s="1"/>
      <c r="AJM229" s="1"/>
      <c r="AJN229" s="1"/>
      <c r="AJO229" s="1"/>
      <c r="AJP229" s="1"/>
      <c r="AJQ229" s="1"/>
      <c r="AJR229" s="1"/>
      <c r="AJS229" s="1"/>
      <c r="AJT229" s="1"/>
      <c r="AJU229" s="1"/>
      <c r="AJV229" s="1"/>
      <c r="AJW229" s="1"/>
      <c r="AJX229" s="1"/>
      <c r="AJY229" s="1"/>
      <c r="AJZ229" s="1"/>
      <c r="AKA229" s="1"/>
      <c r="AKB229" s="1"/>
      <c r="AKC229" s="1"/>
      <c r="AKD229" s="1"/>
      <c r="AKE229" s="1"/>
      <c r="AKF229" s="1"/>
      <c r="AKG229" s="1"/>
      <c r="AKH229" s="1"/>
      <c r="AKI229" s="1"/>
      <c r="AKJ229" s="1"/>
      <c r="AKK229" s="1"/>
      <c r="AKL229" s="1"/>
      <c r="AKM229" s="1"/>
      <c r="AKN229" s="1"/>
      <c r="AKO229" s="1"/>
      <c r="AKP229" s="1"/>
      <c r="AKQ229" s="1"/>
      <c r="AKR229" s="1"/>
      <c r="AKS229" s="1"/>
      <c r="AKT229" s="1"/>
      <c r="AKU229" s="1"/>
      <c r="AKV229" s="1"/>
      <c r="AKW229" s="1"/>
      <c r="AKX229" s="1"/>
      <c r="AKY229" s="1"/>
      <c r="AKZ229" s="1"/>
      <c r="ALA229" s="1"/>
      <c r="ALB229" s="1"/>
      <c r="ALC229" s="1"/>
      <c r="ALD229" s="1"/>
      <c r="ALE229" s="1"/>
      <c r="ALF229" s="1"/>
      <c r="ALG229" s="1"/>
      <c r="ALH229" s="1"/>
      <c r="ALI229" s="1"/>
      <c r="ALJ229" s="1"/>
      <c r="ALK229" s="1"/>
      <c r="ALL229" s="1"/>
      <c r="ALM229" s="1"/>
      <c r="ALN229" s="1"/>
      <c r="ALO229" s="1"/>
      <c r="ALP229" s="1"/>
      <c r="ALQ229" s="1"/>
      <c r="ALR229" s="1"/>
      <c r="ALS229" s="1"/>
      <c r="ALT229" s="1"/>
      <c r="ALU229" s="1"/>
      <c r="ALV229" s="1"/>
      <c r="ALW229" s="1"/>
      <c r="ALX229" s="1"/>
      <c r="ALY229" s="1"/>
      <c r="ALZ229" s="1"/>
      <c r="AMA229" s="1"/>
      <c r="AMB229" s="1"/>
      <c r="AMC229" s="1"/>
      <c r="AMD229" s="1"/>
      <c r="AME229" s="1"/>
      <c r="AMF229" s="1"/>
      <c r="AMG229" s="1"/>
      <c r="AMH229" s="1"/>
      <c r="AMI229" s="1"/>
      <c r="AMJ229" s="1"/>
    </row>
    <row r="230" spans="1:1025" customHeight="1" ht="12.75">
      <c r="A230" s="1"/>
      <c r="B230" s="34"/>
      <c r="C230" s="34"/>
      <c r="D230" s="34"/>
      <c r="E230" s="34"/>
      <c r="F230" s="20"/>
      <c r="G230" s="32"/>
      <c r="H230" s="32"/>
      <c r="I230" s="32"/>
      <c r="J230" s="32"/>
      <c r="K230" s="32"/>
      <c r="L230" s="32"/>
      <c r="M230" s="3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U230" s="1"/>
      <c r="OV230" s="1"/>
      <c r="OW230" s="1"/>
      <c r="OX230" s="1"/>
      <c r="OY230" s="1"/>
      <c r="OZ230" s="1"/>
      <c r="PA230" s="1"/>
      <c r="PB230" s="1"/>
      <c r="PC230" s="1"/>
      <c r="PD230" s="1"/>
      <c r="PE230" s="1"/>
      <c r="PF230" s="1"/>
      <c r="PG230" s="1"/>
      <c r="PH230" s="1"/>
      <c r="PI230" s="1"/>
      <c r="PJ230" s="1"/>
      <c r="PK230" s="1"/>
      <c r="PL230" s="1"/>
      <c r="PM230" s="1"/>
      <c r="PN230" s="1"/>
      <c r="PO230" s="1"/>
      <c r="PP230" s="1"/>
      <c r="PQ230" s="1"/>
      <c r="PR230" s="1"/>
      <c r="PS230" s="1"/>
      <c r="PT230" s="1"/>
      <c r="PU230" s="1"/>
      <c r="PV230" s="1"/>
      <c r="PW230" s="1"/>
      <c r="PX230" s="1"/>
      <c r="PY230" s="1"/>
      <c r="PZ230" s="1"/>
      <c r="QA230" s="1"/>
      <c r="QB230" s="1"/>
      <c r="QC230" s="1"/>
      <c r="QD230" s="1"/>
      <c r="QE230" s="1"/>
      <c r="QF230" s="1"/>
      <c r="QG230" s="1"/>
      <c r="QH230" s="1"/>
      <c r="QI230" s="1"/>
      <c r="QJ230" s="1"/>
      <c r="QK230" s="1"/>
      <c r="QL230" s="1"/>
      <c r="QM230" s="1"/>
      <c r="QN230" s="1"/>
      <c r="QO230" s="1"/>
      <c r="QP230" s="1"/>
      <c r="QQ230" s="1"/>
      <c r="QR230" s="1"/>
      <c r="QS230" s="1"/>
      <c r="QT230" s="1"/>
      <c r="QU230" s="1"/>
      <c r="QV230" s="1"/>
      <c r="QW230" s="1"/>
      <c r="QX230" s="1"/>
      <c r="QY230" s="1"/>
      <c r="QZ230" s="1"/>
      <c r="RA230" s="1"/>
      <c r="RB230" s="1"/>
      <c r="RC230" s="1"/>
      <c r="RD230" s="1"/>
      <c r="RE230" s="1"/>
      <c r="RF230" s="1"/>
      <c r="RG230" s="1"/>
      <c r="RH230" s="1"/>
      <c r="RI230" s="1"/>
      <c r="RJ230" s="1"/>
      <c r="RK230" s="1"/>
      <c r="RL230" s="1"/>
      <c r="RM230" s="1"/>
      <c r="RN230" s="1"/>
      <c r="RO230" s="1"/>
      <c r="RP230" s="1"/>
      <c r="RQ230" s="1"/>
      <c r="RR230" s="1"/>
      <c r="RS230" s="1"/>
      <c r="RT230" s="1"/>
      <c r="RU230" s="1"/>
      <c r="RV230" s="1"/>
      <c r="RW230" s="1"/>
      <c r="RX230" s="1"/>
      <c r="RY230" s="1"/>
      <c r="RZ230" s="1"/>
      <c r="SA230" s="1"/>
      <c r="SB230" s="1"/>
      <c r="SC230" s="1"/>
      <c r="SD230" s="1"/>
      <c r="SE230" s="1"/>
      <c r="SF230" s="1"/>
      <c r="SG230" s="1"/>
      <c r="SH230" s="1"/>
      <c r="SI230" s="1"/>
      <c r="SJ230" s="1"/>
      <c r="SK230" s="1"/>
      <c r="SL230" s="1"/>
      <c r="SM230" s="1"/>
      <c r="SN230" s="1"/>
      <c r="SO230" s="1"/>
      <c r="SP230" s="1"/>
      <c r="SQ230" s="1"/>
      <c r="SR230" s="1"/>
      <c r="SS230" s="1"/>
      <c r="ST230" s="1"/>
      <c r="SU230" s="1"/>
      <c r="SV230" s="1"/>
      <c r="SW230" s="1"/>
      <c r="SX230" s="1"/>
      <c r="SY230" s="1"/>
      <c r="SZ230" s="1"/>
      <c r="TA230" s="1"/>
      <c r="TB230" s="1"/>
      <c r="TC230" s="1"/>
      <c r="TD230" s="1"/>
      <c r="TE230" s="1"/>
      <c r="TF230" s="1"/>
      <c r="TG230" s="1"/>
      <c r="TH230" s="1"/>
      <c r="TI230" s="1"/>
      <c r="TJ230" s="1"/>
      <c r="TK230" s="1"/>
      <c r="TL230" s="1"/>
      <c r="TM230" s="1"/>
      <c r="TN230" s="1"/>
      <c r="TO230" s="1"/>
      <c r="TP230" s="1"/>
      <c r="TQ230" s="1"/>
      <c r="TR230" s="1"/>
      <c r="TS230" s="1"/>
      <c r="TT230" s="1"/>
      <c r="TU230" s="1"/>
      <c r="TV230" s="1"/>
      <c r="TW230" s="1"/>
      <c r="TX230" s="1"/>
      <c r="TY230" s="1"/>
      <c r="TZ230" s="1"/>
      <c r="UA230" s="1"/>
      <c r="UB230" s="1"/>
      <c r="UC230" s="1"/>
      <c r="UD230" s="1"/>
      <c r="UE230" s="1"/>
      <c r="UF230" s="1"/>
      <c r="UG230" s="1"/>
      <c r="UH230" s="1"/>
      <c r="UI230" s="1"/>
      <c r="UJ230" s="1"/>
      <c r="UK230" s="1"/>
      <c r="UL230" s="1"/>
      <c r="UM230" s="1"/>
      <c r="UN230" s="1"/>
      <c r="UO230" s="1"/>
      <c r="UP230" s="1"/>
      <c r="UQ230" s="1"/>
      <c r="UR230" s="1"/>
      <c r="US230" s="1"/>
      <c r="UT230" s="1"/>
      <c r="UU230" s="1"/>
      <c r="UV230" s="1"/>
      <c r="UW230" s="1"/>
      <c r="UX230" s="1"/>
      <c r="UY230" s="1"/>
      <c r="UZ230" s="1"/>
      <c r="VA230" s="1"/>
      <c r="VB230" s="1"/>
      <c r="VC230" s="1"/>
      <c r="VD230" s="1"/>
      <c r="VE230" s="1"/>
      <c r="VF230" s="1"/>
      <c r="VG230" s="1"/>
      <c r="VH230" s="1"/>
      <c r="VI230" s="1"/>
      <c r="VJ230" s="1"/>
      <c r="VK230" s="1"/>
      <c r="VL230" s="1"/>
      <c r="VM230" s="1"/>
      <c r="VN230" s="1"/>
      <c r="VO230" s="1"/>
      <c r="VP230" s="1"/>
      <c r="VQ230" s="1"/>
      <c r="VR230" s="1"/>
      <c r="VS230" s="1"/>
      <c r="VT230" s="1"/>
      <c r="VU230" s="1"/>
      <c r="VV230" s="1"/>
      <c r="VW230" s="1"/>
      <c r="VX230" s="1"/>
      <c r="VY230" s="1"/>
      <c r="VZ230" s="1"/>
      <c r="WA230" s="1"/>
      <c r="WB230" s="1"/>
      <c r="WC230" s="1"/>
      <c r="WD230" s="1"/>
      <c r="WE230" s="1"/>
      <c r="WF230" s="1"/>
      <c r="WG230" s="1"/>
      <c r="WH230" s="1"/>
      <c r="WI230" s="1"/>
      <c r="WJ230" s="1"/>
      <c r="WK230" s="1"/>
      <c r="WL230" s="1"/>
      <c r="WM230" s="1"/>
      <c r="WN230" s="1"/>
      <c r="WO230" s="1"/>
      <c r="WP230" s="1"/>
      <c r="WQ230" s="1"/>
      <c r="WR230" s="1"/>
      <c r="WS230" s="1"/>
      <c r="WT230" s="1"/>
      <c r="WU230" s="1"/>
      <c r="WV230" s="1"/>
      <c r="WW230" s="1"/>
      <c r="WX230" s="1"/>
      <c r="WY230" s="1"/>
      <c r="WZ230" s="1"/>
      <c r="XA230" s="1"/>
      <c r="XB230" s="1"/>
      <c r="XC230" s="1"/>
      <c r="XD230" s="1"/>
      <c r="XE230" s="1"/>
      <c r="XF230" s="1"/>
      <c r="XG230" s="1"/>
      <c r="XH230" s="1"/>
      <c r="XI230" s="1"/>
      <c r="XJ230" s="1"/>
      <c r="XK230" s="1"/>
      <c r="XL230" s="1"/>
      <c r="XM230" s="1"/>
      <c r="XN230" s="1"/>
      <c r="XO230" s="1"/>
      <c r="XP230" s="1"/>
      <c r="XQ230" s="1"/>
      <c r="XR230" s="1"/>
      <c r="XS230" s="1"/>
      <c r="XT230" s="1"/>
      <c r="XU230" s="1"/>
      <c r="XV230" s="1"/>
      <c r="XW230" s="1"/>
      <c r="XX230" s="1"/>
      <c r="XY230" s="1"/>
      <c r="XZ230" s="1"/>
      <c r="YA230" s="1"/>
      <c r="YB230" s="1"/>
      <c r="YC230" s="1"/>
      <c r="YD230" s="1"/>
      <c r="YE230" s="1"/>
      <c r="YF230" s="1"/>
      <c r="YG230" s="1"/>
      <c r="YH230" s="1"/>
      <c r="YI230" s="1"/>
      <c r="YJ230" s="1"/>
      <c r="YK230" s="1"/>
      <c r="YL230" s="1"/>
      <c r="YM230" s="1"/>
      <c r="YN230" s="1"/>
      <c r="YO230" s="1"/>
      <c r="YP230" s="1"/>
      <c r="YQ230" s="1"/>
      <c r="YR230" s="1"/>
      <c r="YS230" s="1"/>
      <c r="YT230" s="1"/>
      <c r="YU230" s="1"/>
      <c r="YV230" s="1"/>
      <c r="YW230" s="1"/>
      <c r="YX230" s="1"/>
      <c r="YY230" s="1"/>
      <c r="YZ230" s="1"/>
      <c r="ZA230" s="1"/>
      <c r="ZB230" s="1"/>
      <c r="ZC230" s="1"/>
      <c r="ZD230" s="1"/>
      <c r="ZE230" s="1"/>
      <c r="ZF230" s="1"/>
      <c r="ZG230" s="1"/>
      <c r="ZH230" s="1"/>
      <c r="ZI230" s="1"/>
      <c r="ZJ230" s="1"/>
      <c r="ZK230" s="1"/>
      <c r="ZL230" s="1"/>
      <c r="ZM230" s="1"/>
      <c r="ZN230" s="1"/>
      <c r="ZO230" s="1"/>
      <c r="ZP230" s="1"/>
      <c r="ZQ230" s="1"/>
      <c r="ZR230" s="1"/>
      <c r="ZS230" s="1"/>
      <c r="ZT230" s="1"/>
      <c r="ZU230" s="1"/>
      <c r="ZV230" s="1"/>
      <c r="ZW230" s="1"/>
      <c r="ZX230" s="1"/>
      <c r="ZY230" s="1"/>
      <c r="ZZ230" s="1"/>
      <c r="AAA230" s="1"/>
      <c r="AAB230" s="1"/>
      <c r="AAC230" s="1"/>
      <c r="AAD230" s="1"/>
      <c r="AAE230" s="1"/>
      <c r="AAF230" s="1"/>
      <c r="AAG230" s="1"/>
      <c r="AAH230" s="1"/>
      <c r="AAI230" s="1"/>
      <c r="AAJ230" s="1"/>
      <c r="AAK230" s="1"/>
      <c r="AAL230" s="1"/>
      <c r="AAM230" s="1"/>
      <c r="AAN230" s="1"/>
      <c r="AAO230" s="1"/>
      <c r="AAP230" s="1"/>
      <c r="AAQ230" s="1"/>
      <c r="AAR230" s="1"/>
      <c r="AAS230" s="1"/>
      <c r="AAT230" s="1"/>
      <c r="AAU230" s="1"/>
      <c r="AAV230" s="1"/>
      <c r="AAW230" s="1"/>
      <c r="AAX230" s="1"/>
      <c r="AAY230" s="1"/>
      <c r="AAZ230" s="1"/>
      <c r="ABA230" s="1"/>
      <c r="ABB230" s="1"/>
      <c r="ABC230" s="1"/>
      <c r="ABD230" s="1"/>
      <c r="ABE230" s="1"/>
      <c r="ABF230" s="1"/>
      <c r="ABG230" s="1"/>
      <c r="ABH230" s="1"/>
      <c r="ABI230" s="1"/>
      <c r="ABJ230" s="1"/>
      <c r="ABK230" s="1"/>
      <c r="ABL230" s="1"/>
      <c r="ABM230" s="1"/>
      <c r="ABN230" s="1"/>
      <c r="ABO230" s="1"/>
      <c r="ABP230" s="1"/>
      <c r="ABQ230" s="1"/>
      <c r="ABR230" s="1"/>
      <c r="ABS230" s="1"/>
      <c r="ABT230" s="1"/>
      <c r="ABU230" s="1"/>
      <c r="ABV230" s="1"/>
      <c r="ABW230" s="1"/>
      <c r="ABX230" s="1"/>
      <c r="ABY230" s="1"/>
      <c r="ABZ230" s="1"/>
      <c r="ACA230" s="1"/>
      <c r="ACB230" s="1"/>
      <c r="ACC230" s="1"/>
      <c r="ACD230" s="1"/>
      <c r="ACE230" s="1"/>
      <c r="ACF230" s="1"/>
      <c r="ACG230" s="1"/>
      <c r="ACH230" s="1"/>
      <c r="ACI230" s="1"/>
      <c r="ACJ230" s="1"/>
      <c r="ACK230" s="1"/>
      <c r="ACL230" s="1"/>
      <c r="ACM230" s="1"/>
      <c r="ACN230" s="1"/>
      <c r="ACO230" s="1"/>
      <c r="ACP230" s="1"/>
      <c r="ACQ230" s="1"/>
      <c r="ACR230" s="1"/>
      <c r="ACS230" s="1"/>
      <c r="ACT230" s="1"/>
      <c r="ACU230" s="1"/>
      <c r="ACV230" s="1"/>
      <c r="ACW230" s="1"/>
      <c r="ACX230" s="1"/>
      <c r="ACY230" s="1"/>
      <c r="ACZ230" s="1"/>
      <c r="ADA230" s="1"/>
      <c r="ADB230" s="1"/>
      <c r="ADC230" s="1"/>
      <c r="ADD230" s="1"/>
      <c r="ADE230" s="1"/>
      <c r="ADF230" s="1"/>
      <c r="ADG230" s="1"/>
      <c r="ADH230" s="1"/>
      <c r="ADI230" s="1"/>
      <c r="ADJ230" s="1"/>
      <c r="ADK230" s="1"/>
      <c r="ADL230" s="1"/>
      <c r="ADM230" s="1"/>
      <c r="ADN230" s="1"/>
      <c r="ADO230" s="1"/>
      <c r="ADP230" s="1"/>
      <c r="ADQ230" s="1"/>
      <c r="ADR230" s="1"/>
      <c r="ADS230" s="1"/>
      <c r="ADT230" s="1"/>
      <c r="ADU230" s="1"/>
      <c r="ADV230" s="1"/>
      <c r="ADW230" s="1"/>
      <c r="ADX230" s="1"/>
      <c r="ADY230" s="1"/>
      <c r="ADZ230" s="1"/>
      <c r="AEA230" s="1"/>
      <c r="AEB230" s="1"/>
      <c r="AEC230" s="1"/>
      <c r="AED230" s="1"/>
      <c r="AEE230" s="1"/>
      <c r="AEF230" s="1"/>
      <c r="AEG230" s="1"/>
      <c r="AEH230" s="1"/>
      <c r="AEI230" s="1"/>
      <c r="AEJ230" s="1"/>
      <c r="AEK230" s="1"/>
      <c r="AEL230" s="1"/>
      <c r="AEM230" s="1"/>
      <c r="AEN230" s="1"/>
      <c r="AEO230" s="1"/>
      <c r="AEP230" s="1"/>
      <c r="AEQ230" s="1"/>
      <c r="AER230" s="1"/>
      <c r="AES230" s="1"/>
      <c r="AET230" s="1"/>
      <c r="AEU230" s="1"/>
      <c r="AEV230" s="1"/>
      <c r="AEW230" s="1"/>
      <c r="AEX230" s="1"/>
      <c r="AEY230" s="1"/>
      <c r="AEZ230" s="1"/>
      <c r="AFA230" s="1"/>
      <c r="AFB230" s="1"/>
      <c r="AFC230" s="1"/>
      <c r="AFD230" s="1"/>
      <c r="AFE230" s="1"/>
      <c r="AFF230" s="1"/>
      <c r="AFG230" s="1"/>
      <c r="AFH230" s="1"/>
      <c r="AFI230" s="1"/>
      <c r="AFJ230" s="1"/>
      <c r="AFK230" s="1"/>
      <c r="AFL230" s="1"/>
      <c r="AFM230" s="1"/>
      <c r="AFN230" s="1"/>
      <c r="AFO230" s="1"/>
      <c r="AFP230" s="1"/>
      <c r="AFQ230" s="1"/>
      <c r="AFR230" s="1"/>
      <c r="AFS230" s="1"/>
      <c r="AFT230" s="1"/>
      <c r="AFU230" s="1"/>
      <c r="AFV230" s="1"/>
      <c r="AFW230" s="1"/>
      <c r="AFX230" s="1"/>
      <c r="AFY230" s="1"/>
      <c r="AFZ230" s="1"/>
      <c r="AGA230" s="1"/>
      <c r="AGB230" s="1"/>
      <c r="AGC230" s="1"/>
      <c r="AGD230" s="1"/>
      <c r="AGE230" s="1"/>
      <c r="AGF230" s="1"/>
      <c r="AGG230" s="1"/>
      <c r="AGH230" s="1"/>
      <c r="AGI230" s="1"/>
      <c r="AGJ230" s="1"/>
      <c r="AGK230" s="1"/>
      <c r="AGL230" s="1"/>
      <c r="AGM230" s="1"/>
      <c r="AGN230" s="1"/>
      <c r="AGO230" s="1"/>
      <c r="AGP230" s="1"/>
      <c r="AGQ230" s="1"/>
      <c r="AGR230" s="1"/>
      <c r="AGS230" s="1"/>
      <c r="AGT230" s="1"/>
      <c r="AGU230" s="1"/>
      <c r="AGV230" s="1"/>
      <c r="AGW230" s="1"/>
      <c r="AGX230" s="1"/>
      <c r="AGY230" s="1"/>
      <c r="AGZ230" s="1"/>
      <c r="AHA230" s="1"/>
      <c r="AHB230" s="1"/>
      <c r="AHC230" s="1"/>
      <c r="AHD230" s="1"/>
      <c r="AHE230" s="1"/>
      <c r="AHF230" s="1"/>
      <c r="AHG230" s="1"/>
      <c r="AHH230" s="1"/>
      <c r="AHI230" s="1"/>
      <c r="AHJ230" s="1"/>
      <c r="AHK230" s="1"/>
      <c r="AHL230" s="1"/>
      <c r="AHM230" s="1"/>
      <c r="AHN230" s="1"/>
      <c r="AHO230" s="1"/>
      <c r="AHP230" s="1"/>
      <c r="AHQ230" s="1"/>
      <c r="AHR230" s="1"/>
      <c r="AHS230" s="1"/>
      <c r="AHT230" s="1"/>
      <c r="AHU230" s="1"/>
      <c r="AHV230" s="1"/>
      <c r="AHW230" s="1"/>
      <c r="AHX230" s="1"/>
      <c r="AHY230" s="1"/>
      <c r="AHZ230" s="1"/>
      <c r="AIA230" s="1"/>
      <c r="AIB230" s="1"/>
      <c r="AIC230" s="1"/>
      <c r="AID230" s="1"/>
      <c r="AIE230" s="1"/>
      <c r="AIF230" s="1"/>
      <c r="AIG230" s="1"/>
      <c r="AIH230" s="1"/>
      <c r="AII230" s="1"/>
      <c r="AIJ230" s="1"/>
      <c r="AIK230" s="1"/>
      <c r="AIL230" s="1"/>
      <c r="AIM230" s="1"/>
      <c r="AIN230" s="1"/>
      <c r="AIO230" s="1"/>
      <c r="AIP230" s="1"/>
      <c r="AIQ230" s="1"/>
      <c r="AIR230" s="1"/>
      <c r="AIS230" s="1"/>
      <c r="AIT230" s="1"/>
      <c r="AIU230" s="1"/>
      <c r="AIV230" s="1"/>
      <c r="AIW230" s="1"/>
      <c r="AIX230" s="1"/>
      <c r="AIY230" s="1"/>
      <c r="AIZ230" s="1"/>
      <c r="AJA230" s="1"/>
      <c r="AJB230" s="1"/>
      <c r="AJC230" s="1"/>
      <c r="AJD230" s="1"/>
      <c r="AJE230" s="1"/>
      <c r="AJF230" s="1"/>
      <c r="AJG230" s="1"/>
      <c r="AJH230" s="1"/>
      <c r="AJI230" s="1"/>
      <c r="AJJ230" s="1"/>
      <c r="AJK230" s="1"/>
      <c r="AJL230" s="1"/>
      <c r="AJM230" s="1"/>
      <c r="AJN230" s="1"/>
      <c r="AJO230" s="1"/>
      <c r="AJP230" s="1"/>
      <c r="AJQ230" s="1"/>
      <c r="AJR230" s="1"/>
      <c r="AJS230" s="1"/>
      <c r="AJT230" s="1"/>
      <c r="AJU230" s="1"/>
      <c r="AJV230" s="1"/>
      <c r="AJW230" s="1"/>
      <c r="AJX230" s="1"/>
      <c r="AJY230" s="1"/>
      <c r="AJZ230" s="1"/>
      <c r="AKA230" s="1"/>
      <c r="AKB230" s="1"/>
      <c r="AKC230" s="1"/>
      <c r="AKD230" s="1"/>
      <c r="AKE230" s="1"/>
      <c r="AKF230" s="1"/>
      <c r="AKG230" s="1"/>
      <c r="AKH230" s="1"/>
      <c r="AKI230" s="1"/>
      <c r="AKJ230" s="1"/>
      <c r="AKK230" s="1"/>
      <c r="AKL230" s="1"/>
      <c r="AKM230" s="1"/>
      <c r="AKN230" s="1"/>
      <c r="AKO230" s="1"/>
      <c r="AKP230" s="1"/>
      <c r="AKQ230" s="1"/>
      <c r="AKR230" s="1"/>
      <c r="AKS230" s="1"/>
      <c r="AKT230" s="1"/>
      <c r="AKU230" s="1"/>
      <c r="AKV230" s="1"/>
      <c r="AKW230" s="1"/>
      <c r="AKX230" s="1"/>
      <c r="AKY230" s="1"/>
      <c r="AKZ230" s="1"/>
      <c r="ALA230" s="1"/>
      <c r="ALB230" s="1"/>
      <c r="ALC230" s="1"/>
      <c r="ALD230" s="1"/>
      <c r="ALE230" s="1"/>
      <c r="ALF230" s="1"/>
      <c r="ALG230" s="1"/>
      <c r="ALH230" s="1"/>
      <c r="ALI230" s="1"/>
      <c r="ALJ230" s="1"/>
      <c r="ALK230" s="1"/>
      <c r="ALL230" s="1"/>
      <c r="ALM230" s="1"/>
      <c r="ALN230" s="1"/>
      <c r="ALO230" s="1"/>
      <c r="ALP230" s="1"/>
      <c r="ALQ230" s="1"/>
      <c r="ALR230" s="1"/>
      <c r="ALS230" s="1"/>
      <c r="ALT230" s="1"/>
      <c r="ALU230" s="1"/>
      <c r="ALV230" s="1"/>
      <c r="ALW230" s="1"/>
      <c r="ALX230" s="1"/>
      <c r="ALY230" s="1"/>
      <c r="ALZ230" s="1"/>
      <c r="AMA230" s="1"/>
      <c r="AMB230" s="1"/>
      <c r="AMC230" s="1"/>
      <c r="AMD230" s="1"/>
      <c r="AME230" s="1"/>
      <c r="AMF230" s="1"/>
      <c r="AMG230" s="1"/>
      <c r="AMH230" s="1"/>
      <c r="AMI230" s="1"/>
      <c r="AMJ230" s="1"/>
    </row>
    <row r="231" spans="1:1025" customHeight="1" ht="12.75">
      <c r="A231" s="1"/>
      <c r="B231" s="34"/>
      <c r="C231" s="34"/>
      <c r="D231" s="34"/>
      <c r="E231" s="34"/>
      <c r="F231" s="20"/>
      <c r="G231" s="32"/>
      <c r="H231" s="32"/>
      <c r="I231" s="32"/>
      <c r="J231" s="32"/>
      <c r="K231" s="32"/>
      <c r="L231" s="32"/>
      <c r="M231" s="3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1"/>
      <c r="OP231" s="1"/>
      <c r="OQ231" s="1"/>
      <c r="OR231" s="1"/>
      <c r="OS231" s="1"/>
      <c r="OT231" s="1"/>
      <c r="OU231" s="1"/>
      <c r="OV231" s="1"/>
      <c r="OW231" s="1"/>
      <c r="OX231" s="1"/>
      <c r="OY231" s="1"/>
      <c r="OZ231" s="1"/>
      <c r="PA231" s="1"/>
      <c r="PB231" s="1"/>
      <c r="PC231" s="1"/>
      <c r="PD231" s="1"/>
      <c r="PE231" s="1"/>
      <c r="PF231" s="1"/>
      <c r="PG231" s="1"/>
      <c r="PH231" s="1"/>
      <c r="PI231" s="1"/>
      <c r="PJ231" s="1"/>
      <c r="PK231" s="1"/>
      <c r="PL231" s="1"/>
      <c r="PM231" s="1"/>
      <c r="PN231" s="1"/>
      <c r="PO231" s="1"/>
      <c r="PP231" s="1"/>
      <c r="PQ231" s="1"/>
      <c r="PR231" s="1"/>
      <c r="PS231" s="1"/>
      <c r="PT231" s="1"/>
      <c r="PU231" s="1"/>
      <c r="PV231" s="1"/>
      <c r="PW231" s="1"/>
      <c r="PX231" s="1"/>
      <c r="PY231" s="1"/>
      <c r="PZ231" s="1"/>
      <c r="QA231" s="1"/>
      <c r="QB231" s="1"/>
      <c r="QC231" s="1"/>
      <c r="QD231" s="1"/>
      <c r="QE231" s="1"/>
      <c r="QF231" s="1"/>
      <c r="QG231" s="1"/>
      <c r="QH231" s="1"/>
      <c r="QI231" s="1"/>
      <c r="QJ231" s="1"/>
      <c r="QK231" s="1"/>
      <c r="QL231" s="1"/>
      <c r="QM231" s="1"/>
      <c r="QN231" s="1"/>
      <c r="QO231" s="1"/>
      <c r="QP231" s="1"/>
      <c r="QQ231" s="1"/>
      <c r="QR231" s="1"/>
      <c r="QS231" s="1"/>
      <c r="QT231" s="1"/>
      <c r="QU231" s="1"/>
      <c r="QV231" s="1"/>
      <c r="QW231" s="1"/>
      <c r="QX231" s="1"/>
      <c r="QY231" s="1"/>
      <c r="QZ231" s="1"/>
      <c r="RA231" s="1"/>
      <c r="RB231" s="1"/>
      <c r="RC231" s="1"/>
      <c r="RD231" s="1"/>
      <c r="RE231" s="1"/>
      <c r="RF231" s="1"/>
      <c r="RG231" s="1"/>
      <c r="RH231" s="1"/>
      <c r="RI231" s="1"/>
      <c r="RJ231" s="1"/>
      <c r="RK231" s="1"/>
      <c r="RL231" s="1"/>
      <c r="RM231" s="1"/>
      <c r="RN231" s="1"/>
      <c r="RO231" s="1"/>
      <c r="RP231" s="1"/>
      <c r="RQ231" s="1"/>
      <c r="RR231" s="1"/>
      <c r="RS231" s="1"/>
      <c r="RT231" s="1"/>
      <c r="RU231" s="1"/>
      <c r="RV231" s="1"/>
      <c r="RW231" s="1"/>
      <c r="RX231" s="1"/>
      <c r="RY231" s="1"/>
      <c r="RZ231" s="1"/>
      <c r="SA231" s="1"/>
      <c r="SB231" s="1"/>
      <c r="SC231" s="1"/>
      <c r="SD231" s="1"/>
      <c r="SE231" s="1"/>
      <c r="SF231" s="1"/>
      <c r="SG231" s="1"/>
      <c r="SH231" s="1"/>
      <c r="SI231" s="1"/>
      <c r="SJ231" s="1"/>
      <c r="SK231" s="1"/>
      <c r="SL231" s="1"/>
      <c r="SM231" s="1"/>
      <c r="SN231" s="1"/>
      <c r="SO231" s="1"/>
      <c r="SP231" s="1"/>
      <c r="SQ231" s="1"/>
      <c r="SR231" s="1"/>
      <c r="SS231" s="1"/>
      <c r="ST231" s="1"/>
      <c r="SU231" s="1"/>
      <c r="SV231" s="1"/>
      <c r="SW231" s="1"/>
      <c r="SX231" s="1"/>
      <c r="SY231" s="1"/>
      <c r="SZ231" s="1"/>
      <c r="TA231" s="1"/>
      <c r="TB231" s="1"/>
      <c r="TC231" s="1"/>
      <c r="TD231" s="1"/>
      <c r="TE231" s="1"/>
      <c r="TF231" s="1"/>
      <c r="TG231" s="1"/>
      <c r="TH231" s="1"/>
      <c r="TI231" s="1"/>
      <c r="TJ231" s="1"/>
      <c r="TK231" s="1"/>
      <c r="TL231" s="1"/>
      <c r="TM231" s="1"/>
      <c r="TN231" s="1"/>
      <c r="TO231" s="1"/>
      <c r="TP231" s="1"/>
      <c r="TQ231" s="1"/>
      <c r="TR231" s="1"/>
      <c r="TS231" s="1"/>
      <c r="TT231" s="1"/>
      <c r="TU231" s="1"/>
      <c r="TV231" s="1"/>
      <c r="TW231" s="1"/>
      <c r="TX231" s="1"/>
      <c r="TY231" s="1"/>
      <c r="TZ231" s="1"/>
      <c r="UA231" s="1"/>
      <c r="UB231" s="1"/>
      <c r="UC231" s="1"/>
      <c r="UD231" s="1"/>
      <c r="UE231" s="1"/>
      <c r="UF231" s="1"/>
      <c r="UG231" s="1"/>
      <c r="UH231" s="1"/>
      <c r="UI231" s="1"/>
      <c r="UJ231" s="1"/>
      <c r="UK231" s="1"/>
      <c r="UL231" s="1"/>
      <c r="UM231" s="1"/>
      <c r="UN231" s="1"/>
      <c r="UO231" s="1"/>
      <c r="UP231" s="1"/>
      <c r="UQ231" s="1"/>
      <c r="UR231" s="1"/>
      <c r="US231" s="1"/>
      <c r="UT231" s="1"/>
      <c r="UU231" s="1"/>
      <c r="UV231" s="1"/>
      <c r="UW231" s="1"/>
      <c r="UX231" s="1"/>
      <c r="UY231" s="1"/>
      <c r="UZ231" s="1"/>
      <c r="VA231" s="1"/>
      <c r="VB231" s="1"/>
      <c r="VC231" s="1"/>
      <c r="VD231" s="1"/>
      <c r="VE231" s="1"/>
      <c r="VF231" s="1"/>
      <c r="VG231" s="1"/>
      <c r="VH231" s="1"/>
      <c r="VI231" s="1"/>
      <c r="VJ231" s="1"/>
      <c r="VK231" s="1"/>
      <c r="VL231" s="1"/>
      <c r="VM231" s="1"/>
      <c r="VN231" s="1"/>
      <c r="VO231" s="1"/>
      <c r="VP231" s="1"/>
      <c r="VQ231" s="1"/>
      <c r="VR231" s="1"/>
      <c r="VS231" s="1"/>
      <c r="VT231" s="1"/>
      <c r="VU231" s="1"/>
      <c r="VV231" s="1"/>
      <c r="VW231" s="1"/>
      <c r="VX231" s="1"/>
      <c r="VY231" s="1"/>
      <c r="VZ231" s="1"/>
      <c r="WA231" s="1"/>
      <c r="WB231" s="1"/>
      <c r="WC231" s="1"/>
      <c r="WD231" s="1"/>
      <c r="WE231" s="1"/>
      <c r="WF231" s="1"/>
      <c r="WG231" s="1"/>
      <c r="WH231" s="1"/>
      <c r="WI231" s="1"/>
      <c r="WJ231" s="1"/>
      <c r="WK231" s="1"/>
      <c r="WL231" s="1"/>
      <c r="WM231" s="1"/>
      <c r="WN231" s="1"/>
      <c r="WO231" s="1"/>
      <c r="WP231" s="1"/>
      <c r="WQ231" s="1"/>
      <c r="WR231" s="1"/>
      <c r="WS231" s="1"/>
      <c r="WT231" s="1"/>
      <c r="WU231" s="1"/>
      <c r="WV231" s="1"/>
      <c r="WW231" s="1"/>
      <c r="WX231" s="1"/>
      <c r="WY231" s="1"/>
      <c r="WZ231" s="1"/>
      <c r="XA231" s="1"/>
      <c r="XB231" s="1"/>
      <c r="XC231" s="1"/>
      <c r="XD231" s="1"/>
      <c r="XE231" s="1"/>
      <c r="XF231" s="1"/>
      <c r="XG231" s="1"/>
      <c r="XH231" s="1"/>
      <c r="XI231" s="1"/>
      <c r="XJ231" s="1"/>
      <c r="XK231" s="1"/>
      <c r="XL231" s="1"/>
      <c r="XM231" s="1"/>
      <c r="XN231" s="1"/>
      <c r="XO231" s="1"/>
      <c r="XP231" s="1"/>
      <c r="XQ231" s="1"/>
      <c r="XR231" s="1"/>
      <c r="XS231" s="1"/>
      <c r="XT231" s="1"/>
      <c r="XU231" s="1"/>
      <c r="XV231" s="1"/>
      <c r="XW231" s="1"/>
      <c r="XX231" s="1"/>
      <c r="XY231" s="1"/>
      <c r="XZ231" s="1"/>
      <c r="YA231" s="1"/>
      <c r="YB231" s="1"/>
      <c r="YC231" s="1"/>
      <c r="YD231" s="1"/>
      <c r="YE231" s="1"/>
      <c r="YF231" s="1"/>
      <c r="YG231" s="1"/>
      <c r="YH231" s="1"/>
      <c r="YI231" s="1"/>
      <c r="YJ231" s="1"/>
      <c r="YK231" s="1"/>
      <c r="YL231" s="1"/>
      <c r="YM231" s="1"/>
      <c r="YN231" s="1"/>
      <c r="YO231" s="1"/>
      <c r="YP231" s="1"/>
      <c r="YQ231" s="1"/>
      <c r="YR231" s="1"/>
      <c r="YS231" s="1"/>
      <c r="YT231" s="1"/>
      <c r="YU231" s="1"/>
      <c r="YV231" s="1"/>
      <c r="YW231" s="1"/>
      <c r="YX231" s="1"/>
      <c r="YY231" s="1"/>
      <c r="YZ231" s="1"/>
      <c r="ZA231" s="1"/>
      <c r="ZB231" s="1"/>
      <c r="ZC231" s="1"/>
      <c r="ZD231" s="1"/>
      <c r="ZE231" s="1"/>
      <c r="ZF231" s="1"/>
      <c r="ZG231" s="1"/>
      <c r="ZH231" s="1"/>
      <c r="ZI231" s="1"/>
      <c r="ZJ231" s="1"/>
      <c r="ZK231" s="1"/>
      <c r="ZL231" s="1"/>
      <c r="ZM231" s="1"/>
      <c r="ZN231" s="1"/>
      <c r="ZO231" s="1"/>
      <c r="ZP231" s="1"/>
      <c r="ZQ231" s="1"/>
      <c r="ZR231" s="1"/>
      <c r="ZS231" s="1"/>
      <c r="ZT231" s="1"/>
      <c r="ZU231" s="1"/>
      <c r="ZV231" s="1"/>
      <c r="ZW231" s="1"/>
      <c r="ZX231" s="1"/>
      <c r="ZY231" s="1"/>
      <c r="ZZ231" s="1"/>
      <c r="AAA231" s="1"/>
      <c r="AAB231" s="1"/>
      <c r="AAC231" s="1"/>
      <c r="AAD231" s="1"/>
      <c r="AAE231" s="1"/>
      <c r="AAF231" s="1"/>
      <c r="AAG231" s="1"/>
      <c r="AAH231" s="1"/>
      <c r="AAI231" s="1"/>
      <c r="AAJ231" s="1"/>
      <c r="AAK231" s="1"/>
      <c r="AAL231" s="1"/>
      <c r="AAM231" s="1"/>
      <c r="AAN231" s="1"/>
      <c r="AAO231" s="1"/>
      <c r="AAP231" s="1"/>
      <c r="AAQ231" s="1"/>
      <c r="AAR231" s="1"/>
      <c r="AAS231" s="1"/>
      <c r="AAT231" s="1"/>
      <c r="AAU231" s="1"/>
      <c r="AAV231" s="1"/>
      <c r="AAW231" s="1"/>
      <c r="AAX231" s="1"/>
      <c r="AAY231" s="1"/>
      <c r="AAZ231" s="1"/>
      <c r="ABA231" s="1"/>
      <c r="ABB231" s="1"/>
      <c r="ABC231" s="1"/>
      <c r="ABD231" s="1"/>
      <c r="ABE231" s="1"/>
      <c r="ABF231" s="1"/>
      <c r="ABG231" s="1"/>
      <c r="ABH231" s="1"/>
      <c r="ABI231" s="1"/>
      <c r="ABJ231" s="1"/>
      <c r="ABK231" s="1"/>
      <c r="ABL231" s="1"/>
      <c r="ABM231" s="1"/>
      <c r="ABN231" s="1"/>
      <c r="ABO231" s="1"/>
      <c r="ABP231" s="1"/>
      <c r="ABQ231" s="1"/>
      <c r="ABR231" s="1"/>
      <c r="ABS231" s="1"/>
      <c r="ABT231" s="1"/>
      <c r="ABU231" s="1"/>
      <c r="ABV231" s="1"/>
      <c r="ABW231" s="1"/>
      <c r="ABX231" s="1"/>
      <c r="ABY231" s="1"/>
      <c r="ABZ231" s="1"/>
      <c r="ACA231" s="1"/>
      <c r="ACB231" s="1"/>
      <c r="ACC231" s="1"/>
      <c r="ACD231" s="1"/>
      <c r="ACE231" s="1"/>
      <c r="ACF231" s="1"/>
      <c r="ACG231" s="1"/>
      <c r="ACH231" s="1"/>
      <c r="ACI231" s="1"/>
      <c r="ACJ231" s="1"/>
      <c r="ACK231" s="1"/>
      <c r="ACL231" s="1"/>
      <c r="ACM231" s="1"/>
      <c r="ACN231" s="1"/>
      <c r="ACO231" s="1"/>
      <c r="ACP231" s="1"/>
      <c r="ACQ231" s="1"/>
      <c r="ACR231" s="1"/>
      <c r="ACS231" s="1"/>
      <c r="ACT231" s="1"/>
      <c r="ACU231" s="1"/>
      <c r="ACV231" s="1"/>
      <c r="ACW231" s="1"/>
      <c r="ACX231" s="1"/>
      <c r="ACY231" s="1"/>
      <c r="ACZ231" s="1"/>
      <c r="ADA231" s="1"/>
      <c r="ADB231" s="1"/>
      <c r="ADC231" s="1"/>
      <c r="ADD231" s="1"/>
      <c r="ADE231" s="1"/>
      <c r="ADF231" s="1"/>
      <c r="ADG231" s="1"/>
      <c r="ADH231" s="1"/>
      <c r="ADI231" s="1"/>
      <c r="ADJ231" s="1"/>
      <c r="ADK231" s="1"/>
      <c r="ADL231" s="1"/>
      <c r="ADM231" s="1"/>
      <c r="ADN231" s="1"/>
      <c r="ADO231" s="1"/>
      <c r="ADP231" s="1"/>
      <c r="ADQ231" s="1"/>
      <c r="ADR231" s="1"/>
      <c r="ADS231" s="1"/>
      <c r="ADT231" s="1"/>
      <c r="ADU231" s="1"/>
      <c r="ADV231" s="1"/>
      <c r="ADW231" s="1"/>
      <c r="ADX231" s="1"/>
      <c r="ADY231" s="1"/>
      <c r="ADZ231" s="1"/>
      <c r="AEA231" s="1"/>
      <c r="AEB231" s="1"/>
      <c r="AEC231" s="1"/>
      <c r="AED231" s="1"/>
      <c r="AEE231" s="1"/>
      <c r="AEF231" s="1"/>
      <c r="AEG231" s="1"/>
      <c r="AEH231" s="1"/>
      <c r="AEI231" s="1"/>
      <c r="AEJ231" s="1"/>
      <c r="AEK231" s="1"/>
      <c r="AEL231" s="1"/>
      <c r="AEM231" s="1"/>
      <c r="AEN231" s="1"/>
      <c r="AEO231" s="1"/>
      <c r="AEP231" s="1"/>
      <c r="AEQ231" s="1"/>
      <c r="AER231" s="1"/>
      <c r="AES231" s="1"/>
      <c r="AET231" s="1"/>
      <c r="AEU231" s="1"/>
      <c r="AEV231" s="1"/>
      <c r="AEW231" s="1"/>
      <c r="AEX231" s="1"/>
      <c r="AEY231" s="1"/>
      <c r="AEZ231" s="1"/>
      <c r="AFA231" s="1"/>
      <c r="AFB231" s="1"/>
      <c r="AFC231" s="1"/>
      <c r="AFD231" s="1"/>
      <c r="AFE231" s="1"/>
      <c r="AFF231" s="1"/>
      <c r="AFG231" s="1"/>
      <c r="AFH231" s="1"/>
      <c r="AFI231" s="1"/>
      <c r="AFJ231" s="1"/>
      <c r="AFK231" s="1"/>
      <c r="AFL231" s="1"/>
      <c r="AFM231" s="1"/>
      <c r="AFN231" s="1"/>
      <c r="AFO231" s="1"/>
      <c r="AFP231" s="1"/>
      <c r="AFQ231" s="1"/>
      <c r="AFR231" s="1"/>
      <c r="AFS231" s="1"/>
      <c r="AFT231" s="1"/>
      <c r="AFU231" s="1"/>
      <c r="AFV231" s="1"/>
      <c r="AFW231" s="1"/>
      <c r="AFX231" s="1"/>
      <c r="AFY231" s="1"/>
      <c r="AFZ231" s="1"/>
      <c r="AGA231" s="1"/>
      <c r="AGB231" s="1"/>
      <c r="AGC231" s="1"/>
      <c r="AGD231" s="1"/>
      <c r="AGE231" s="1"/>
      <c r="AGF231" s="1"/>
      <c r="AGG231" s="1"/>
      <c r="AGH231" s="1"/>
      <c r="AGI231" s="1"/>
      <c r="AGJ231" s="1"/>
      <c r="AGK231" s="1"/>
      <c r="AGL231" s="1"/>
      <c r="AGM231" s="1"/>
      <c r="AGN231" s="1"/>
      <c r="AGO231" s="1"/>
      <c r="AGP231" s="1"/>
      <c r="AGQ231" s="1"/>
      <c r="AGR231" s="1"/>
      <c r="AGS231" s="1"/>
      <c r="AGT231" s="1"/>
      <c r="AGU231" s="1"/>
      <c r="AGV231" s="1"/>
      <c r="AGW231" s="1"/>
      <c r="AGX231" s="1"/>
      <c r="AGY231" s="1"/>
      <c r="AGZ231" s="1"/>
      <c r="AHA231" s="1"/>
      <c r="AHB231" s="1"/>
      <c r="AHC231" s="1"/>
      <c r="AHD231" s="1"/>
      <c r="AHE231" s="1"/>
      <c r="AHF231" s="1"/>
      <c r="AHG231" s="1"/>
      <c r="AHH231" s="1"/>
      <c r="AHI231" s="1"/>
      <c r="AHJ231" s="1"/>
      <c r="AHK231" s="1"/>
      <c r="AHL231" s="1"/>
      <c r="AHM231" s="1"/>
      <c r="AHN231" s="1"/>
      <c r="AHO231" s="1"/>
      <c r="AHP231" s="1"/>
      <c r="AHQ231" s="1"/>
      <c r="AHR231" s="1"/>
      <c r="AHS231" s="1"/>
      <c r="AHT231" s="1"/>
      <c r="AHU231" s="1"/>
      <c r="AHV231" s="1"/>
      <c r="AHW231" s="1"/>
      <c r="AHX231" s="1"/>
      <c r="AHY231" s="1"/>
      <c r="AHZ231" s="1"/>
      <c r="AIA231" s="1"/>
      <c r="AIB231" s="1"/>
      <c r="AIC231" s="1"/>
      <c r="AID231" s="1"/>
      <c r="AIE231" s="1"/>
      <c r="AIF231" s="1"/>
      <c r="AIG231" s="1"/>
      <c r="AIH231" s="1"/>
      <c r="AII231" s="1"/>
      <c r="AIJ231" s="1"/>
      <c r="AIK231" s="1"/>
      <c r="AIL231" s="1"/>
      <c r="AIM231" s="1"/>
      <c r="AIN231" s="1"/>
      <c r="AIO231" s="1"/>
      <c r="AIP231" s="1"/>
      <c r="AIQ231" s="1"/>
      <c r="AIR231" s="1"/>
      <c r="AIS231" s="1"/>
      <c r="AIT231" s="1"/>
      <c r="AIU231" s="1"/>
      <c r="AIV231" s="1"/>
      <c r="AIW231" s="1"/>
      <c r="AIX231" s="1"/>
      <c r="AIY231" s="1"/>
      <c r="AIZ231" s="1"/>
      <c r="AJA231" s="1"/>
      <c r="AJB231" s="1"/>
      <c r="AJC231" s="1"/>
      <c r="AJD231" s="1"/>
      <c r="AJE231" s="1"/>
      <c r="AJF231" s="1"/>
      <c r="AJG231" s="1"/>
      <c r="AJH231" s="1"/>
      <c r="AJI231" s="1"/>
      <c r="AJJ231" s="1"/>
      <c r="AJK231" s="1"/>
      <c r="AJL231" s="1"/>
      <c r="AJM231" s="1"/>
      <c r="AJN231" s="1"/>
      <c r="AJO231" s="1"/>
      <c r="AJP231" s="1"/>
      <c r="AJQ231" s="1"/>
      <c r="AJR231" s="1"/>
      <c r="AJS231" s="1"/>
      <c r="AJT231" s="1"/>
      <c r="AJU231" s="1"/>
      <c r="AJV231" s="1"/>
      <c r="AJW231" s="1"/>
      <c r="AJX231" s="1"/>
      <c r="AJY231" s="1"/>
      <c r="AJZ231" s="1"/>
      <c r="AKA231" s="1"/>
      <c r="AKB231" s="1"/>
      <c r="AKC231" s="1"/>
      <c r="AKD231" s="1"/>
      <c r="AKE231" s="1"/>
      <c r="AKF231" s="1"/>
      <c r="AKG231" s="1"/>
      <c r="AKH231" s="1"/>
      <c r="AKI231" s="1"/>
      <c r="AKJ231" s="1"/>
      <c r="AKK231" s="1"/>
      <c r="AKL231" s="1"/>
      <c r="AKM231" s="1"/>
      <c r="AKN231" s="1"/>
      <c r="AKO231" s="1"/>
      <c r="AKP231" s="1"/>
      <c r="AKQ231" s="1"/>
      <c r="AKR231" s="1"/>
      <c r="AKS231" s="1"/>
      <c r="AKT231" s="1"/>
      <c r="AKU231" s="1"/>
      <c r="AKV231" s="1"/>
      <c r="AKW231" s="1"/>
      <c r="AKX231" s="1"/>
      <c r="AKY231" s="1"/>
      <c r="AKZ231" s="1"/>
      <c r="ALA231" s="1"/>
      <c r="ALB231" s="1"/>
      <c r="ALC231" s="1"/>
      <c r="ALD231" s="1"/>
      <c r="ALE231" s="1"/>
      <c r="ALF231" s="1"/>
      <c r="ALG231" s="1"/>
      <c r="ALH231" s="1"/>
      <c r="ALI231" s="1"/>
      <c r="ALJ231" s="1"/>
      <c r="ALK231" s="1"/>
      <c r="ALL231" s="1"/>
      <c r="ALM231" s="1"/>
      <c r="ALN231" s="1"/>
      <c r="ALO231" s="1"/>
      <c r="ALP231" s="1"/>
      <c r="ALQ231" s="1"/>
      <c r="ALR231" s="1"/>
      <c r="ALS231" s="1"/>
      <c r="ALT231" s="1"/>
      <c r="ALU231" s="1"/>
      <c r="ALV231" s="1"/>
      <c r="ALW231" s="1"/>
      <c r="ALX231" s="1"/>
      <c r="ALY231" s="1"/>
      <c r="ALZ231" s="1"/>
      <c r="AMA231" s="1"/>
      <c r="AMB231" s="1"/>
      <c r="AMC231" s="1"/>
      <c r="AMD231" s="1"/>
      <c r="AME231" s="1"/>
      <c r="AMF231" s="1"/>
      <c r="AMG231" s="1"/>
      <c r="AMH231" s="1"/>
      <c r="AMI231" s="1"/>
      <c r="AMJ231" s="1"/>
    </row>
    <row r="232" spans="1:1025" customHeight="1" ht="12.75">
      <c r="A232" s="1"/>
      <c r="B232" s="34"/>
      <c r="C232" s="34"/>
      <c r="D232" s="34"/>
      <c r="E232" s="34"/>
      <c r="F232" s="20"/>
      <c r="G232" s="32"/>
      <c r="H232" s="32"/>
      <c r="I232" s="32"/>
      <c r="J232" s="32"/>
      <c r="K232" s="32"/>
      <c r="L232" s="32"/>
      <c r="M232" s="3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1"/>
      <c r="OR232" s="1"/>
      <c r="OS232" s="1"/>
      <c r="OT232" s="1"/>
      <c r="OU232" s="1"/>
      <c r="OV232" s="1"/>
      <c r="OW232" s="1"/>
      <c r="OX232" s="1"/>
      <c r="OY232" s="1"/>
      <c r="OZ232" s="1"/>
      <c r="PA232" s="1"/>
      <c r="PB232" s="1"/>
      <c r="PC232" s="1"/>
      <c r="PD232" s="1"/>
      <c r="PE232" s="1"/>
      <c r="PF232" s="1"/>
      <c r="PG232" s="1"/>
      <c r="PH232" s="1"/>
      <c r="PI232" s="1"/>
      <c r="PJ232" s="1"/>
      <c r="PK232" s="1"/>
      <c r="PL232" s="1"/>
      <c r="PM232" s="1"/>
      <c r="PN232" s="1"/>
      <c r="PO232" s="1"/>
      <c r="PP232" s="1"/>
      <c r="PQ232" s="1"/>
      <c r="PR232" s="1"/>
      <c r="PS232" s="1"/>
      <c r="PT232" s="1"/>
      <c r="PU232" s="1"/>
      <c r="PV232" s="1"/>
      <c r="PW232" s="1"/>
      <c r="PX232" s="1"/>
      <c r="PY232" s="1"/>
      <c r="PZ232" s="1"/>
      <c r="QA232" s="1"/>
      <c r="QB232" s="1"/>
      <c r="QC232" s="1"/>
      <c r="QD232" s="1"/>
      <c r="QE232" s="1"/>
      <c r="QF232" s="1"/>
      <c r="QG232" s="1"/>
      <c r="QH232" s="1"/>
      <c r="QI232" s="1"/>
      <c r="QJ232" s="1"/>
      <c r="QK232" s="1"/>
      <c r="QL232" s="1"/>
      <c r="QM232" s="1"/>
      <c r="QN232" s="1"/>
      <c r="QO232" s="1"/>
      <c r="QP232" s="1"/>
      <c r="QQ232" s="1"/>
      <c r="QR232" s="1"/>
      <c r="QS232" s="1"/>
      <c r="QT232" s="1"/>
      <c r="QU232" s="1"/>
      <c r="QV232" s="1"/>
      <c r="QW232" s="1"/>
      <c r="QX232" s="1"/>
      <c r="QY232" s="1"/>
      <c r="QZ232" s="1"/>
      <c r="RA232" s="1"/>
      <c r="RB232" s="1"/>
      <c r="RC232" s="1"/>
      <c r="RD232" s="1"/>
      <c r="RE232" s="1"/>
      <c r="RF232" s="1"/>
      <c r="RG232" s="1"/>
      <c r="RH232" s="1"/>
      <c r="RI232" s="1"/>
      <c r="RJ232" s="1"/>
      <c r="RK232" s="1"/>
      <c r="RL232" s="1"/>
      <c r="RM232" s="1"/>
      <c r="RN232" s="1"/>
      <c r="RO232" s="1"/>
      <c r="RP232" s="1"/>
      <c r="RQ232" s="1"/>
      <c r="RR232" s="1"/>
      <c r="RS232" s="1"/>
      <c r="RT232" s="1"/>
      <c r="RU232" s="1"/>
      <c r="RV232" s="1"/>
      <c r="RW232" s="1"/>
      <c r="RX232" s="1"/>
      <c r="RY232" s="1"/>
      <c r="RZ232" s="1"/>
      <c r="SA232" s="1"/>
      <c r="SB232" s="1"/>
      <c r="SC232" s="1"/>
      <c r="SD232" s="1"/>
      <c r="SE232" s="1"/>
      <c r="SF232" s="1"/>
      <c r="SG232" s="1"/>
      <c r="SH232" s="1"/>
      <c r="SI232" s="1"/>
      <c r="SJ232" s="1"/>
      <c r="SK232" s="1"/>
      <c r="SL232" s="1"/>
      <c r="SM232" s="1"/>
      <c r="SN232" s="1"/>
      <c r="SO232" s="1"/>
      <c r="SP232" s="1"/>
      <c r="SQ232" s="1"/>
      <c r="SR232" s="1"/>
      <c r="SS232" s="1"/>
      <c r="ST232" s="1"/>
      <c r="SU232" s="1"/>
      <c r="SV232" s="1"/>
      <c r="SW232" s="1"/>
      <c r="SX232" s="1"/>
      <c r="SY232" s="1"/>
      <c r="SZ232" s="1"/>
      <c r="TA232" s="1"/>
      <c r="TB232" s="1"/>
      <c r="TC232" s="1"/>
      <c r="TD232" s="1"/>
      <c r="TE232" s="1"/>
      <c r="TF232" s="1"/>
      <c r="TG232" s="1"/>
      <c r="TH232" s="1"/>
      <c r="TI232" s="1"/>
      <c r="TJ232" s="1"/>
      <c r="TK232" s="1"/>
      <c r="TL232" s="1"/>
      <c r="TM232" s="1"/>
      <c r="TN232" s="1"/>
      <c r="TO232" s="1"/>
      <c r="TP232" s="1"/>
      <c r="TQ232" s="1"/>
      <c r="TR232" s="1"/>
      <c r="TS232" s="1"/>
      <c r="TT232" s="1"/>
      <c r="TU232" s="1"/>
      <c r="TV232" s="1"/>
      <c r="TW232" s="1"/>
      <c r="TX232" s="1"/>
      <c r="TY232" s="1"/>
      <c r="TZ232" s="1"/>
      <c r="UA232" s="1"/>
      <c r="UB232" s="1"/>
      <c r="UC232" s="1"/>
      <c r="UD232" s="1"/>
      <c r="UE232" s="1"/>
      <c r="UF232" s="1"/>
      <c r="UG232" s="1"/>
      <c r="UH232" s="1"/>
      <c r="UI232" s="1"/>
      <c r="UJ232" s="1"/>
      <c r="UK232" s="1"/>
      <c r="UL232" s="1"/>
      <c r="UM232" s="1"/>
      <c r="UN232" s="1"/>
      <c r="UO232" s="1"/>
      <c r="UP232" s="1"/>
      <c r="UQ232" s="1"/>
      <c r="UR232" s="1"/>
      <c r="US232" s="1"/>
      <c r="UT232" s="1"/>
      <c r="UU232" s="1"/>
      <c r="UV232" s="1"/>
      <c r="UW232" s="1"/>
      <c r="UX232" s="1"/>
      <c r="UY232" s="1"/>
      <c r="UZ232" s="1"/>
      <c r="VA232" s="1"/>
      <c r="VB232" s="1"/>
      <c r="VC232" s="1"/>
      <c r="VD232" s="1"/>
      <c r="VE232" s="1"/>
      <c r="VF232" s="1"/>
      <c r="VG232" s="1"/>
      <c r="VH232" s="1"/>
      <c r="VI232" s="1"/>
      <c r="VJ232" s="1"/>
      <c r="VK232" s="1"/>
      <c r="VL232" s="1"/>
      <c r="VM232" s="1"/>
      <c r="VN232" s="1"/>
      <c r="VO232" s="1"/>
      <c r="VP232" s="1"/>
      <c r="VQ232" s="1"/>
      <c r="VR232" s="1"/>
      <c r="VS232" s="1"/>
      <c r="VT232" s="1"/>
      <c r="VU232" s="1"/>
      <c r="VV232" s="1"/>
      <c r="VW232" s="1"/>
      <c r="VX232" s="1"/>
      <c r="VY232" s="1"/>
      <c r="VZ232" s="1"/>
      <c r="WA232" s="1"/>
      <c r="WB232" s="1"/>
      <c r="WC232" s="1"/>
      <c r="WD232" s="1"/>
      <c r="WE232" s="1"/>
      <c r="WF232" s="1"/>
      <c r="WG232" s="1"/>
      <c r="WH232" s="1"/>
      <c r="WI232" s="1"/>
      <c r="WJ232" s="1"/>
      <c r="WK232" s="1"/>
      <c r="WL232" s="1"/>
      <c r="WM232" s="1"/>
      <c r="WN232" s="1"/>
      <c r="WO232" s="1"/>
      <c r="WP232" s="1"/>
      <c r="WQ232" s="1"/>
      <c r="WR232" s="1"/>
      <c r="WS232" s="1"/>
      <c r="WT232" s="1"/>
      <c r="WU232" s="1"/>
      <c r="WV232" s="1"/>
      <c r="WW232" s="1"/>
      <c r="WX232" s="1"/>
      <c r="WY232" s="1"/>
      <c r="WZ232" s="1"/>
      <c r="XA232" s="1"/>
      <c r="XB232" s="1"/>
      <c r="XC232" s="1"/>
      <c r="XD232" s="1"/>
      <c r="XE232" s="1"/>
      <c r="XF232" s="1"/>
      <c r="XG232" s="1"/>
      <c r="XH232" s="1"/>
      <c r="XI232" s="1"/>
      <c r="XJ232" s="1"/>
      <c r="XK232" s="1"/>
      <c r="XL232" s="1"/>
      <c r="XM232" s="1"/>
      <c r="XN232" s="1"/>
      <c r="XO232" s="1"/>
      <c r="XP232" s="1"/>
      <c r="XQ232" s="1"/>
      <c r="XR232" s="1"/>
      <c r="XS232" s="1"/>
      <c r="XT232" s="1"/>
      <c r="XU232" s="1"/>
      <c r="XV232" s="1"/>
      <c r="XW232" s="1"/>
      <c r="XX232" s="1"/>
      <c r="XY232" s="1"/>
      <c r="XZ232" s="1"/>
      <c r="YA232" s="1"/>
      <c r="YB232" s="1"/>
      <c r="YC232" s="1"/>
      <c r="YD232" s="1"/>
      <c r="YE232" s="1"/>
      <c r="YF232" s="1"/>
      <c r="YG232" s="1"/>
      <c r="YH232" s="1"/>
      <c r="YI232" s="1"/>
      <c r="YJ232" s="1"/>
      <c r="YK232" s="1"/>
      <c r="YL232" s="1"/>
      <c r="YM232" s="1"/>
      <c r="YN232" s="1"/>
      <c r="YO232" s="1"/>
      <c r="YP232" s="1"/>
      <c r="YQ232" s="1"/>
      <c r="YR232" s="1"/>
      <c r="YS232" s="1"/>
      <c r="YT232" s="1"/>
      <c r="YU232" s="1"/>
      <c r="YV232" s="1"/>
      <c r="YW232" s="1"/>
      <c r="YX232" s="1"/>
      <c r="YY232" s="1"/>
      <c r="YZ232" s="1"/>
      <c r="ZA232" s="1"/>
      <c r="ZB232" s="1"/>
      <c r="ZC232" s="1"/>
      <c r="ZD232" s="1"/>
      <c r="ZE232" s="1"/>
      <c r="ZF232" s="1"/>
      <c r="ZG232" s="1"/>
      <c r="ZH232" s="1"/>
      <c r="ZI232" s="1"/>
      <c r="ZJ232" s="1"/>
      <c r="ZK232" s="1"/>
      <c r="ZL232" s="1"/>
      <c r="ZM232" s="1"/>
      <c r="ZN232" s="1"/>
      <c r="ZO232" s="1"/>
      <c r="ZP232" s="1"/>
      <c r="ZQ232" s="1"/>
      <c r="ZR232" s="1"/>
      <c r="ZS232" s="1"/>
      <c r="ZT232" s="1"/>
      <c r="ZU232" s="1"/>
      <c r="ZV232" s="1"/>
      <c r="ZW232" s="1"/>
      <c r="ZX232" s="1"/>
      <c r="ZY232" s="1"/>
      <c r="ZZ232" s="1"/>
      <c r="AAA232" s="1"/>
      <c r="AAB232" s="1"/>
      <c r="AAC232" s="1"/>
      <c r="AAD232" s="1"/>
      <c r="AAE232" s="1"/>
      <c r="AAF232" s="1"/>
      <c r="AAG232" s="1"/>
      <c r="AAH232" s="1"/>
      <c r="AAI232" s="1"/>
      <c r="AAJ232" s="1"/>
      <c r="AAK232" s="1"/>
      <c r="AAL232" s="1"/>
      <c r="AAM232" s="1"/>
      <c r="AAN232" s="1"/>
      <c r="AAO232" s="1"/>
      <c r="AAP232" s="1"/>
      <c r="AAQ232" s="1"/>
      <c r="AAR232" s="1"/>
      <c r="AAS232" s="1"/>
      <c r="AAT232" s="1"/>
      <c r="AAU232" s="1"/>
      <c r="AAV232" s="1"/>
      <c r="AAW232" s="1"/>
      <c r="AAX232" s="1"/>
      <c r="AAY232" s="1"/>
      <c r="AAZ232" s="1"/>
      <c r="ABA232" s="1"/>
      <c r="ABB232" s="1"/>
      <c r="ABC232" s="1"/>
      <c r="ABD232" s="1"/>
      <c r="ABE232" s="1"/>
      <c r="ABF232" s="1"/>
      <c r="ABG232" s="1"/>
      <c r="ABH232" s="1"/>
      <c r="ABI232" s="1"/>
      <c r="ABJ232" s="1"/>
      <c r="ABK232" s="1"/>
      <c r="ABL232" s="1"/>
      <c r="ABM232" s="1"/>
      <c r="ABN232" s="1"/>
      <c r="ABO232" s="1"/>
      <c r="ABP232" s="1"/>
      <c r="ABQ232" s="1"/>
      <c r="ABR232" s="1"/>
      <c r="ABS232" s="1"/>
      <c r="ABT232" s="1"/>
      <c r="ABU232" s="1"/>
      <c r="ABV232" s="1"/>
      <c r="ABW232" s="1"/>
      <c r="ABX232" s="1"/>
      <c r="ABY232" s="1"/>
      <c r="ABZ232" s="1"/>
      <c r="ACA232" s="1"/>
      <c r="ACB232" s="1"/>
      <c r="ACC232" s="1"/>
      <c r="ACD232" s="1"/>
      <c r="ACE232" s="1"/>
      <c r="ACF232" s="1"/>
      <c r="ACG232" s="1"/>
      <c r="ACH232" s="1"/>
      <c r="ACI232" s="1"/>
      <c r="ACJ232" s="1"/>
      <c r="ACK232" s="1"/>
      <c r="ACL232" s="1"/>
      <c r="ACM232" s="1"/>
      <c r="ACN232" s="1"/>
      <c r="ACO232" s="1"/>
      <c r="ACP232" s="1"/>
      <c r="ACQ232" s="1"/>
      <c r="ACR232" s="1"/>
      <c r="ACS232" s="1"/>
      <c r="ACT232" s="1"/>
      <c r="ACU232" s="1"/>
      <c r="ACV232" s="1"/>
      <c r="ACW232" s="1"/>
      <c r="ACX232" s="1"/>
      <c r="ACY232" s="1"/>
      <c r="ACZ232" s="1"/>
      <c r="ADA232" s="1"/>
      <c r="ADB232" s="1"/>
      <c r="ADC232" s="1"/>
      <c r="ADD232" s="1"/>
      <c r="ADE232" s="1"/>
      <c r="ADF232" s="1"/>
      <c r="ADG232" s="1"/>
      <c r="ADH232" s="1"/>
      <c r="ADI232" s="1"/>
      <c r="ADJ232" s="1"/>
      <c r="ADK232" s="1"/>
      <c r="ADL232" s="1"/>
      <c r="ADM232" s="1"/>
      <c r="ADN232" s="1"/>
      <c r="ADO232" s="1"/>
      <c r="ADP232" s="1"/>
      <c r="ADQ232" s="1"/>
      <c r="ADR232" s="1"/>
      <c r="ADS232" s="1"/>
      <c r="ADT232" s="1"/>
      <c r="ADU232" s="1"/>
      <c r="ADV232" s="1"/>
      <c r="ADW232" s="1"/>
      <c r="ADX232" s="1"/>
      <c r="ADY232" s="1"/>
      <c r="ADZ232" s="1"/>
      <c r="AEA232" s="1"/>
      <c r="AEB232" s="1"/>
      <c r="AEC232" s="1"/>
      <c r="AED232" s="1"/>
      <c r="AEE232" s="1"/>
      <c r="AEF232" s="1"/>
      <c r="AEG232" s="1"/>
      <c r="AEH232" s="1"/>
      <c r="AEI232" s="1"/>
      <c r="AEJ232" s="1"/>
      <c r="AEK232" s="1"/>
      <c r="AEL232" s="1"/>
      <c r="AEM232" s="1"/>
      <c r="AEN232" s="1"/>
      <c r="AEO232" s="1"/>
      <c r="AEP232" s="1"/>
      <c r="AEQ232" s="1"/>
      <c r="AER232" s="1"/>
      <c r="AES232" s="1"/>
      <c r="AET232" s="1"/>
      <c r="AEU232" s="1"/>
      <c r="AEV232" s="1"/>
      <c r="AEW232" s="1"/>
      <c r="AEX232" s="1"/>
      <c r="AEY232" s="1"/>
      <c r="AEZ232" s="1"/>
      <c r="AFA232" s="1"/>
      <c r="AFB232" s="1"/>
      <c r="AFC232" s="1"/>
      <c r="AFD232" s="1"/>
      <c r="AFE232" s="1"/>
      <c r="AFF232" s="1"/>
      <c r="AFG232" s="1"/>
      <c r="AFH232" s="1"/>
      <c r="AFI232" s="1"/>
      <c r="AFJ232" s="1"/>
      <c r="AFK232" s="1"/>
      <c r="AFL232" s="1"/>
      <c r="AFM232" s="1"/>
      <c r="AFN232" s="1"/>
      <c r="AFO232" s="1"/>
      <c r="AFP232" s="1"/>
      <c r="AFQ232" s="1"/>
      <c r="AFR232" s="1"/>
      <c r="AFS232" s="1"/>
      <c r="AFT232" s="1"/>
      <c r="AFU232" s="1"/>
      <c r="AFV232" s="1"/>
      <c r="AFW232" s="1"/>
      <c r="AFX232" s="1"/>
      <c r="AFY232" s="1"/>
      <c r="AFZ232" s="1"/>
      <c r="AGA232" s="1"/>
      <c r="AGB232" s="1"/>
      <c r="AGC232" s="1"/>
      <c r="AGD232" s="1"/>
      <c r="AGE232" s="1"/>
      <c r="AGF232" s="1"/>
      <c r="AGG232" s="1"/>
      <c r="AGH232" s="1"/>
      <c r="AGI232" s="1"/>
      <c r="AGJ232" s="1"/>
      <c r="AGK232" s="1"/>
      <c r="AGL232" s="1"/>
      <c r="AGM232" s="1"/>
      <c r="AGN232" s="1"/>
      <c r="AGO232" s="1"/>
      <c r="AGP232" s="1"/>
      <c r="AGQ232" s="1"/>
      <c r="AGR232" s="1"/>
      <c r="AGS232" s="1"/>
      <c r="AGT232" s="1"/>
      <c r="AGU232" s="1"/>
      <c r="AGV232" s="1"/>
      <c r="AGW232" s="1"/>
      <c r="AGX232" s="1"/>
      <c r="AGY232" s="1"/>
      <c r="AGZ232" s="1"/>
      <c r="AHA232" s="1"/>
      <c r="AHB232" s="1"/>
      <c r="AHC232" s="1"/>
      <c r="AHD232" s="1"/>
      <c r="AHE232" s="1"/>
      <c r="AHF232" s="1"/>
      <c r="AHG232" s="1"/>
      <c r="AHH232" s="1"/>
      <c r="AHI232" s="1"/>
      <c r="AHJ232" s="1"/>
      <c r="AHK232" s="1"/>
      <c r="AHL232" s="1"/>
      <c r="AHM232" s="1"/>
      <c r="AHN232" s="1"/>
      <c r="AHO232" s="1"/>
      <c r="AHP232" s="1"/>
      <c r="AHQ232" s="1"/>
      <c r="AHR232" s="1"/>
      <c r="AHS232" s="1"/>
      <c r="AHT232" s="1"/>
      <c r="AHU232" s="1"/>
      <c r="AHV232" s="1"/>
      <c r="AHW232" s="1"/>
      <c r="AHX232" s="1"/>
      <c r="AHY232" s="1"/>
      <c r="AHZ232" s="1"/>
      <c r="AIA232" s="1"/>
      <c r="AIB232" s="1"/>
      <c r="AIC232" s="1"/>
      <c r="AID232" s="1"/>
      <c r="AIE232" s="1"/>
      <c r="AIF232" s="1"/>
      <c r="AIG232" s="1"/>
      <c r="AIH232" s="1"/>
      <c r="AII232" s="1"/>
      <c r="AIJ232" s="1"/>
      <c r="AIK232" s="1"/>
      <c r="AIL232" s="1"/>
      <c r="AIM232" s="1"/>
      <c r="AIN232" s="1"/>
      <c r="AIO232" s="1"/>
      <c r="AIP232" s="1"/>
      <c r="AIQ232" s="1"/>
      <c r="AIR232" s="1"/>
      <c r="AIS232" s="1"/>
      <c r="AIT232" s="1"/>
      <c r="AIU232" s="1"/>
      <c r="AIV232" s="1"/>
      <c r="AIW232" s="1"/>
      <c r="AIX232" s="1"/>
      <c r="AIY232" s="1"/>
      <c r="AIZ232" s="1"/>
      <c r="AJA232" s="1"/>
      <c r="AJB232" s="1"/>
      <c r="AJC232" s="1"/>
      <c r="AJD232" s="1"/>
      <c r="AJE232" s="1"/>
      <c r="AJF232" s="1"/>
      <c r="AJG232" s="1"/>
      <c r="AJH232" s="1"/>
      <c r="AJI232" s="1"/>
      <c r="AJJ232" s="1"/>
      <c r="AJK232" s="1"/>
      <c r="AJL232" s="1"/>
      <c r="AJM232" s="1"/>
      <c r="AJN232" s="1"/>
      <c r="AJO232" s="1"/>
      <c r="AJP232" s="1"/>
      <c r="AJQ232" s="1"/>
      <c r="AJR232" s="1"/>
      <c r="AJS232" s="1"/>
      <c r="AJT232" s="1"/>
      <c r="AJU232" s="1"/>
      <c r="AJV232" s="1"/>
      <c r="AJW232" s="1"/>
      <c r="AJX232" s="1"/>
      <c r="AJY232" s="1"/>
      <c r="AJZ232" s="1"/>
      <c r="AKA232" s="1"/>
      <c r="AKB232" s="1"/>
      <c r="AKC232" s="1"/>
      <c r="AKD232" s="1"/>
      <c r="AKE232" s="1"/>
      <c r="AKF232" s="1"/>
      <c r="AKG232" s="1"/>
      <c r="AKH232" s="1"/>
      <c r="AKI232" s="1"/>
      <c r="AKJ232" s="1"/>
      <c r="AKK232" s="1"/>
      <c r="AKL232" s="1"/>
      <c r="AKM232" s="1"/>
      <c r="AKN232" s="1"/>
      <c r="AKO232" s="1"/>
      <c r="AKP232" s="1"/>
      <c r="AKQ232" s="1"/>
      <c r="AKR232" s="1"/>
      <c r="AKS232" s="1"/>
      <c r="AKT232" s="1"/>
      <c r="AKU232" s="1"/>
      <c r="AKV232" s="1"/>
      <c r="AKW232" s="1"/>
      <c r="AKX232" s="1"/>
      <c r="AKY232" s="1"/>
      <c r="AKZ232" s="1"/>
      <c r="ALA232" s="1"/>
      <c r="ALB232" s="1"/>
      <c r="ALC232" s="1"/>
      <c r="ALD232" s="1"/>
      <c r="ALE232" s="1"/>
      <c r="ALF232" s="1"/>
      <c r="ALG232" s="1"/>
      <c r="ALH232" s="1"/>
      <c r="ALI232" s="1"/>
      <c r="ALJ232" s="1"/>
      <c r="ALK232" s="1"/>
      <c r="ALL232" s="1"/>
      <c r="ALM232" s="1"/>
      <c r="ALN232" s="1"/>
      <c r="ALO232" s="1"/>
      <c r="ALP232" s="1"/>
      <c r="ALQ232" s="1"/>
      <c r="ALR232" s="1"/>
      <c r="ALS232" s="1"/>
      <c r="ALT232" s="1"/>
      <c r="ALU232" s="1"/>
      <c r="ALV232" s="1"/>
      <c r="ALW232" s="1"/>
      <c r="ALX232" s="1"/>
      <c r="ALY232" s="1"/>
      <c r="ALZ232" s="1"/>
      <c r="AMA232" s="1"/>
      <c r="AMB232" s="1"/>
      <c r="AMC232" s="1"/>
      <c r="AMD232" s="1"/>
      <c r="AME232" s="1"/>
      <c r="AMF232" s="1"/>
      <c r="AMG232" s="1"/>
      <c r="AMH232" s="1"/>
      <c r="AMI232" s="1"/>
      <c r="AMJ232" s="1"/>
    </row>
    <row r="233" spans="1:1025" customHeight="1" ht="12.75">
      <c r="A233" s="1"/>
      <c r="B233" s="34"/>
      <c r="C233" s="34"/>
      <c r="D233" s="34"/>
      <c r="E233" s="34"/>
      <c r="F233" s="20"/>
      <c r="G233" s="32"/>
      <c r="H233" s="32"/>
      <c r="I233" s="32"/>
      <c r="J233" s="32"/>
      <c r="K233" s="32"/>
      <c r="L233" s="32"/>
      <c r="M233" s="3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U233" s="1"/>
      <c r="OV233" s="1"/>
      <c r="OW233" s="1"/>
      <c r="OX233" s="1"/>
      <c r="OY233" s="1"/>
      <c r="OZ233" s="1"/>
      <c r="PA233" s="1"/>
      <c r="PB233" s="1"/>
      <c r="PC233" s="1"/>
      <c r="PD233" s="1"/>
      <c r="PE233" s="1"/>
      <c r="PF233" s="1"/>
      <c r="PG233" s="1"/>
      <c r="PH233" s="1"/>
      <c r="PI233" s="1"/>
      <c r="PJ233" s="1"/>
      <c r="PK233" s="1"/>
      <c r="PL233" s="1"/>
      <c r="PM233" s="1"/>
      <c r="PN233" s="1"/>
      <c r="PO233" s="1"/>
      <c r="PP233" s="1"/>
      <c r="PQ233" s="1"/>
      <c r="PR233" s="1"/>
      <c r="PS233" s="1"/>
      <c r="PT233" s="1"/>
      <c r="PU233" s="1"/>
      <c r="PV233" s="1"/>
      <c r="PW233" s="1"/>
      <c r="PX233" s="1"/>
      <c r="PY233" s="1"/>
      <c r="PZ233" s="1"/>
      <c r="QA233" s="1"/>
      <c r="QB233" s="1"/>
      <c r="QC233" s="1"/>
      <c r="QD233" s="1"/>
      <c r="QE233" s="1"/>
      <c r="QF233" s="1"/>
      <c r="QG233" s="1"/>
      <c r="QH233" s="1"/>
      <c r="QI233" s="1"/>
      <c r="QJ233" s="1"/>
      <c r="QK233" s="1"/>
      <c r="QL233" s="1"/>
      <c r="QM233" s="1"/>
      <c r="QN233" s="1"/>
      <c r="QO233" s="1"/>
      <c r="QP233" s="1"/>
      <c r="QQ233" s="1"/>
      <c r="QR233" s="1"/>
      <c r="QS233" s="1"/>
      <c r="QT233" s="1"/>
      <c r="QU233" s="1"/>
      <c r="QV233" s="1"/>
      <c r="QW233" s="1"/>
      <c r="QX233" s="1"/>
      <c r="QY233" s="1"/>
      <c r="QZ233" s="1"/>
      <c r="RA233" s="1"/>
      <c r="RB233" s="1"/>
      <c r="RC233" s="1"/>
      <c r="RD233" s="1"/>
      <c r="RE233" s="1"/>
      <c r="RF233" s="1"/>
      <c r="RG233" s="1"/>
      <c r="RH233" s="1"/>
      <c r="RI233" s="1"/>
      <c r="RJ233" s="1"/>
      <c r="RK233" s="1"/>
      <c r="RL233" s="1"/>
      <c r="RM233" s="1"/>
      <c r="RN233" s="1"/>
      <c r="RO233" s="1"/>
      <c r="RP233" s="1"/>
      <c r="RQ233" s="1"/>
      <c r="RR233" s="1"/>
      <c r="RS233" s="1"/>
      <c r="RT233" s="1"/>
      <c r="RU233" s="1"/>
      <c r="RV233" s="1"/>
      <c r="RW233" s="1"/>
      <c r="RX233" s="1"/>
      <c r="RY233" s="1"/>
      <c r="RZ233" s="1"/>
      <c r="SA233" s="1"/>
      <c r="SB233" s="1"/>
      <c r="SC233" s="1"/>
      <c r="SD233" s="1"/>
      <c r="SE233" s="1"/>
      <c r="SF233" s="1"/>
      <c r="SG233" s="1"/>
      <c r="SH233" s="1"/>
      <c r="SI233" s="1"/>
      <c r="SJ233" s="1"/>
      <c r="SK233" s="1"/>
      <c r="SL233" s="1"/>
      <c r="SM233" s="1"/>
      <c r="SN233" s="1"/>
      <c r="SO233" s="1"/>
      <c r="SP233" s="1"/>
      <c r="SQ233" s="1"/>
      <c r="SR233" s="1"/>
      <c r="SS233" s="1"/>
      <c r="ST233" s="1"/>
      <c r="SU233" s="1"/>
      <c r="SV233" s="1"/>
      <c r="SW233" s="1"/>
      <c r="SX233" s="1"/>
      <c r="SY233" s="1"/>
      <c r="SZ233" s="1"/>
      <c r="TA233" s="1"/>
      <c r="TB233" s="1"/>
      <c r="TC233" s="1"/>
      <c r="TD233" s="1"/>
      <c r="TE233" s="1"/>
      <c r="TF233" s="1"/>
      <c r="TG233" s="1"/>
      <c r="TH233" s="1"/>
      <c r="TI233" s="1"/>
      <c r="TJ233" s="1"/>
      <c r="TK233" s="1"/>
      <c r="TL233" s="1"/>
      <c r="TM233" s="1"/>
      <c r="TN233" s="1"/>
      <c r="TO233" s="1"/>
      <c r="TP233" s="1"/>
      <c r="TQ233" s="1"/>
      <c r="TR233" s="1"/>
      <c r="TS233" s="1"/>
      <c r="TT233" s="1"/>
      <c r="TU233" s="1"/>
      <c r="TV233" s="1"/>
      <c r="TW233" s="1"/>
      <c r="TX233" s="1"/>
      <c r="TY233" s="1"/>
      <c r="TZ233" s="1"/>
      <c r="UA233" s="1"/>
      <c r="UB233" s="1"/>
      <c r="UC233" s="1"/>
      <c r="UD233" s="1"/>
      <c r="UE233" s="1"/>
      <c r="UF233" s="1"/>
      <c r="UG233" s="1"/>
      <c r="UH233" s="1"/>
      <c r="UI233" s="1"/>
      <c r="UJ233" s="1"/>
      <c r="UK233" s="1"/>
      <c r="UL233" s="1"/>
      <c r="UM233" s="1"/>
      <c r="UN233" s="1"/>
      <c r="UO233" s="1"/>
      <c r="UP233" s="1"/>
      <c r="UQ233" s="1"/>
      <c r="UR233" s="1"/>
      <c r="US233" s="1"/>
      <c r="UT233" s="1"/>
      <c r="UU233" s="1"/>
      <c r="UV233" s="1"/>
      <c r="UW233" s="1"/>
      <c r="UX233" s="1"/>
      <c r="UY233" s="1"/>
      <c r="UZ233" s="1"/>
      <c r="VA233" s="1"/>
      <c r="VB233" s="1"/>
      <c r="VC233" s="1"/>
      <c r="VD233" s="1"/>
      <c r="VE233" s="1"/>
      <c r="VF233" s="1"/>
      <c r="VG233" s="1"/>
      <c r="VH233" s="1"/>
      <c r="VI233" s="1"/>
      <c r="VJ233" s="1"/>
      <c r="VK233" s="1"/>
      <c r="VL233" s="1"/>
      <c r="VM233" s="1"/>
      <c r="VN233" s="1"/>
      <c r="VO233" s="1"/>
      <c r="VP233" s="1"/>
      <c r="VQ233" s="1"/>
      <c r="VR233" s="1"/>
      <c r="VS233" s="1"/>
      <c r="VT233" s="1"/>
      <c r="VU233" s="1"/>
      <c r="VV233" s="1"/>
      <c r="VW233" s="1"/>
      <c r="VX233" s="1"/>
      <c r="VY233" s="1"/>
      <c r="VZ233" s="1"/>
      <c r="WA233" s="1"/>
      <c r="WB233" s="1"/>
      <c r="WC233" s="1"/>
      <c r="WD233" s="1"/>
      <c r="WE233" s="1"/>
      <c r="WF233" s="1"/>
      <c r="WG233" s="1"/>
      <c r="WH233" s="1"/>
      <c r="WI233" s="1"/>
      <c r="WJ233" s="1"/>
      <c r="WK233" s="1"/>
      <c r="WL233" s="1"/>
      <c r="WM233" s="1"/>
      <c r="WN233" s="1"/>
      <c r="WO233" s="1"/>
      <c r="WP233" s="1"/>
      <c r="WQ233" s="1"/>
      <c r="WR233" s="1"/>
      <c r="WS233" s="1"/>
      <c r="WT233" s="1"/>
      <c r="WU233" s="1"/>
      <c r="WV233" s="1"/>
      <c r="WW233" s="1"/>
      <c r="WX233" s="1"/>
      <c r="WY233" s="1"/>
      <c r="WZ233" s="1"/>
      <c r="XA233" s="1"/>
      <c r="XB233" s="1"/>
      <c r="XC233" s="1"/>
      <c r="XD233" s="1"/>
      <c r="XE233" s="1"/>
      <c r="XF233" s="1"/>
      <c r="XG233" s="1"/>
      <c r="XH233" s="1"/>
      <c r="XI233" s="1"/>
      <c r="XJ233" s="1"/>
      <c r="XK233" s="1"/>
      <c r="XL233" s="1"/>
      <c r="XM233" s="1"/>
      <c r="XN233" s="1"/>
      <c r="XO233" s="1"/>
      <c r="XP233" s="1"/>
      <c r="XQ233" s="1"/>
      <c r="XR233" s="1"/>
      <c r="XS233" s="1"/>
      <c r="XT233" s="1"/>
      <c r="XU233" s="1"/>
      <c r="XV233" s="1"/>
      <c r="XW233" s="1"/>
      <c r="XX233" s="1"/>
      <c r="XY233" s="1"/>
      <c r="XZ233" s="1"/>
      <c r="YA233" s="1"/>
      <c r="YB233" s="1"/>
      <c r="YC233" s="1"/>
      <c r="YD233" s="1"/>
      <c r="YE233" s="1"/>
      <c r="YF233" s="1"/>
      <c r="YG233" s="1"/>
      <c r="YH233" s="1"/>
      <c r="YI233" s="1"/>
      <c r="YJ233" s="1"/>
      <c r="YK233" s="1"/>
      <c r="YL233" s="1"/>
      <c r="YM233" s="1"/>
      <c r="YN233" s="1"/>
      <c r="YO233" s="1"/>
      <c r="YP233" s="1"/>
      <c r="YQ233" s="1"/>
      <c r="YR233" s="1"/>
      <c r="YS233" s="1"/>
      <c r="YT233" s="1"/>
      <c r="YU233" s="1"/>
      <c r="YV233" s="1"/>
      <c r="YW233" s="1"/>
      <c r="YX233" s="1"/>
      <c r="YY233" s="1"/>
      <c r="YZ233" s="1"/>
      <c r="ZA233" s="1"/>
      <c r="ZB233" s="1"/>
      <c r="ZC233" s="1"/>
      <c r="ZD233" s="1"/>
      <c r="ZE233" s="1"/>
      <c r="ZF233" s="1"/>
      <c r="ZG233" s="1"/>
      <c r="ZH233" s="1"/>
      <c r="ZI233" s="1"/>
      <c r="ZJ233" s="1"/>
      <c r="ZK233" s="1"/>
      <c r="ZL233" s="1"/>
      <c r="ZM233" s="1"/>
      <c r="ZN233" s="1"/>
      <c r="ZO233" s="1"/>
      <c r="ZP233" s="1"/>
      <c r="ZQ233" s="1"/>
      <c r="ZR233" s="1"/>
      <c r="ZS233" s="1"/>
      <c r="ZT233" s="1"/>
      <c r="ZU233" s="1"/>
      <c r="ZV233" s="1"/>
      <c r="ZW233" s="1"/>
      <c r="ZX233" s="1"/>
      <c r="ZY233" s="1"/>
      <c r="ZZ233" s="1"/>
      <c r="AAA233" s="1"/>
      <c r="AAB233" s="1"/>
      <c r="AAC233" s="1"/>
      <c r="AAD233" s="1"/>
      <c r="AAE233" s="1"/>
      <c r="AAF233" s="1"/>
      <c r="AAG233" s="1"/>
      <c r="AAH233" s="1"/>
      <c r="AAI233" s="1"/>
      <c r="AAJ233" s="1"/>
      <c r="AAK233" s="1"/>
      <c r="AAL233" s="1"/>
      <c r="AAM233" s="1"/>
      <c r="AAN233" s="1"/>
      <c r="AAO233" s="1"/>
      <c r="AAP233" s="1"/>
      <c r="AAQ233" s="1"/>
      <c r="AAR233" s="1"/>
      <c r="AAS233" s="1"/>
      <c r="AAT233" s="1"/>
      <c r="AAU233" s="1"/>
      <c r="AAV233" s="1"/>
      <c r="AAW233" s="1"/>
      <c r="AAX233" s="1"/>
      <c r="AAY233" s="1"/>
      <c r="AAZ233" s="1"/>
      <c r="ABA233" s="1"/>
      <c r="ABB233" s="1"/>
      <c r="ABC233" s="1"/>
      <c r="ABD233" s="1"/>
      <c r="ABE233" s="1"/>
      <c r="ABF233" s="1"/>
      <c r="ABG233" s="1"/>
      <c r="ABH233" s="1"/>
      <c r="ABI233" s="1"/>
      <c r="ABJ233" s="1"/>
      <c r="ABK233" s="1"/>
      <c r="ABL233" s="1"/>
      <c r="ABM233" s="1"/>
      <c r="ABN233" s="1"/>
      <c r="ABO233" s="1"/>
      <c r="ABP233" s="1"/>
      <c r="ABQ233" s="1"/>
      <c r="ABR233" s="1"/>
      <c r="ABS233" s="1"/>
      <c r="ABT233" s="1"/>
      <c r="ABU233" s="1"/>
      <c r="ABV233" s="1"/>
      <c r="ABW233" s="1"/>
      <c r="ABX233" s="1"/>
      <c r="ABY233" s="1"/>
      <c r="ABZ233" s="1"/>
      <c r="ACA233" s="1"/>
      <c r="ACB233" s="1"/>
      <c r="ACC233" s="1"/>
      <c r="ACD233" s="1"/>
      <c r="ACE233" s="1"/>
      <c r="ACF233" s="1"/>
      <c r="ACG233" s="1"/>
      <c r="ACH233" s="1"/>
      <c r="ACI233" s="1"/>
      <c r="ACJ233" s="1"/>
      <c r="ACK233" s="1"/>
      <c r="ACL233" s="1"/>
      <c r="ACM233" s="1"/>
      <c r="ACN233" s="1"/>
      <c r="ACO233" s="1"/>
      <c r="ACP233" s="1"/>
      <c r="ACQ233" s="1"/>
      <c r="ACR233" s="1"/>
      <c r="ACS233" s="1"/>
      <c r="ACT233" s="1"/>
      <c r="ACU233" s="1"/>
      <c r="ACV233" s="1"/>
      <c r="ACW233" s="1"/>
      <c r="ACX233" s="1"/>
      <c r="ACY233" s="1"/>
      <c r="ACZ233" s="1"/>
      <c r="ADA233" s="1"/>
      <c r="ADB233" s="1"/>
      <c r="ADC233" s="1"/>
      <c r="ADD233" s="1"/>
      <c r="ADE233" s="1"/>
      <c r="ADF233" s="1"/>
      <c r="ADG233" s="1"/>
      <c r="ADH233" s="1"/>
      <c r="ADI233" s="1"/>
      <c r="ADJ233" s="1"/>
      <c r="ADK233" s="1"/>
      <c r="ADL233" s="1"/>
      <c r="ADM233" s="1"/>
      <c r="ADN233" s="1"/>
      <c r="ADO233" s="1"/>
      <c r="ADP233" s="1"/>
      <c r="ADQ233" s="1"/>
      <c r="ADR233" s="1"/>
      <c r="ADS233" s="1"/>
      <c r="ADT233" s="1"/>
      <c r="ADU233" s="1"/>
      <c r="ADV233" s="1"/>
      <c r="ADW233" s="1"/>
      <c r="ADX233" s="1"/>
      <c r="ADY233" s="1"/>
      <c r="ADZ233" s="1"/>
      <c r="AEA233" s="1"/>
      <c r="AEB233" s="1"/>
      <c r="AEC233" s="1"/>
      <c r="AED233" s="1"/>
      <c r="AEE233" s="1"/>
      <c r="AEF233" s="1"/>
      <c r="AEG233" s="1"/>
      <c r="AEH233" s="1"/>
      <c r="AEI233" s="1"/>
      <c r="AEJ233" s="1"/>
      <c r="AEK233" s="1"/>
      <c r="AEL233" s="1"/>
      <c r="AEM233" s="1"/>
      <c r="AEN233" s="1"/>
      <c r="AEO233" s="1"/>
      <c r="AEP233" s="1"/>
      <c r="AEQ233" s="1"/>
      <c r="AER233" s="1"/>
      <c r="AES233" s="1"/>
      <c r="AET233" s="1"/>
      <c r="AEU233" s="1"/>
      <c r="AEV233" s="1"/>
      <c r="AEW233" s="1"/>
      <c r="AEX233" s="1"/>
      <c r="AEY233" s="1"/>
      <c r="AEZ233" s="1"/>
      <c r="AFA233" s="1"/>
      <c r="AFB233" s="1"/>
      <c r="AFC233" s="1"/>
      <c r="AFD233" s="1"/>
      <c r="AFE233" s="1"/>
      <c r="AFF233" s="1"/>
      <c r="AFG233" s="1"/>
      <c r="AFH233" s="1"/>
      <c r="AFI233" s="1"/>
      <c r="AFJ233" s="1"/>
      <c r="AFK233" s="1"/>
      <c r="AFL233" s="1"/>
      <c r="AFM233" s="1"/>
      <c r="AFN233" s="1"/>
      <c r="AFO233" s="1"/>
      <c r="AFP233" s="1"/>
      <c r="AFQ233" s="1"/>
      <c r="AFR233" s="1"/>
      <c r="AFS233" s="1"/>
      <c r="AFT233" s="1"/>
      <c r="AFU233" s="1"/>
      <c r="AFV233" s="1"/>
      <c r="AFW233" s="1"/>
      <c r="AFX233" s="1"/>
      <c r="AFY233" s="1"/>
      <c r="AFZ233" s="1"/>
      <c r="AGA233" s="1"/>
      <c r="AGB233" s="1"/>
      <c r="AGC233" s="1"/>
      <c r="AGD233" s="1"/>
      <c r="AGE233" s="1"/>
      <c r="AGF233" s="1"/>
      <c r="AGG233" s="1"/>
      <c r="AGH233" s="1"/>
      <c r="AGI233" s="1"/>
      <c r="AGJ233" s="1"/>
      <c r="AGK233" s="1"/>
      <c r="AGL233" s="1"/>
      <c r="AGM233" s="1"/>
      <c r="AGN233" s="1"/>
      <c r="AGO233" s="1"/>
      <c r="AGP233" s="1"/>
      <c r="AGQ233" s="1"/>
      <c r="AGR233" s="1"/>
      <c r="AGS233" s="1"/>
      <c r="AGT233" s="1"/>
      <c r="AGU233" s="1"/>
      <c r="AGV233" s="1"/>
      <c r="AGW233" s="1"/>
      <c r="AGX233" s="1"/>
      <c r="AGY233" s="1"/>
      <c r="AGZ233" s="1"/>
      <c r="AHA233" s="1"/>
      <c r="AHB233" s="1"/>
      <c r="AHC233" s="1"/>
      <c r="AHD233" s="1"/>
      <c r="AHE233" s="1"/>
      <c r="AHF233" s="1"/>
      <c r="AHG233" s="1"/>
      <c r="AHH233" s="1"/>
      <c r="AHI233" s="1"/>
      <c r="AHJ233" s="1"/>
      <c r="AHK233" s="1"/>
      <c r="AHL233" s="1"/>
      <c r="AHM233" s="1"/>
      <c r="AHN233" s="1"/>
      <c r="AHO233" s="1"/>
      <c r="AHP233" s="1"/>
      <c r="AHQ233" s="1"/>
      <c r="AHR233" s="1"/>
      <c r="AHS233" s="1"/>
      <c r="AHT233" s="1"/>
      <c r="AHU233" s="1"/>
      <c r="AHV233" s="1"/>
      <c r="AHW233" s="1"/>
      <c r="AHX233" s="1"/>
      <c r="AHY233" s="1"/>
      <c r="AHZ233" s="1"/>
      <c r="AIA233" s="1"/>
      <c r="AIB233" s="1"/>
      <c r="AIC233" s="1"/>
      <c r="AID233" s="1"/>
      <c r="AIE233" s="1"/>
      <c r="AIF233" s="1"/>
      <c r="AIG233" s="1"/>
      <c r="AIH233" s="1"/>
      <c r="AII233" s="1"/>
      <c r="AIJ233" s="1"/>
      <c r="AIK233" s="1"/>
      <c r="AIL233" s="1"/>
      <c r="AIM233" s="1"/>
      <c r="AIN233" s="1"/>
      <c r="AIO233" s="1"/>
      <c r="AIP233" s="1"/>
      <c r="AIQ233" s="1"/>
      <c r="AIR233" s="1"/>
      <c r="AIS233" s="1"/>
      <c r="AIT233" s="1"/>
      <c r="AIU233" s="1"/>
      <c r="AIV233" s="1"/>
      <c r="AIW233" s="1"/>
      <c r="AIX233" s="1"/>
      <c r="AIY233" s="1"/>
      <c r="AIZ233" s="1"/>
      <c r="AJA233" s="1"/>
      <c r="AJB233" s="1"/>
      <c r="AJC233" s="1"/>
      <c r="AJD233" s="1"/>
      <c r="AJE233" s="1"/>
      <c r="AJF233" s="1"/>
      <c r="AJG233" s="1"/>
      <c r="AJH233" s="1"/>
      <c r="AJI233" s="1"/>
      <c r="AJJ233" s="1"/>
      <c r="AJK233" s="1"/>
      <c r="AJL233" s="1"/>
      <c r="AJM233" s="1"/>
      <c r="AJN233" s="1"/>
      <c r="AJO233" s="1"/>
      <c r="AJP233" s="1"/>
      <c r="AJQ233" s="1"/>
      <c r="AJR233" s="1"/>
      <c r="AJS233" s="1"/>
      <c r="AJT233" s="1"/>
      <c r="AJU233" s="1"/>
      <c r="AJV233" s="1"/>
      <c r="AJW233" s="1"/>
      <c r="AJX233" s="1"/>
      <c r="AJY233" s="1"/>
      <c r="AJZ233" s="1"/>
      <c r="AKA233" s="1"/>
      <c r="AKB233" s="1"/>
      <c r="AKC233" s="1"/>
      <c r="AKD233" s="1"/>
      <c r="AKE233" s="1"/>
      <c r="AKF233" s="1"/>
      <c r="AKG233" s="1"/>
      <c r="AKH233" s="1"/>
      <c r="AKI233" s="1"/>
      <c r="AKJ233" s="1"/>
      <c r="AKK233" s="1"/>
      <c r="AKL233" s="1"/>
      <c r="AKM233" s="1"/>
      <c r="AKN233" s="1"/>
      <c r="AKO233" s="1"/>
      <c r="AKP233" s="1"/>
      <c r="AKQ233" s="1"/>
      <c r="AKR233" s="1"/>
      <c r="AKS233" s="1"/>
      <c r="AKT233" s="1"/>
      <c r="AKU233" s="1"/>
      <c r="AKV233" s="1"/>
      <c r="AKW233" s="1"/>
      <c r="AKX233" s="1"/>
      <c r="AKY233" s="1"/>
      <c r="AKZ233" s="1"/>
      <c r="ALA233" s="1"/>
      <c r="ALB233" s="1"/>
      <c r="ALC233" s="1"/>
      <c r="ALD233" s="1"/>
      <c r="ALE233" s="1"/>
      <c r="ALF233" s="1"/>
      <c r="ALG233" s="1"/>
      <c r="ALH233" s="1"/>
      <c r="ALI233" s="1"/>
      <c r="ALJ233" s="1"/>
      <c r="ALK233" s="1"/>
      <c r="ALL233" s="1"/>
      <c r="ALM233" s="1"/>
      <c r="ALN233" s="1"/>
      <c r="ALO233" s="1"/>
      <c r="ALP233" s="1"/>
      <c r="ALQ233" s="1"/>
      <c r="ALR233" s="1"/>
      <c r="ALS233" s="1"/>
      <c r="ALT233" s="1"/>
      <c r="ALU233" s="1"/>
      <c r="ALV233" s="1"/>
      <c r="ALW233" s="1"/>
      <c r="ALX233" s="1"/>
      <c r="ALY233" s="1"/>
      <c r="ALZ233" s="1"/>
      <c r="AMA233" s="1"/>
      <c r="AMB233" s="1"/>
      <c r="AMC233" s="1"/>
      <c r="AMD233" s="1"/>
      <c r="AME233" s="1"/>
      <c r="AMF233" s="1"/>
      <c r="AMG233" s="1"/>
      <c r="AMH233" s="1"/>
      <c r="AMI233" s="1"/>
      <c r="AMJ233" s="1"/>
    </row>
    <row r="234" spans="1:1025" customHeight="1" ht="20.25">
      <c r="A234" s="1"/>
      <c r="B234" s="35" t="s">
        <v>167</v>
      </c>
      <c r="C234" s="35"/>
      <c r="D234" s="35"/>
      <c r="E234" s="35"/>
      <c r="F234" s="35"/>
      <c r="G234" s="3">
        <v>2014</v>
      </c>
      <c r="H234" s="3">
        <v>2015</v>
      </c>
      <c r="I234" s="3">
        <v>2016</v>
      </c>
      <c r="J234" s="3">
        <v>2017</v>
      </c>
      <c r="K234" s="3">
        <v>2018</v>
      </c>
      <c r="L234" s="32"/>
      <c r="M234" s="3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1"/>
      <c r="OU234" s="1"/>
      <c r="OV234" s="1"/>
      <c r="OW234" s="1"/>
      <c r="OX234" s="1"/>
      <c r="OY234" s="1"/>
      <c r="OZ234" s="1"/>
      <c r="PA234" s="1"/>
      <c r="PB234" s="1"/>
      <c r="PC234" s="1"/>
      <c r="PD234" s="1"/>
      <c r="PE234" s="1"/>
      <c r="PF234" s="1"/>
      <c r="PG234" s="1"/>
      <c r="PH234" s="1"/>
      <c r="PI234" s="1"/>
      <c r="PJ234" s="1"/>
      <c r="PK234" s="1"/>
      <c r="PL234" s="1"/>
      <c r="PM234" s="1"/>
      <c r="PN234" s="1"/>
      <c r="PO234" s="1"/>
      <c r="PP234" s="1"/>
      <c r="PQ234" s="1"/>
      <c r="PR234" s="1"/>
      <c r="PS234" s="1"/>
      <c r="PT234" s="1"/>
      <c r="PU234" s="1"/>
      <c r="PV234" s="1"/>
      <c r="PW234" s="1"/>
      <c r="PX234" s="1"/>
      <c r="PY234" s="1"/>
      <c r="PZ234" s="1"/>
      <c r="QA234" s="1"/>
      <c r="QB234" s="1"/>
      <c r="QC234" s="1"/>
      <c r="QD234" s="1"/>
      <c r="QE234" s="1"/>
      <c r="QF234" s="1"/>
      <c r="QG234" s="1"/>
      <c r="QH234" s="1"/>
      <c r="QI234" s="1"/>
      <c r="QJ234" s="1"/>
      <c r="QK234" s="1"/>
      <c r="QL234" s="1"/>
      <c r="QM234" s="1"/>
      <c r="QN234" s="1"/>
      <c r="QO234" s="1"/>
      <c r="QP234" s="1"/>
      <c r="QQ234" s="1"/>
      <c r="QR234" s="1"/>
      <c r="QS234" s="1"/>
      <c r="QT234" s="1"/>
      <c r="QU234" s="1"/>
      <c r="QV234" s="1"/>
      <c r="QW234" s="1"/>
      <c r="QX234" s="1"/>
      <c r="QY234" s="1"/>
      <c r="QZ234" s="1"/>
      <c r="RA234" s="1"/>
      <c r="RB234" s="1"/>
      <c r="RC234" s="1"/>
      <c r="RD234" s="1"/>
      <c r="RE234" s="1"/>
      <c r="RF234" s="1"/>
      <c r="RG234" s="1"/>
      <c r="RH234" s="1"/>
      <c r="RI234" s="1"/>
      <c r="RJ234" s="1"/>
      <c r="RK234" s="1"/>
      <c r="RL234" s="1"/>
      <c r="RM234" s="1"/>
      <c r="RN234" s="1"/>
      <c r="RO234" s="1"/>
      <c r="RP234" s="1"/>
      <c r="RQ234" s="1"/>
      <c r="RR234" s="1"/>
      <c r="RS234" s="1"/>
      <c r="RT234" s="1"/>
      <c r="RU234" s="1"/>
      <c r="RV234" s="1"/>
      <c r="RW234" s="1"/>
      <c r="RX234" s="1"/>
      <c r="RY234" s="1"/>
      <c r="RZ234" s="1"/>
      <c r="SA234" s="1"/>
      <c r="SB234" s="1"/>
      <c r="SC234" s="1"/>
      <c r="SD234" s="1"/>
      <c r="SE234" s="1"/>
      <c r="SF234" s="1"/>
      <c r="SG234" s="1"/>
      <c r="SH234" s="1"/>
      <c r="SI234" s="1"/>
      <c r="SJ234" s="1"/>
      <c r="SK234" s="1"/>
      <c r="SL234" s="1"/>
      <c r="SM234" s="1"/>
      <c r="SN234" s="1"/>
      <c r="SO234" s="1"/>
      <c r="SP234" s="1"/>
      <c r="SQ234" s="1"/>
      <c r="SR234" s="1"/>
      <c r="SS234" s="1"/>
      <c r="ST234" s="1"/>
      <c r="SU234" s="1"/>
      <c r="SV234" s="1"/>
      <c r="SW234" s="1"/>
      <c r="SX234" s="1"/>
      <c r="SY234" s="1"/>
      <c r="SZ234" s="1"/>
      <c r="TA234" s="1"/>
      <c r="TB234" s="1"/>
      <c r="TC234" s="1"/>
      <c r="TD234" s="1"/>
      <c r="TE234" s="1"/>
      <c r="TF234" s="1"/>
      <c r="TG234" s="1"/>
      <c r="TH234" s="1"/>
      <c r="TI234" s="1"/>
      <c r="TJ234" s="1"/>
      <c r="TK234" s="1"/>
      <c r="TL234" s="1"/>
      <c r="TM234" s="1"/>
      <c r="TN234" s="1"/>
      <c r="TO234" s="1"/>
      <c r="TP234" s="1"/>
      <c r="TQ234" s="1"/>
      <c r="TR234" s="1"/>
      <c r="TS234" s="1"/>
      <c r="TT234" s="1"/>
      <c r="TU234" s="1"/>
      <c r="TV234" s="1"/>
      <c r="TW234" s="1"/>
      <c r="TX234" s="1"/>
      <c r="TY234" s="1"/>
      <c r="TZ234" s="1"/>
      <c r="UA234" s="1"/>
      <c r="UB234" s="1"/>
      <c r="UC234" s="1"/>
      <c r="UD234" s="1"/>
      <c r="UE234" s="1"/>
      <c r="UF234" s="1"/>
      <c r="UG234" s="1"/>
      <c r="UH234" s="1"/>
      <c r="UI234" s="1"/>
      <c r="UJ234" s="1"/>
      <c r="UK234" s="1"/>
      <c r="UL234" s="1"/>
      <c r="UM234" s="1"/>
      <c r="UN234" s="1"/>
      <c r="UO234" s="1"/>
      <c r="UP234" s="1"/>
      <c r="UQ234" s="1"/>
      <c r="UR234" s="1"/>
      <c r="US234" s="1"/>
      <c r="UT234" s="1"/>
      <c r="UU234" s="1"/>
      <c r="UV234" s="1"/>
      <c r="UW234" s="1"/>
      <c r="UX234" s="1"/>
      <c r="UY234" s="1"/>
      <c r="UZ234" s="1"/>
      <c r="VA234" s="1"/>
      <c r="VB234" s="1"/>
      <c r="VC234" s="1"/>
      <c r="VD234" s="1"/>
      <c r="VE234" s="1"/>
      <c r="VF234" s="1"/>
      <c r="VG234" s="1"/>
      <c r="VH234" s="1"/>
      <c r="VI234" s="1"/>
      <c r="VJ234" s="1"/>
      <c r="VK234" s="1"/>
      <c r="VL234" s="1"/>
      <c r="VM234" s="1"/>
      <c r="VN234" s="1"/>
      <c r="VO234" s="1"/>
      <c r="VP234" s="1"/>
      <c r="VQ234" s="1"/>
      <c r="VR234" s="1"/>
      <c r="VS234" s="1"/>
      <c r="VT234" s="1"/>
      <c r="VU234" s="1"/>
      <c r="VV234" s="1"/>
      <c r="VW234" s="1"/>
      <c r="VX234" s="1"/>
      <c r="VY234" s="1"/>
      <c r="VZ234" s="1"/>
      <c r="WA234" s="1"/>
      <c r="WB234" s="1"/>
      <c r="WC234" s="1"/>
      <c r="WD234" s="1"/>
      <c r="WE234" s="1"/>
      <c r="WF234" s="1"/>
      <c r="WG234" s="1"/>
      <c r="WH234" s="1"/>
      <c r="WI234" s="1"/>
      <c r="WJ234" s="1"/>
      <c r="WK234" s="1"/>
      <c r="WL234" s="1"/>
      <c r="WM234" s="1"/>
      <c r="WN234" s="1"/>
      <c r="WO234" s="1"/>
      <c r="WP234" s="1"/>
      <c r="WQ234" s="1"/>
      <c r="WR234" s="1"/>
      <c r="WS234" s="1"/>
      <c r="WT234" s="1"/>
      <c r="WU234" s="1"/>
      <c r="WV234" s="1"/>
      <c r="WW234" s="1"/>
      <c r="WX234" s="1"/>
      <c r="WY234" s="1"/>
      <c r="WZ234" s="1"/>
      <c r="XA234" s="1"/>
      <c r="XB234" s="1"/>
      <c r="XC234" s="1"/>
      <c r="XD234" s="1"/>
      <c r="XE234" s="1"/>
      <c r="XF234" s="1"/>
      <c r="XG234" s="1"/>
      <c r="XH234" s="1"/>
      <c r="XI234" s="1"/>
      <c r="XJ234" s="1"/>
      <c r="XK234" s="1"/>
      <c r="XL234" s="1"/>
      <c r="XM234" s="1"/>
      <c r="XN234" s="1"/>
      <c r="XO234" s="1"/>
      <c r="XP234" s="1"/>
      <c r="XQ234" s="1"/>
      <c r="XR234" s="1"/>
      <c r="XS234" s="1"/>
      <c r="XT234" s="1"/>
      <c r="XU234" s="1"/>
      <c r="XV234" s="1"/>
      <c r="XW234" s="1"/>
      <c r="XX234" s="1"/>
      <c r="XY234" s="1"/>
      <c r="XZ234" s="1"/>
      <c r="YA234" s="1"/>
      <c r="YB234" s="1"/>
      <c r="YC234" s="1"/>
      <c r="YD234" s="1"/>
      <c r="YE234" s="1"/>
      <c r="YF234" s="1"/>
      <c r="YG234" s="1"/>
      <c r="YH234" s="1"/>
      <c r="YI234" s="1"/>
      <c r="YJ234" s="1"/>
      <c r="YK234" s="1"/>
      <c r="YL234" s="1"/>
      <c r="YM234" s="1"/>
      <c r="YN234" s="1"/>
      <c r="YO234" s="1"/>
      <c r="YP234" s="1"/>
      <c r="YQ234" s="1"/>
      <c r="YR234" s="1"/>
      <c r="YS234" s="1"/>
      <c r="YT234" s="1"/>
      <c r="YU234" s="1"/>
      <c r="YV234" s="1"/>
      <c r="YW234" s="1"/>
      <c r="YX234" s="1"/>
      <c r="YY234" s="1"/>
      <c r="YZ234" s="1"/>
      <c r="ZA234" s="1"/>
      <c r="ZB234" s="1"/>
      <c r="ZC234" s="1"/>
      <c r="ZD234" s="1"/>
      <c r="ZE234" s="1"/>
      <c r="ZF234" s="1"/>
      <c r="ZG234" s="1"/>
      <c r="ZH234" s="1"/>
      <c r="ZI234" s="1"/>
      <c r="ZJ234" s="1"/>
      <c r="ZK234" s="1"/>
      <c r="ZL234" s="1"/>
      <c r="ZM234" s="1"/>
      <c r="ZN234" s="1"/>
      <c r="ZO234" s="1"/>
      <c r="ZP234" s="1"/>
      <c r="ZQ234" s="1"/>
      <c r="ZR234" s="1"/>
      <c r="ZS234" s="1"/>
      <c r="ZT234" s="1"/>
      <c r="ZU234" s="1"/>
      <c r="ZV234" s="1"/>
      <c r="ZW234" s="1"/>
      <c r="ZX234" s="1"/>
      <c r="ZY234" s="1"/>
      <c r="ZZ234" s="1"/>
      <c r="AAA234" s="1"/>
      <c r="AAB234" s="1"/>
      <c r="AAC234" s="1"/>
      <c r="AAD234" s="1"/>
      <c r="AAE234" s="1"/>
      <c r="AAF234" s="1"/>
      <c r="AAG234" s="1"/>
      <c r="AAH234" s="1"/>
      <c r="AAI234" s="1"/>
      <c r="AAJ234" s="1"/>
      <c r="AAK234" s="1"/>
      <c r="AAL234" s="1"/>
      <c r="AAM234" s="1"/>
      <c r="AAN234" s="1"/>
      <c r="AAO234" s="1"/>
      <c r="AAP234" s="1"/>
      <c r="AAQ234" s="1"/>
      <c r="AAR234" s="1"/>
      <c r="AAS234" s="1"/>
      <c r="AAT234" s="1"/>
      <c r="AAU234" s="1"/>
      <c r="AAV234" s="1"/>
      <c r="AAW234" s="1"/>
      <c r="AAX234" s="1"/>
      <c r="AAY234" s="1"/>
      <c r="AAZ234" s="1"/>
      <c r="ABA234" s="1"/>
      <c r="ABB234" s="1"/>
      <c r="ABC234" s="1"/>
      <c r="ABD234" s="1"/>
      <c r="ABE234" s="1"/>
      <c r="ABF234" s="1"/>
      <c r="ABG234" s="1"/>
      <c r="ABH234" s="1"/>
      <c r="ABI234" s="1"/>
      <c r="ABJ234" s="1"/>
      <c r="ABK234" s="1"/>
      <c r="ABL234" s="1"/>
      <c r="ABM234" s="1"/>
      <c r="ABN234" s="1"/>
      <c r="ABO234" s="1"/>
      <c r="ABP234" s="1"/>
      <c r="ABQ234" s="1"/>
      <c r="ABR234" s="1"/>
      <c r="ABS234" s="1"/>
      <c r="ABT234" s="1"/>
      <c r="ABU234" s="1"/>
      <c r="ABV234" s="1"/>
      <c r="ABW234" s="1"/>
      <c r="ABX234" s="1"/>
      <c r="ABY234" s="1"/>
      <c r="ABZ234" s="1"/>
      <c r="ACA234" s="1"/>
      <c r="ACB234" s="1"/>
      <c r="ACC234" s="1"/>
      <c r="ACD234" s="1"/>
      <c r="ACE234" s="1"/>
      <c r="ACF234" s="1"/>
      <c r="ACG234" s="1"/>
      <c r="ACH234" s="1"/>
      <c r="ACI234" s="1"/>
      <c r="ACJ234" s="1"/>
      <c r="ACK234" s="1"/>
      <c r="ACL234" s="1"/>
      <c r="ACM234" s="1"/>
      <c r="ACN234" s="1"/>
      <c r="ACO234" s="1"/>
      <c r="ACP234" s="1"/>
      <c r="ACQ234" s="1"/>
      <c r="ACR234" s="1"/>
      <c r="ACS234" s="1"/>
      <c r="ACT234" s="1"/>
      <c r="ACU234" s="1"/>
      <c r="ACV234" s="1"/>
      <c r="ACW234" s="1"/>
      <c r="ACX234" s="1"/>
      <c r="ACY234" s="1"/>
      <c r="ACZ234" s="1"/>
      <c r="ADA234" s="1"/>
      <c r="ADB234" s="1"/>
      <c r="ADC234" s="1"/>
      <c r="ADD234" s="1"/>
      <c r="ADE234" s="1"/>
      <c r="ADF234" s="1"/>
      <c r="ADG234" s="1"/>
      <c r="ADH234" s="1"/>
      <c r="ADI234" s="1"/>
      <c r="ADJ234" s="1"/>
      <c r="ADK234" s="1"/>
      <c r="ADL234" s="1"/>
      <c r="ADM234" s="1"/>
      <c r="ADN234" s="1"/>
      <c r="ADO234" s="1"/>
      <c r="ADP234" s="1"/>
      <c r="ADQ234" s="1"/>
      <c r="ADR234" s="1"/>
      <c r="ADS234" s="1"/>
      <c r="ADT234" s="1"/>
      <c r="ADU234" s="1"/>
      <c r="ADV234" s="1"/>
      <c r="ADW234" s="1"/>
      <c r="ADX234" s="1"/>
      <c r="ADY234" s="1"/>
      <c r="ADZ234" s="1"/>
      <c r="AEA234" s="1"/>
      <c r="AEB234" s="1"/>
      <c r="AEC234" s="1"/>
      <c r="AED234" s="1"/>
      <c r="AEE234" s="1"/>
      <c r="AEF234" s="1"/>
      <c r="AEG234" s="1"/>
      <c r="AEH234" s="1"/>
      <c r="AEI234" s="1"/>
      <c r="AEJ234" s="1"/>
      <c r="AEK234" s="1"/>
      <c r="AEL234" s="1"/>
      <c r="AEM234" s="1"/>
      <c r="AEN234" s="1"/>
      <c r="AEO234" s="1"/>
      <c r="AEP234" s="1"/>
      <c r="AEQ234" s="1"/>
      <c r="AER234" s="1"/>
      <c r="AES234" s="1"/>
      <c r="AET234" s="1"/>
      <c r="AEU234" s="1"/>
      <c r="AEV234" s="1"/>
      <c r="AEW234" s="1"/>
      <c r="AEX234" s="1"/>
      <c r="AEY234" s="1"/>
      <c r="AEZ234" s="1"/>
      <c r="AFA234" s="1"/>
      <c r="AFB234" s="1"/>
      <c r="AFC234" s="1"/>
      <c r="AFD234" s="1"/>
      <c r="AFE234" s="1"/>
      <c r="AFF234" s="1"/>
      <c r="AFG234" s="1"/>
      <c r="AFH234" s="1"/>
      <c r="AFI234" s="1"/>
      <c r="AFJ234" s="1"/>
      <c r="AFK234" s="1"/>
      <c r="AFL234" s="1"/>
      <c r="AFM234" s="1"/>
      <c r="AFN234" s="1"/>
      <c r="AFO234" s="1"/>
      <c r="AFP234" s="1"/>
      <c r="AFQ234" s="1"/>
      <c r="AFR234" s="1"/>
      <c r="AFS234" s="1"/>
      <c r="AFT234" s="1"/>
      <c r="AFU234" s="1"/>
      <c r="AFV234" s="1"/>
      <c r="AFW234" s="1"/>
      <c r="AFX234" s="1"/>
      <c r="AFY234" s="1"/>
      <c r="AFZ234" s="1"/>
      <c r="AGA234" s="1"/>
      <c r="AGB234" s="1"/>
      <c r="AGC234" s="1"/>
      <c r="AGD234" s="1"/>
      <c r="AGE234" s="1"/>
      <c r="AGF234" s="1"/>
      <c r="AGG234" s="1"/>
      <c r="AGH234" s="1"/>
      <c r="AGI234" s="1"/>
      <c r="AGJ234" s="1"/>
      <c r="AGK234" s="1"/>
      <c r="AGL234" s="1"/>
      <c r="AGM234" s="1"/>
      <c r="AGN234" s="1"/>
      <c r="AGO234" s="1"/>
      <c r="AGP234" s="1"/>
      <c r="AGQ234" s="1"/>
      <c r="AGR234" s="1"/>
      <c r="AGS234" s="1"/>
      <c r="AGT234" s="1"/>
      <c r="AGU234" s="1"/>
      <c r="AGV234" s="1"/>
      <c r="AGW234" s="1"/>
      <c r="AGX234" s="1"/>
      <c r="AGY234" s="1"/>
      <c r="AGZ234" s="1"/>
      <c r="AHA234" s="1"/>
      <c r="AHB234" s="1"/>
      <c r="AHC234" s="1"/>
      <c r="AHD234" s="1"/>
      <c r="AHE234" s="1"/>
      <c r="AHF234" s="1"/>
      <c r="AHG234" s="1"/>
      <c r="AHH234" s="1"/>
      <c r="AHI234" s="1"/>
      <c r="AHJ234" s="1"/>
      <c r="AHK234" s="1"/>
      <c r="AHL234" s="1"/>
      <c r="AHM234" s="1"/>
      <c r="AHN234" s="1"/>
      <c r="AHO234" s="1"/>
      <c r="AHP234" s="1"/>
      <c r="AHQ234" s="1"/>
      <c r="AHR234" s="1"/>
      <c r="AHS234" s="1"/>
      <c r="AHT234" s="1"/>
      <c r="AHU234" s="1"/>
      <c r="AHV234" s="1"/>
      <c r="AHW234" s="1"/>
      <c r="AHX234" s="1"/>
      <c r="AHY234" s="1"/>
      <c r="AHZ234" s="1"/>
      <c r="AIA234" s="1"/>
      <c r="AIB234" s="1"/>
      <c r="AIC234" s="1"/>
      <c r="AID234" s="1"/>
      <c r="AIE234" s="1"/>
      <c r="AIF234" s="1"/>
      <c r="AIG234" s="1"/>
      <c r="AIH234" s="1"/>
      <c r="AII234" s="1"/>
      <c r="AIJ234" s="1"/>
      <c r="AIK234" s="1"/>
      <c r="AIL234" s="1"/>
      <c r="AIM234" s="1"/>
      <c r="AIN234" s="1"/>
      <c r="AIO234" s="1"/>
      <c r="AIP234" s="1"/>
      <c r="AIQ234" s="1"/>
      <c r="AIR234" s="1"/>
      <c r="AIS234" s="1"/>
      <c r="AIT234" s="1"/>
      <c r="AIU234" s="1"/>
      <c r="AIV234" s="1"/>
      <c r="AIW234" s="1"/>
      <c r="AIX234" s="1"/>
      <c r="AIY234" s="1"/>
      <c r="AIZ234" s="1"/>
      <c r="AJA234" s="1"/>
      <c r="AJB234" s="1"/>
      <c r="AJC234" s="1"/>
      <c r="AJD234" s="1"/>
      <c r="AJE234" s="1"/>
      <c r="AJF234" s="1"/>
      <c r="AJG234" s="1"/>
      <c r="AJH234" s="1"/>
      <c r="AJI234" s="1"/>
      <c r="AJJ234" s="1"/>
      <c r="AJK234" s="1"/>
      <c r="AJL234" s="1"/>
      <c r="AJM234" s="1"/>
      <c r="AJN234" s="1"/>
      <c r="AJO234" s="1"/>
      <c r="AJP234" s="1"/>
      <c r="AJQ234" s="1"/>
      <c r="AJR234" s="1"/>
      <c r="AJS234" s="1"/>
      <c r="AJT234" s="1"/>
      <c r="AJU234" s="1"/>
      <c r="AJV234" s="1"/>
      <c r="AJW234" s="1"/>
      <c r="AJX234" s="1"/>
      <c r="AJY234" s="1"/>
      <c r="AJZ234" s="1"/>
      <c r="AKA234" s="1"/>
      <c r="AKB234" s="1"/>
      <c r="AKC234" s="1"/>
      <c r="AKD234" s="1"/>
      <c r="AKE234" s="1"/>
      <c r="AKF234" s="1"/>
      <c r="AKG234" s="1"/>
      <c r="AKH234" s="1"/>
      <c r="AKI234" s="1"/>
      <c r="AKJ234" s="1"/>
      <c r="AKK234" s="1"/>
      <c r="AKL234" s="1"/>
      <c r="AKM234" s="1"/>
      <c r="AKN234" s="1"/>
      <c r="AKO234" s="1"/>
      <c r="AKP234" s="1"/>
      <c r="AKQ234" s="1"/>
      <c r="AKR234" s="1"/>
      <c r="AKS234" s="1"/>
      <c r="AKT234" s="1"/>
      <c r="AKU234" s="1"/>
      <c r="AKV234" s="1"/>
      <c r="AKW234" s="1"/>
      <c r="AKX234" s="1"/>
      <c r="AKY234" s="1"/>
      <c r="AKZ234" s="1"/>
      <c r="ALA234" s="1"/>
      <c r="ALB234" s="1"/>
      <c r="ALC234" s="1"/>
      <c r="ALD234" s="1"/>
      <c r="ALE234" s="1"/>
      <c r="ALF234" s="1"/>
      <c r="ALG234" s="1"/>
      <c r="ALH234" s="1"/>
      <c r="ALI234" s="1"/>
      <c r="ALJ234" s="1"/>
      <c r="ALK234" s="1"/>
      <c r="ALL234" s="1"/>
      <c r="ALM234" s="1"/>
      <c r="ALN234" s="1"/>
      <c r="ALO234" s="1"/>
      <c r="ALP234" s="1"/>
      <c r="ALQ234" s="1"/>
      <c r="ALR234" s="1"/>
      <c r="ALS234" s="1"/>
      <c r="ALT234" s="1"/>
      <c r="ALU234" s="1"/>
      <c r="ALV234" s="1"/>
      <c r="ALW234" s="1"/>
      <c r="ALX234" s="1"/>
      <c r="ALY234" s="1"/>
      <c r="ALZ234" s="1"/>
      <c r="AMA234" s="1"/>
      <c r="AMB234" s="1"/>
      <c r="AMC234" s="1"/>
      <c r="AMD234" s="1"/>
      <c r="AME234" s="1"/>
      <c r="AMF234" s="1"/>
      <c r="AMG234" s="1"/>
      <c r="AMH234" s="1"/>
      <c r="AMI234" s="1"/>
      <c r="AMJ234" s="1"/>
    </row>
    <row r="235" spans="1:1025" customHeight="1" ht="12.8">
      <c r="A235" s="1"/>
      <c r="B235" s="21" t="s">
        <v>168</v>
      </c>
      <c r="C235" s="21"/>
      <c r="D235" s="21"/>
      <c r="E235" s="21"/>
      <c r="F235" s="12" t="s">
        <v>3</v>
      </c>
      <c r="G235" s="7">
        <v>97</v>
      </c>
      <c r="H235" s="7">
        <v>103</v>
      </c>
      <c r="I235" s="7">
        <v>92</v>
      </c>
      <c r="J235" s="7">
        <v>105</v>
      </c>
      <c r="K235" s="13"/>
      <c r="L235" s="32"/>
      <c r="M235" s="3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  <c r="OO235" s="1"/>
      <c r="OP235" s="1"/>
      <c r="OQ235" s="1"/>
      <c r="OR235" s="1"/>
      <c r="OS235" s="1"/>
      <c r="OT235" s="1"/>
      <c r="OU235" s="1"/>
      <c r="OV235" s="1"/>
      <c r="OW235" s="1"/>
      <c r="OX235" s="1"/>
      <c r="OY235" s="1"/>
      <c r="OZ235" s="1"/>
      <c r="PA235" s="1"/>
      <c r="PB235" s="1"/>
      <c r="PC235" s="1"/>
      <c r="PD235" s="1"/>
      <c r="PE235" s="1"/>
      <c r="PF235" s="1"/>
      <c r="PG235" s="1"/>
      <c r="PH235" s="1"/>
      <c r="PI235" s="1"/>
      <c r="PJ235" s="1"/>
      <c r="PK235" s="1"/>
      <c r="PL235" s="1"/>
      <c r="PM235" s="1"/>
      <c r="PN235" s="1"/>
      <c r="PO235" s="1"/>
      <c r="PP235" s="1"/>
      <c r="PQ235" s="1"/>
      <c r="PR235" s="1"/>
      <c r="PS235" s="1"/>
      <c r="PT235" s="1"/>
      <c r="PU235" s="1"/>
      <c r="PV235" s="1"/>
      <c r="PW235" s="1"/>
      <c r="PX235" s="1"/>
      <c r="PY235" s="1"/>
      <c r="PZ235" s="1"/>
      <c r="QA235" s="1"/>
      <c r="QB235" s="1"/>
      <c r="QC235" s="1"/>
      <c r="QD235" s="1"/>
      <c r="QE235" s="1"/>
      <c r="QF235" s="1"/>
      <c r="QG235" s="1"/>
      <c r="QH235" s="1"/>
      <c r="QI235" s="1"/>
      <c r="QJ235" s="1"/>
      <c r="QK235" s="1"/>
      <c r="QL235" s="1"/>
      <c r="QM235" s="1"/>
      <c r="QN235" s="1"/>
      <c r="QO235" s="1"/>
      <c r="QP235" s="1"/>
      <c r="QQ235" s="1"/>
      <c r="QR235" s="1"/>
      <c r="QS235" s="1"/>
      <c r="QT235" s="1"/>
      <c r="QU235" s="1"/>
      <c r="QV235" s="1"/>
      <c r="QW235" s="1"/>
      <c r="QX235" s="1"/>
      <c r="QY235" s="1"/>
      <c r="QZ235" s="1"/>
      <c r="RA235" s="1"/>
      <c r="RB235" s="1"/>
      <c r="RC235" s="1"/>
      <c r="RD235" s="1"/>
      <c r="RE235" s="1"/>
      <c r="RF235" s="1"/>
      <c r="RG235" s="1"/>
      <c r="RH235" s="1"/>
      <c r="RI235" s="1"/>
      <c r="RJ235" s="1"/>
      <c r="RK235" s="1"/>
      <c r="RL235" s="1"/>
      <c r="RM235" s="1"/>
      <c r="RN235" s="1"/>
      <c r="RO235" s="1"/>
      <c r="RP235" s="1"/>
      <c r="RQ235" s="1"/>
      <c r="RR235" s="1"/>
      <c r="RS235" s="1"/>
      <c r="RT235" s="1"/>
      <c r="RU235" s="1"/>
      <c r="RV235" s="1"/>
      <c r="RW235" s="1"/>
      <c r="RX235" s="1"/>
      <c r="RY235" s="1"/>
      <c r="RZ235" s="1"/>
      <c r="SA235" s="1"/>
      <c r="SB235" s="1"/>
      <c r="SC235" s="1"/>
      <c r="SD235" s="1"/>
      <c r="SE235" s="1"/>
      <c r="SF235" s="1"/>
      <c r="SG235" s="1"/>
      <c r="SH235" s="1"/>
      <c r="SI235" s="1"/>
      <c r="SJ235" s="1"/>
      <c r="SK235" s="1"/>
      <c r="SL235" s="1"/>
      <c r="SM235" s="1"/>
      <c r="SN235" s="1"/>
      <c r="SO235" s="1"/>
      <c r="SP235" s="1"/>
      <c r="SQ235" s="1"/>
      <c r="SR235" s="1"/>
      <c r="SS235" s="1"/>
      <c r="ST235" s="1"/>
      <c r="SU235" s="1"/>
      <c r="SV235" s="1"/>
      <c r="SW235" s="1"/>
      <c r="SX235" s="1"/>
      <c r="SY235" s="1"/>
      <c r="SZ235" s="1"/>
      <c r="TA235" s="1"/>
      <c r="TB235" s="1"/>
      <c r="TC235" s="1"/>
      <c r="TD235" s="1"/>
      <c r="TE235" s="1"/>
      <c r="TF235" s="1"/>
      <c r="TG235" s="1"/>
      <c r="TH235" s="1"/>
      <c r="TI235" s="1"/>
      <c r="TJ235" s="1"/>
      <c r="TK235" s="1"/>
      <c r="TL235" s="1"/>
      <c r="TM235" s="1"/>
      <c r="TN235" s="1"/>
      <c r="TO235" s="1"/>
      <c r="TP235" s="1"/>
      <c r="TQ235" s="1"/>
      <c r="TR235" s="1"/>
      <c r="TS235" s="1"/>
      <c r="TT235" s="1"/>
      <c r="TU235" s="1"/>
      <c r="TV235" s="1"/>
      <c r="TW235" s="1"/>
      <c r="TX235" s="1"/>
      <c r="TY235" s="1"/>
      <c r="TZ235" s="1"/>
      <c r="UA235" s="1"/>
      <c r="UB235" s="1"/>
      <c r="UC235" s="1"/>
      <c r="UD235" s="1"/>
      <c r="UE235" s="1"/>
      <c r="UF235" s="1"/>
      <c r="UG235" s="1"/>
      <c r="UH235" s="1"/>
      <c r="UI235" s="1"/>
      <c r="UJ235" s="1"/>
      <c r="UK235" s="1"/>
      <c r="UL235" s="1"/>
      <c r="UM235" s="1"/>
      <c r="UN235" s="1"/>
      <c r="UO235" s="1"/>
      <c r="UP235" s="1"/>
      <c r="UQ235" s="1"/>
      <c r="UR235" s="1"/>
      <c r="US235" s="1"/>
      <c r="UT235" s="1"/>
      <c r="UU235" s="1"/>
      <c r="UV235" s="1"/>
      <c r="UW235" s="1"/>
      <c r="UX235" s="1"/>
      <c r="UY235" s="1"/>
      <c r="UZ235" s="1"/>
      <c r="VA235" s="1"/>
      <c r="VB235" s="1"/>
      <c r="VC235" s="1"/>
      <c r="VD235" s="1"/>
      <c r="VE235" s="1"/>
      <c r="VF235" s="1"/>
      <c r="VG235" s="1"/>
      <c r="VH235" s="1"/>
      <c r="VI235" s="1"/>
      <c r="VJ235" s="1"/>
      <c r="VK235" s="1"/>
      <c r="VL235" s="1"/>
      <c r="VM235" s="1"/>
      <c r="VN235" s="1"/>
      <c r="VO235" s="1"/>
      <c r="VP235" s="1"/>
      <c r="VQ235" s="1"/>
      <c r="VR235" s="1"/>
      <c r="VS235" s="1"/>
      <c r="VT235" s="1"/>
      <c r="VU235" s="1"/>
      <c r="VV235" s="1"/>
      <c r="VW235" s="1"/>
      <c r="VX235" s="1"/>
      <c r="VY235" s="1"/>
      <c r="VZ235" s="1"/>
      <c r="WA235" s="1"/>
      <c r="WB235" s="1"/>
      <c r="WC235" s="1"/>
      <c r="WD235" s="1"/>
      <c r="WE235" s="1"/>
      <c r="WF235" s="1"/>
      <c r="WG235" s="1"/>
      <c r="WH235" s="1"/>
      <c r="WI235" s="1"/>
      <c r="WJ235" s="1"/>
      <c r="WK235" s="1"/>
      <c r="WL235" s="1"/>
      <c r="WM235" s="1"/>
      <c r="WN235" s="1"/>
      <c r="WO235" s="1"/>
      <c r="WP235" s="1"/>
      <c r="WQ235" s="1"/>
      <c r="WR235" s="1"/>
      <c r="WS235" s="1"/>
      <c r="WT235" s="1"/>
      <c r="WU235" s="1"/>
      <c r="WV235" s="1"/>
      <c r="WW235" s="1"/>
      <c r="WX235" s="1"/>
      <c r="WY235" s="1"/>
      <c r="WZ235" s="1"/>
      <c r="XA235" s="1"/>
      <c r="XB235" s="1"/>
      <c r="XC235" s="1"/>
      <c r="XD235" s="1"/>
      <c r="XE235" s="1"/>
      <c r="XF235" s="1"/>
      <c r="XG235" s="1"/>
      <c r="XH235" s="1"/>
      <c r="XI235" s="1"/>
      <c r="XJ235" s="1"/>
      <c r="XK235" s="1"/>
      <c r="XL235" s="1"/>
      <c r="XM235" s="1"/>
      <c r="XN235" s="1"/>
      <c r="XO235" s="1"/>
      <c r="XP235" s="1"/>
      <c r="XQ235" s="1"/>
      <c r="XR235" s="1"/>
      <c r="XS235" s="1"/>
      <c r="XT235" s="1"/>
      <c r="XU235" s="1"/>
      <c r="XV235" s="1"/>
      <c r="XW235" s="1"/>
      <c r="XX235" s="1"/>
      <c r="XY235" s="1"/>
      <c r="XZ235" s="1"/>
      <c r="YA235" s="1"/>
      <c r="YB235" s="1"/>
      <c r="YC235" s="1"/>
      <c r="YD235" s="1"/>
      <c r="YE235" s="1"/>
      <c r="YF235" s="1"/>
      <c r="YG235" s="1"/>
      <c r="YH235" s="1"/>
      <c r="YI235" s="1"/>
      <c r="YJ235" s="1"/>
      <c r="YK235" s="1"/>
      <c r="YL235" s="1"/>
      <c r="YM235" s="1"/>
      <c r="YN235" s="1"/>
      <c r="YO235" s="1"/>
      <c r="YP235" s="1"/>
      <c r="YQ235" s="1"/>
      <c r="YR235" s="1"/>
      <c r="YS235" s="1"/>
      <c r="YT235" s="1"/>
      <c r="YU235" s="1"/>
      <c r="YV235" s="1"/>
      <c r="YW235" s="1"/>
      <c r="YX235" s="1"/>
      <c r="YY235" s="1"/>
      <c r="YZ235" s="1"/>
      <c r="ZA235" s="1"/>
      <c r="ZB235" s="1"/>
      <c r="ZC235" s="1"/>
      <c r="ZD235" s="1"/>
      <c r="ZE235" s="1"/>
      <c r="ZF235" s="1"/>
      <c r="ZG235" s="1"/>
      <c r="ZH235" s="1"/>
      <c r="ZI235" s="1"/>
      <c r="ZJ235" s="1"/>
      <c r="ZK235" s="1"/>
      <c r="ZL235" s="1"/>
      <c r="ZM235" s="1"/>
      <c r="ZN235" s="1"/>
      <c r="ZO235" s="1"/>
      <c r="ZP235" s="1"/>
      <c r="ZQ235" s="1"/>
      <c r="ZR235" s="1"/>
      <c r="ZS235" s="1"/>
      <c r="ZT235" s="1"/>
      <c r="ZU235" s="1"/>
      <c r="ZV235" s="1"/>
      <c r="ZW235" s="1"/>
      <c r="ZX235" s="1"/>
      <c r="ZY235" s="1"/>
      <c r="ZZ235" s="1"/>
      <c r="AAA235" s="1"/>
      <c r="AAB235" s="1"/>
      <c r="AAC235" s="1"/>
      <c r="AAD235" s="1"/>
      <c r="AAE235" s="1"/>
      <c r="AAF235" s="1"/>
      <c r="AAG235" s="1"/>
      <c r="AAH235" s="1"/>
      <c r="AAI235" s="1"/>
      <c r="AAJ235" s="1"/>
      <c r="AAK235" s="1"/>
      <c r="AAL235" s="1"/>
      <c r="AAM235" s="1"/>
      <c r="AAN235" s="1"/>
      <c r="AAO235" s="1"/>
      <c r="AAP235" s="1"/>
      <c r="AAQ235" s="1"/>
      <c r="AAR235" s="1"/>
      <c r="AAS235" s="1"/>
      <c r="AAT235" s="1"/>
      <c r="AAU235" s="1"/>
      <c r="AAV235" s="1"/>
      <c r="AAW235" s="1"/>
      <c r="AAX235" s="1"/>
      <c r="AAY235" s="1"/>
      <c r="AAZ235" s="1"/>
      <c r="ABA235" s="1"/>
      <c r="ABB235" s="1"/>
      <c r="ABC235" s="1"/>
      <c r="ABD235" s="1"/>
      <c r="ABE235" s="1"/>
      <c r="ABF235" s="1"/>
      <c r="ABG235" s="1"/>
      <c r="ABH235" s="1"/>
      <c r="ABI235" s="1"/>
      <c r="ABJ235" s="1"/>
      <c r="ABK235" s="1"/>
      <c r="ABL235" s="1"/>
      <c r="ABM235" s="1"/>
      <c r="ABN235" s="1"/>
      <c r="ABO235" s="1"/>
      <c r="ABP235" s="1"/>
      <c r="ABQ235" s="1"/>
      <c r="ABR235" s="1"/>
      <c r="ABS235" s="1"/>
      <c r="ABT235" s="1"/>
      <c r="ABU235" s="1"/>
      <c r="ABV235" s="1"/>
      <c r="ABW235" s="1"/>
      <c r="ABX235" s="1"/>
      <c r="ABY235" s="1"/>
      <c r="ABZ235" s="1"/>
      <c r="ACA235" s="1"/>
      <c r="ACB235" s="1"/>
      <c r="ACC235" s="1"/>
      <c r="ACD235" s="1"/>
      <c r="ACE235" s="1"/>
      <c r="ACF235" s="1"/>
      <c r="ACG235" s="1"/>
      <c r="ACH235" s="1"/>
      <c r="ACI235" s="1"/>
      <c r="ACJ235" s="1"/>
      <c r="ACK235" s="1"/>
      <c r="ACL235" s="1"/>
      <c r="ACM235" s="1"/>
      <c r="ACN235" s="1"/>
      <c r="ACO235" s="1"/>
      <c r="ACP235" s="1"/>
      <c r="ACQ235" s="1"/>
      <c r="ACR235" s="1"/>
      <c r="ACS235" s="1"/>
      <c r="ACT235" s="1"/>
      <c r="ACU235" s="1"/>
      <c r="ACV235" s="1"/>
      <c r="ACW235" s="1"/>
      <c r="ACX235" s="1"/>
      <c r="ACY235" s="1"/>
      <c r="ACZ235" s="1"/>
      <c r="ADA235" s="1"/>
      <c r="ADB235" s="1"/>
      <c r="ADC235" s="1"/>
      <c r="ADD235" s="1"/>
      <c r="ADE235" s="1"/>
      <c r="ADF235" s="1"/>
      <c r="ADG235" s="1"/>
      <c r="ADH235" s="1"/>
      <c r="ADI235" s="1"/>
      <c r="ADJ235" s="1"/>
      <c r="ADK235" s="1"/>
      <c r="ADL235" s="1"/>
      <c r="ADM235" s="1"/>
      <c r="ADN235" s="1"/>
      <c r="ADO235" s="1"/>
      <c r="ADP235" s="1"/>
      <c r="ADQ235" s="1"/>
      <c r="ADR235" s="1"/>
      <c r="ADS235" s="1"/>
      <c r="ADT235" s="1"/>
      <c r="ADU235" s="1"/>
      <c r="ADV235" s="1"/>
      <c r="ADW235" s="1"/>
      <c r="ADX235" s="1"/>
      <c r="ADY235" s="1"/>
      <c r="ADZ235" s="1"/>
      <c r="AEA235" s="1"/>
      <c r="AEB235" s="1"/>
      <c r="AEC235" s="1"/>
      <c r="AED235" s="1"/>
      <c r="AEE235" s="1"/>
      <c r="AEF235" s="1"/>
      <c r="AEG235" s="1"/>
      <c r="AEH235" s="1"/>
      <c r="AEI235" s="1"/>
      <c r="AEJ235" s="1"/>
      <c r="AEK235" s="1"/>
      <c r="AEL235" s="1"/>
      <c r="AEM235" s="1"/>
      <c r="AEN235" s="1"/>
      <c r="AEO235" s="1"/>
      <c r="AEP235" s="1"/>
      <c r="AEQ235" s="1"/>
      <c r="AER235" s="1"/>
      <c r="AES235" s="1"/>
      <c r="AET235" s="1"/>
      <c r="AEU235" s="1"/>
      <c r="AEV235" s="1"/>
      <c r="AEW235" s="1"/>
      <c r="AEX235" s="1"/>
      <c r="AEY235" s="1"/>
      <c r="AEZ235" s="1"/>
      <c r="AFA235" s="1"/>
      <c r="AFB235" s="1"/>
      <c r="AFC235" s="1"/>
      <c r="AFD235" s="1"/>
      <c r="AFE235" s="1"/>
      <c r="AFF235" s="1"/>
      <c r="AFG235" s="1"/>
      <c r="AFH235" s="1"/>
      <c r="AFI235" s="1"/>
      <c r="AFJ235" s="1"/>
      <c r="AFK235" s="1"/>
      <c r="AFL235" s="1"/>
      <c r="AFM235" s="1"/>
      <c r="AFN235" s="1"/>
      <c r="AFO235" s="1"/>
      <c r="AFP235" s="1"/>
      <c r="AFQ235" s="1"/>
      <c r="AFR235" s="1"/>
      <c r="AFS235" s="1"/>
      <c r="AFT235" s="1"/>
      <c r="AFU235" s="1"/>
      <c r="AFV235" s="1"/>
      <c r="AFW235" s="1"/>
      <c r="AFX235" s="1"/>
      <c r="AFY235" s="1"/>
      <c r="AFZ235" s="1"/>
      <c r="AGA235" s="1"/>
      <c r="AGB235" s="1"/>
      <c r="AGC235" s="1"/>
      <c r="AGD235" s="1"/>
      <c r="AGE235" s="1"/>
      <c r="AGF235" s="1"/>
      <c r="AGG235" s="1"/>
      <c r="AGH235" s="1"/>
      <c r="AGI235" s="1"/>
      <c r="AGJ235" s="1"/>
      <c r="AGK235" s="1"/>
      <c r="AGL235" s="1"/>
      <c r="AGM235" s="1"/>
      <c r="AGN235" s="1"/>
      <c r="AGO235" s="1"/>
      <c r="AGP235" s="1"/>
      <c r="AGQ235" s="1"/>
      <c r="AGR235" s="1"/>
      <c r="AGS235" s="1"/>
      <c r="AGT235" s="1"/>
      <c r="AGU235" s="1"/>
      <c r="AGV235" s="1"/>
      <c r="AGW235" s="1"/>
      <c r="AGX235" s="1"/>
      <c r="AGY235" s="1"/>
      <c r="AGZ235" s="1"/>
      <c r="AHA235" s="1"/>
      <c r="AHB235" s="1"/>
      <c r="AHC235" s="1"/>
      <c r="AHD235" s="1"/>
      <c r="AHE235" s="1"/>
      <c r="AHF235" s="1"/>
      <c r="AHG235" s="1"/>
      <c r="AHH235" s="1"/>
      <c r="AHI235" s="1"/>
      <c r="AHJ235" s="1"/>
      <c r="AHK235" s="1"/>
      <c r="AHL235" s="1"/>
      <c r="AHM235" s="1"/>
      <c r="AHN235" s="1"/>
      <c r="AHO235" s="1"/>
      <c r="AHP235" s="1"/>
      <c r="AHQ235" s="1"/>
      <c r="AHR235" s="1"/>
      <c r="AHS235" s="1"/>
      <c r="AHT235" s="1"/>
      <c r="AHU235" s="1"/>
      <c r="AHV235" s="1"/>
      <c r="AHW235" s="1"/>
      <c r="AHX235" s="1"/>
      <c r="AHY235" s="1"/>
      <c r="AHZ235" s="1"/>
      <c r="AIA235" s="1"/>
      <c r="AIB235" s="1"/>
      <c r="AIC235" s="1"/>
      <c r="AID235" s="1"/>
      <c r="AIE235" s="1"/>
      <c r="AIF235" s="1"/>
      <c r="AIG235" s="1"/>
      <c r="AIH235" s="1"/>
      <c r="AII235" s="1"/>
      <c r="AIJ235" s="1"/>
      <c r="AIK235" s="1"/>
      <c r="AIL235" s="1"/>
      <c r="AIM235" s="1"/>
      <c r="AIN235" s="1"/>
      <c r="AIO235" s="1"/>
      <c r="AIP235" s="1"/>
      <c r="AIQ235" s="1"/>
      <c r="AIR235" s="1"/>
      <c r="AIS235" s="1"/>
      <c r="AIT235" s="1"/>
      <c r="AIU235" s="1"/>
      <c r="AIV235" s="1"/>
      <c r="AIW235" s="1"/>
      <c r="AIX235" s="1"/>
      <c r="AIY235" s="1"/>
      <c r="AIZ235" s="1"/>
      <c r="AJA235" s="1"/>
      <c r="AJB235" s="1"/>
      <c r="AJC235" s="1"/>
      <c r="AJD235" s="1"/>
      <c r="AJE235" s="1"/>
      <c r="AJF235" s="1"/>
      <c r="AJG235" s="1"/>
      <c r="AJH235" s="1"/>
      <c r="AJI235" s="1"/>
      <c r="AJJ235" s="1"/>
      <c r="AJK235" s="1"/>
      <c r="AJL235" s="1"/>
      <c r="AJM235" s="1"/>
      <c r="AJN235" s="1"/>
      <c r="AJO235" s="1"/>
      <c r="AJP235" s="1"/>
      <c r="AJQ235" s="1"/>
      <c r="AJR235" s="1"/>
      <c r="AJS235" s="1"/>
      <c r="AJT235" s="1"/>
      <c r="AJU235" s="1"/>
      <c r="AJV235" s="1"/>
      <c r="AJW235" s="1"/>
      <c r="AJX235" s="1"/>
      <c r="AJY235" s="1"/>
      <c r="AJZ235" s="1"/>
      <c r="AKA235" s="1"/>
      <c r="AKB235" s="1"/>
      <c r="AKC235" s="1"/>
      <c r="AKD235" s="1"/>
      <c r="AKE235" s="1"/>
      <c r="AKF235" s="1"/>
      <c r="AKG235" s="1"/>
      <c r="AKH235" s="1"/>
      <c r="AKI235" s="1"/>
      <c r="AKJ235" s="1"/>
      <c r="AKK235" s="1"/>
      <c r="AKL235" s="1"/>
      <c r="AKM235" s="1"/>
      <c r="AKN235" s="1"/>
      <c r="AKO235" s="1"/>
      <c r="AKP235" s="1"/>
      <c r="AKQ235" s="1"/>
      <c r="AKR235" s="1"/>
      <c r="AKS235" s="1"/>
      <c r="AKT235" s="1"/>
      <c r="AKU235" s="1"/>
      <c r="AKV235" s="1"/>
      <c r="AKW235" s="1"/>
      <c r="AKX235" s="1"/>
      <c r="AKY235" s="1"/>
      <c r="AKZ235" s="1"/>
      <c r="ALA235" s="1"/>
      <c r="ALB235" s="1"/>
      <c r="ALC235" s="1"/>
      <c r="ALD235" s="1"/>
      <c r="ALE235" s="1"/>
      <c r="ALF235" s="1"/>
      <c r="ALG235" s="1"/>
      <c r="ALH235" s="1"/>
      <c r="ALI235" s="1"/>
      <c r="ALJ235" s="1"/>
      <c r="ALK235" s="1"/>
      <c r="ALL235" s="1"/>
      <c r="ALM235" s="1"/>
      <c r="ALN235" s="1"/>
      <c r="ALO235" s="1"/>
      <c r="ALP235" s="1"/>
      <c r="ALQ235" s="1"/>
      <c r="ALR235" s="1"/>
      <c r="ALS235" s="1"/>
      <c r="ALT235" s="1"/>
      <c r="ALU235" s="1"/>
      <c r="ALV235" s="1"/>
      <c r="ALW235" s="1"/>
      <c r="ALX235" s="1"/>
      <c r="ALY235" s="1"/>
      <c r="ALZ235" s="1"/>
      <c r="AMA235" s="1"/>
      <c r="AMB235" s="1"/>
      <c r="AMC235" s="1"/>
      <c r="AMD235" s="1"/>
      <c r="AME235" s="1"/>
      <c r="AMF235" s="1"/>
      <c r="AMG235" s="1"/>
      <c r="AMH235" s="1"/>
      <c r="AMI235" s="1"/>
      <c r="AMJ235" s="1"/>
    </row>
    <row r="236" spans="1:1025" customHeight="1" ht="12.8">
      <c r="A236" s="1"/>
      <c r="B236" s="21" t="s">
        <v>169</v>
      </c>
      <c r="C236" s="21"/>
      <c r="D236" s="21"/>
      <c r="E236" s="21"/>
      <c r="F236" s="12" t="s">
        <v>12</v>
      </c>
      <c r="G236" s="7">
        <v>98</v>
      </c>
      <c r="H236" s="7">
        <v>104</v>
      </c>
      <c r="I236" s="7">
        <v>93</v>
      </c>
      <c r="J236" s="7">
        <v>106</v>
      </c>
      <c r="K236" s="13"/>
      <c r="L236" s="32"/>
      <c r="M236" s="3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1"/>
      <c r="OU236" s="1"/>
      <c r="OV236" s="1"/>
      <c r="OW236" s="1"/>
      <c r="OX236" s="1"/>
      <c r="OY236" s="1"/>
      <c r="OZ236" s="1"/>
      <c r="PA236" s="1"/>
      <c r="PB236" s="1"/>
      <c r="PC236" s="1"/>
      <c r="PD236" s="1"/>
      <c r="PE236" s="1"/>
      <c r="PF236" s="1"/>
      <c r="PG236" s="1"/>
      <c r="PH236" s="1"/>
      <c r="PI236" s="1"/>
      <c r="PJ236" s="1"/>
      <c r="PK236" s="1"/>
      <c r="PL236" s="1"/>
      <c r="PM236" s="1"/>
      <c r="PN236" s="1"/>
      <c r="PO236" s="1"/>
      <c r="PP236" s="1"/>
      <c r="PQ236" s="1"/>
      <c r="PR236" s="1"/>
      <c r="PS236" s="1"/>
      <c r="PT236" s="1"/>
      <c r="PU236" s="1"/>
      <c r="PV236" s="1"/>
      <c r="PW236" s="1"/>
      <c r="PX236" s="1"/>
      <c r="PY236" s="1"/>
      <c r="PZ236" s="1"/>
      <c r="QA236" s="1"/>
      <c r="QB236" s="1"/>
      <c r="QC236" s="1"/>
      <c r="QD236" s="1"/>
      <c r="QE236" s="1"/>
      <c r="QF236" s="1"/>
      <c r="QG236" s="1"/>
      <c r="QH236" s="1"/>
      <c r="QI236" s="1"/>
      <c r="QJ236" s="1"/>
      <c r="QK236" s="1"/>
      <c r="QL236" s="1"/>
      <c r="QM236" s="1"/>
      <c r="QN236" s="1"/>
      <c r="QO236" s="1"/>
      <c r="QP236" s="1"/>
      <c r="QQ236" s="1"/>
      <c r="QR236" s="1"/>
      <c r="QS236" s="1"/>
      <c r="QT236" s="1"/>
      <c r="QU236" s="1"/>
      <c r="QV236" s="1"/>
      <c r="QW236" s="1"/>
      <c r="QX236" s="1"/>
      <c r="QY236" s="1"/>
      <c r="QZ236" s="1"/>
      <c r="RA236" s="1"/>
      <c r="RB236" s="1"/>
      <c r="RC236" s="1"/>
      <c r="RD236" s="1"/>
      <c r="RE236" s="1"/>
      <c r="RF236" s="1"/>
      <c r="RG236" s="1"/>
      <c r="RH236" s="1"/>
      <c r="RI236" s="1"/>
      <c r="RJ236" s="1"/>
      <c r="RK236" s="1"/>
      <c r="RL236" s="1"/>
      <c r="RM236" s="1"/>
      <c r="RN236" s="1"/>
      <c r="RO236" s="1"/>
      <c r="RP236" s="1"/>
      <c r="RQ236" s="1"/>
      <c r="RR236" s="1"/>
      <c r="RS236" s="1"/>
      <c r="RT236" s="1"/>
      <c r="RU236" s="1"/>
      <c r="RV236" s="1"/>
      <c r="RW236" s="1"/>
      <c r="RX236" s="1"/>
      <c r="RY236" s="1"/>
      <c r="RZ236" s="1"/>
      <c r="SA236" s="1"/>
      <c r="SB236" s="1"/>
      <c r="SC236" s="1"/>
      <c r="SD236" s="1"/>
      <c r="SE236" s="1"/>
      <c r="SF236" s="1"/>
      <c r="SG236" s="1"/>
      <c r="SH236" s="1"/>
      <c r="SI236" s="1"/>
      <c r="SJ236" s="1"/>
      <c r="SK236" s="1"/>
      <c r="SL236" s="1"/>
      <c r="SM236" s="1"/>
      <c r="SN236" s="1"/>
      <c r="SO236" s="1"/>
      <c r="SP236" s="1"/>
      <c r="SQ236" s="1"/>
      <c r="SR236" s="1"/>
      <c r="SS236" s="1"/>
      <c r="ST236" s="1"/>
      <c r="SU236" s="1"/>
      <c r="SV236" s="1"/>
      <c r="SW236" s="1"/>
      <c r="SX236" s="1"/>
      <c r="SY236" s="1"/>
      <c r="SZ236" s="1"/>
      <c r="TA236" s="1"/>
      <c r="TB236" s="1"/>
      <c r="TC236" s="1"/>
      <c r="TD236" s="1"/>
      <c r="TE236" s="1"/>
      <c r="TF236" s="1"/>
      <c r="TG236" s="1"/>
      <c r="TH236" s="1"/>
      <c r="TI236" s="1"/>
      <c r="TJ236" s="1"/>
      <c r="TK236" s="1"/>
      <c r="TL236" s="1"/>
      <c r="TM236" s="1"/>
      <c r="TN236" s="1"/>
      <c r="TO236" s="1"/>
      <c r="TP236" s="1"/>
      <c r="TQ236" s="1"/>
      <c r="TR236" s="1"/>
      <c r="TS236" s="1"/>
      <c r="TT236" s="1"/>
      <c r="TU236" s="1"/>
      <c r="TV236" s="1"/>
      <c r="TW236" s="1"/>
      <c r="TX236" s="1"/>
      <c r="TY236" s="1"/>
      <c r="TZ236" s="1"/>
      <c r="UA236" s="1"/>
      <c r="UB236" s="1"/>
      <c r="UC236" s="1"/>
      <c r="UD236" s="1"/>
      <c r="UE236" s="1"/>
      <c r="UF236" s="1"/>
      <c r="UG236" s="1"/>
      <c r="UH236" s="1"/>
      <c r="UI236" s="1"/>
      <c r="UJ236" s="1"/>
      <c r="UK236" s="1"/>
      <c r="UL236" s="1"/>
      <c r="UM236" s="1"/>
      <c r="UN236" s="1"/>
      <c r="UO236" s="1"/>
      <c r="UP236" s="1"/>
      <c r="UQ236" s="1"/>
      <c r="UR236" s="1"/>
      <c r="US236" s="1"/>
      <c r="UT236" s="1"/>
      <c r="UU236" s="1"/>
      <c r="UV236" s="1"/>
      <c r="UW236" s="1"/>
      <c r="UX236" s="1"/>
      <c r="UY236" s="1"/>
      <c r="UZ236" s="1"/>
      <c r="VA236" s="1"/>
      <c r="VB236" s="1"/>
      <c r="VC236" s="1"/>
      <c r="VD236" s="1"/>
      <c r="VE236" s="1"/>
      <c r="VF236" s="1"/>
      <c r="VG236" s="1"/>
      <c r="VH236" s="1"/>
      <c r="VI236" s="1"/>
      <c r="VJ236" s="1"/>
      <c r="VK236" s="1"/>
      <c r="VL236" s="1"/>
      <c r="VM236" s="1"/>
      <c r="VN236" s="1"/>
      <c r="VO236" s="1"/>
      <c r="VP236" s="1"/>
      <c r="VQ236" s="1"/>
      <c r="VR236" s="1"/>
      <c r="VS236" s="1"/>
      <c r="VT236" s="1"/>
      <c r="VU236" s="1"/>
      <c r="VV236" s="1"/>
      <c r="VW236" s="1"/>
      <c r="VX236" s="1"/>
      <c r="VY236" s="1"/>
      <c r="VZ236" s="1"/>
      <c r="WA236" s="1"/>
      <c r="WB236" s="1"/>
      <c r="WC236" s="1"/>
      <c r="WD236" s="1"/>
      <c r="WE236" s="1"/>
      <c r="WF236" s="1"/>
      <c r="WG236" s="1"/>
      <c r="WH236" s="1"/>
      <c r="WI236" s="1"/>
      <c r="WJ236" s="1"/>
      <c r="WK236" s="1"/>
      <c r="WL236" s="1"/>
      <c r="WM236" s="1"/>
      <c r="WN236" s="1"/>
      <c r="WO236" s="1"/>
      <c r="WP236" s="1"/>
      <c r="WQ236" s="1"/>
      <c r="WR236" s="1"/>
      <c r="WS236" s="1"/>
      <c r="WT236" s="1"/>
      <c r="WU236" s="1"/>
      <c r="WV236" s="1"/>
      <c r="WW236" s="1"/>
      <c r="WX236" s="1"/>
      <c r="WY236" s="1"/>
      <c r="WZ236" s="1"/>
      <c r="XA236" s="1"/>
      <c r="XB236" s="1"/>
      <c r="XC236" s="1"/>
      <c r="XD236" s="1"/>
      <c r="XE236" s="1"/>
      <c r="XF236" s="1"/>
      <c r="XG236" s="1"/>
      <c r="XH236" s="1"/>
      <c r="XI236" s="1"/>
      <c r="XJ236" s="1"/>
      <c r="XK236" s="1"/>
      <c r="XL236" s="1"/>
      <c r="XM236" s="1"/>
      <c r="XN236" s="1"/>
      <c r="XO236" s="1"/>
      <c r="XP236" s="1"/>
      <c r="XQ236" s="1"/>
      <c r="XR236" s="1"/>
      <c r="XS236" s="1"/>
      <c r="XT236" s="1"/>
      <c r="XU236" s="1"/>
      <c r="XV236" s="1"/>
      <c r="XW236" s="1"/>
      <c r="XX236" s="1"/>
      <c r="XY236" s="1"/>
      <c r="XZ236" s="1"/>
      <c r="YA236" s="1"/>
      <c r="YB236" s="1"/>
      <c r="YC236" s="1"/>
      <c r="YD236" s="1"/>
      <c r="YE236" s="1"/>
      <c r="YF236" s="1"/>
      <c r="YG236" s="1"/>
      <c r="YH236" s="1"/>
      <c r="YI236" s="1"/>
      <c r="YJ236" s="1"/>
      <c r="YK236" s="1"/>
      <c r="YL236" s="1"/>
      <c r="YM236" s="1"/>
      <c r="YN236" s="1"/>
      <c r="YO236" s="1"/>
      <c r="YP236" s="1"/>
      <c r="YQ236" s="1"/>
      <c r="YR236" s="1"/>
      <c r="YS236" s="1"/>
      <c r="YT236" s="1"/>
      <c r="YU236" s="1"/>
      <c r="YV236" s="1"/>
      <c r="YW236" s="1"/>
      <c r="YX236" s="1"/>
      <c r="YY236" s="1"/>
      <c r="YZ236" s="1"/>
      <c r="ZA236" s="1"/>
      <c r="ZB236" s="1"/>
      <c r="ZC236" s="1"/>
      <c r="ZD236" s="1"/>
      <c r="ZE236" s="1"/>
      <c r="ZF236" s="1"/>
      <c r="ZG236" s="1"/>
      <c r="ZH236" s="1"/>
      <c r="ZI236" s="1"/>
      <c r="ZJ236" s="1"/>
      <c r="ZK236" s="1"/>
      <c r="ZL236" s="1"/>
      <c r="ZM236" s="1"/>
      <c r="ZN236" s="1"/>
      <c r="ZO236" s="1"/>
      <c r="ZP236" s="1"/>
      <c r="ZQ236" s="1"/>
      <c r="ZR236" s="1"/>
      <c r="ZS236" s="1"/>
      <c r="ZT236" s="1"/>
      <c r="ZU236" s="1"/>
      <c r="ZV236" s="1"/>
      <c r="ZW236" s="1"/>
      <c r="ZX236" s="1"/>
      <c r="ZY236" s="1"/>
      <c r="ZZ236" s="1"/>
      <c r="AAA236" s="1"/>
      <c r="AAB236" s="1"/>
      <c r="AAC236" s="1"/>
      <c r="AAD236" s="1"/>
      <c r="AAE236" s="1"/>
      <c r="AAF236" s="1"/>
      <c r="AAG236" s="1"/>
      <c r="AAH236" s="1"/>
      <c r="AAI236" s="1"/>
      <c r="AAJ236" s="1"/>
      <c r="AAK236" s="1"/>
      <c r="AAL236" s="1"/>
      <c r="AAM236" s="1"/>
      <c r="AAN236" s="1"/>
      <c r="AAO236" s="1"/>
      <c r="AAP236" s="1"/>
      <c r="AAQ236" s="1"/>
      <c r="AAR236" s="1"/>
      <c r="AAS236" s="1"/>
      <c r="AAT236" s="1"/>
      <c r="AAU236" s="1"/>
      <c r="AAV236" s="1"/>
      <c r="AAW236" s="1"/>
      <c r="AAX236" s="1"/>
      <c r="AAY236" s="1"/>
      <c r="AAZ236" s="1"/>
      <c r="ABA236" s="1"/>
      <c r="ABB236" s="1"/>
      <c r="ABC236" s="1"/>
      <c r="ABD236" s="1"/>
      <c r="ABE236" s="1"/>
      <c r="ABF236" s="1"/>
      <c r="ABG236" s="1"/>
      <c r="ABH236" s="1"/>
      <c r="ABI236" s="1"/>
      <c r="ABJ236" s="1"/>
      <c r="ABK236" s="1"/>
      <c r="ABL236" s="1"/>
      <c r="ABM236" s="1"/>
      <c r="ABN236" s="1"/>
      <c r="ABO236" s="1"/>
      <c r="ABP236" s="1"/>
      <c r="ABQ236" s="1"/>
      <c r="ABR236" s="1"/>
      <c r="ABS236" s="1"/>
      <c r="ABT236" s="1"/>
      <c r="ABU236" s="1"/>
      <c r="ABV236" s="1"/>
      <c r="ABW236" s="1"/>
      <c r="ABX236" s="1"/>
      <c r="ABY236" s="1"/>
      <c r="ABZ236" s="1"/>
      <c r="ACA236" s="1"/>
      <c r="ACB236" s="1"/>
      <c r="ACC236" s="1"/>
      <c r="ACD236" s="1"/>
      <c r="ACE236" s="1"/>
      <c r="ACF236" s="1"/>
      <c r="ACG236" s="1"/>
      <c r="ACH236" s="1"/>
      <c r="ACI236" s="1"/>
      <c r="ACJ236" s="1"/>
      <c r="ACK236" s="1"/>
      <c r="ACL236" s="1"/>
      <c r="ACM236" s="1"/>
      <c r="ACN236" s="1"/>
      <c r="ACO236" s="1"/>
      <c r="ACP236" s="1"/>
      <c r="ACQ236" s="1"/>
      <c r="ACR236" s="1"/>
      <c r="ACS236" s="1"/>
      <c r="ACT236" s="1"/>
      <c r="ACU236" s="1"/>
      <c r="ACV236" s="1"/>
      <c r="ACW236" s="1"/>
      <c r="ACX236" s="1"/>
      <c r="ACY236" s="1"/>
      <c r="ACZ236" s="1"/>
      <c r="ADA236" s="1"/>
      <c r="ADB236" s="1"/>
      <c r="ADC236" s="1"/>
      <c r="ADD236" s="1"/>
      <c r="ADE236" s="1"/>
      <c r="ADF236" s="1"/>
      <c r="ADG236" s="1"/>
      <c r="ADH236" s="1"/>
      <c r="ADI236" s="1"/>
      <c r="ADJ236" s="1"/>
      <c r="ADK236" s="1"/>
      <c r="ADL236" s="1"/>
      <c r="ADM236" s="1"/>
      <c r="ADN236" s="1"/>
      <c r="ADO236" s="1"/>
      <c r="ADP236" s="1"/>
      <c r="ADQ236" s="1"/>
      <c r="ADR236" s="1"/>
      <c r="ADS236" s="1"/>
      <c r="ADT236" s="1"/>
      <c r="ADU236" s="1"/>
      <c r="ADV236" s="1"/>
      <c r="ADW236" s="1"/>
      <c r="ADX236" s="1"/>
      <c r="ADY236" s="1"/>
      <c r="ADZ236" s="1"/>
      <c r="AEA236" s="1"/>
      <c r="AEB236" s="1"/>
      <c r="AEC236" s="1"/>
      <c r="AED236" s="1"/>
      <c r="AEE236" s="1"/>
      <c r="AEF236" s="1"/>
      <c r="AEG236" s="1"/>
      <c r="AEH236" s="1"/>
      <c r="AEI236" s="1"/>
      <c r="AEJ236" s="1"/>
      <c r="AEK236" s="1"/>
      <c r="AEL236" s="1"/>
      <c r="AEM236" s="1"/>
      <c r="AEN236" s="1"/>
      <c r="AEO236" s="1"/>
      <c r="AEP236" s="1"/>
      <c r="AEQ236" s="1"/>
      <c r="AER236" s="1"/>
      <c r="AES236" s="1"/>
      <c r="AET236" s="1"/>
      <c r="AEU236" s="1"/>
      <c r="AEV236" s="1"/>
      <c r="AEW236" s="1"/>
      <c r="AEX236" s="1"/>
      <c r="AEY236" s="1"/>
      <c r="AEZ236" s="1"/>
      <c r="AFA236" s="1"/>
      <c r="AFB236" s="1"/>
      <c r="AFC236" s="1"/>
      <c r="AFD236" s="1"/>
      <c r="AFE236" s="1"/>
      <c r="AFF236" s="1"/>
      <c r="AFG236" s="1"/>
      <c r="AFH236" s="1"/>
      <c r="AFI236" s="1"/>
      <c r="AFJ236" s="1"/>
      <c r="AFK236" s="1"/>
      <c r="AFL236" s="1"/>
      <c r="AFM236" s="1"/>
      <c r="AFN236" s="1"/>
      <c r="AFO236" s="1"/>
      <c r="AFP236" s="1"/>
      <c r="AFQ236" s="1"/>
      <c r="AFR236" s="1"/>
      <c r="AFS236" s="1"/>
      <c r="AFT236" s="1"/>
      <c r="AFU236" s="1"/>
      <c r="AFV236" s="1"/>
      <c r="AFW236" s="1"/>
      <c r="AFX236" s="1"/>
      <c r="AFY236" s="1"/>
      <c r="AFZ236" s="1"/>
      <c r="AGA236" s="1"/>
      <c r="AGB236" s="1"/>
      <c r="AGC236" s="1"/>
      <c r="AGD236" s="1"/>
      <c r="AGE236" s="1"/>
      <c r="AGF236" s="1"/>
      <c r="AGG236" s="1"/>
      <c r="AGH236" s="1"/>
      <c r="AGI236" s="1"/>
      <c r="AGJ236" s="1"/>
      <c r="AGK236" s="1"/>
      <c r="AGL236" s="1"/>
      <c r="AGM236" s="1"/>
      <c r="AGN236" s="1"/>
      <c r="AGO236" s="1"/>
      <c r="AGP236" s="1"/>
      <c r="AGQ236" s="1"/>
      <c r="AGR236" s="1"/>
      <c r="AGS236" s="1"/>
      <c r="AGT236" s="1"/>
      <c r="AGU236" s="1"/>
      <c r="AGV236" s="1"/>
      <c r="AGW236" s="1"/>
      <c r="AGX236" s="1"/>
      <c r="AGY236" s="1"/>
      <c r="AGZ236" s="1"/>
      <c r="AHA236" s="1"/>
      <c r="AHB236" s="1"/>
      <c r="AHC236" s="1"/>
      <c r="AHD236" s="1"/>
      <c r="AHE236" s="1"/>
      <c r="AHF236" s="1"/>
      <c r="AHG236" s="1"/>
      <c r="AHH236" s="1"/>
      <c r="AHI236" s="1"/>
      <c r="AHJ236" s="1"/>
      <c r="AHK236" s="1"/>
      <c r="AHL236" s="1"/>
      <c r="AHM236" s="1"/>
      <c r="AHN236" s="1"/>
      <c r="AHO236" s="1"/>
      <c r="AHP236" s="1"/>
      <c r="AHQ236" s="1"/>
      <c r="AHR236" s="1"/>
      <c r="AHS236" s="1"/>
      <c r="AHT236" s="1"/>
      <c r="AHU236" s="1"/>
      <c r="AHV236" s="1"/>
      <c r="AHW236" s="1"/>
      <c r="AHX236" s="1"/>
      <c r="AHY236" s="1"/>
      <c r="AHZ236" s="1"/>
      <c r="AIA236" s="1"/>
      <c r="AIB236" s="1"/>
      <c r="AIC236" s="1"/>
      <c r="AID236" s="1"/>
      <c r="AIE236" s="1"/>
      <c r="AIF236" s="1"/>
      <c r="AIG236" s="1"/>
      <c r="AIH236" s="1"/>
      <c r="AII236" s="1"/>
      <c r="AIJ236" s="1"/>
      <c r="AIK236" s="1"/>
      <c r="AIL236" s="1"/>
      <c r="AIM236" s="1"/>
      <c r="AIN236" s="1"/>
      <c r="AIO236" s="1"/>
      <c r="AIP236" s="1"/>
      <c r="AIQ236" s="1"/>
      <c r="AIR236" s="1"/>
      <c r="AIS236" s="1"/>
      <c r="AIT236" s="1"/>
      <c r="AIU236" s="1"/>
      <c r="AIV236" s="1"/>
      <c r="AIW236" s="1"/>
      <c r="AIX236" s="1"/>
      <c r="AIY236" s="1"/>
      <c r="AIZ236" s="1"/>
      <c r="AJA236" s="1"/>
      <c r="AJB236" s="1"/>
      <c r="AJC236" s="1"/>
      <c r="AJD236" s="1"/>
      <c r="AJE236" s="1"/>
      <c r="AJF236" s="1"/>
      <c r="AJG236" s="1"/>
      <c r="AJH236" s="1"/>
      <c r="AJI236" s="1"/>
      <c r="AJJ236" s="1"/>
      <c r="AJK236" s="1"/>
      <c r="AJL236" s="1"/>
      <c r="AJM236" s="1"/>
      <c r="AJN236" s="1"/>
      <c r="AJO236" s="1"/>
      <c r="AJP236" s="1"/>
      <c r="AJQ236" s="1"/>
      <c r="AJR236" s="1"/>
      <c r="AJS236" s="1"/>
      <c r="AJT236" s="1"/>
      <c r="AJU236" s="1"/>
      <c r="AJV236" s="1"/>
      <c r="AJW236" s="1"/>
      <c r="AJX236" s="1"/>
      <c r="AJY236" s="1"/>
      <c r="AJZ236" s="1"/>
      <c r="AKA236" s="1"/>
      <c r="AKB236" s="1"/>
      <c r="AKC236" s="1"/>
      <c r="AKD236" s="1"/>
      <c r="AKE236" s="1"/>
      <c r="AKF236" s="1"/>
      <c r="AKG236" s="1"/>
      <c r="AKH236" s="1"/>
      <c r="AKI236" s="1"/>
      <c r="AKJ236" s="1"/>
      <c r="AKK236" s="1"/>
      <c r="AKL236" s="1"/>
      <c r="AKM236" s="1"/>
      <c r="AKN236" s="1"/>
      <c r="AKO236" s="1"/>
      <c r="AKP236" s="1"/>
      <c r="AKQ236" s="1"/>
      <c r="AKR236" s="1"/>
      <c r="AKS236" s="1"/>
      <c r="AKT236" s="1"/>
      <c r="AKU236" s="1"/>
      <c r="AKV236" s="1"/>
      <c r="AKW236" s="1"/>
      <c r="AKX236" s="1"/>
      <c r="AKY236" s="1"/>
      <c r="AKZ236" s="1"/>
      <c r="ALA236" s="1"/>
      <c r="ALB236" s="1"/>
      <c r="ALC236" s="1"/>
      <c r="ALD236" s="1"/>
      <c r="ALE236" s="1"/>
      <c r="ALF236" s="1"/>
      <c r="ALG236" s="1"/>
      <c r="ALH236" s="1"/>
      <c r="ALI236" s="1"/>
      <c r="ALJ236" s="1"/>
      <c r="ALK236" s="1"/>
      <c r="ALL236" s="1"/>
      <c r="ALM236" s="1"/>
      <c r="ALN236" s="1"/>
      <c r="ALO236" s="1"/>
      <c r="ALP236" s="1"/>
      <c r="ALQ236" s="1"/>
      <c r="ALR236" s="1"/>
      <c r="ALS236" s="1"/>
      <c r="ALT236" s="1"/>
      <c r="ALU236" s="1"/>
      <c r="ALV236" s="1"/>
      <c r="ALW236" s="1"/>
      <c r="ALX236" s="1"/>
      <c r="ALY236" s="1"/>
      <c r="ALZ236" s="1"/>
      <c r="AMA236" s="1"/>
      <c r="AMB236" s="1"/>
      <c r="AMC236" s="1"/>
      <c r="AMD236" s="1"/>
      <c r="AME236" s="1"/>
      <c r="AMF236" s="1"/>
      <c r="AMG236" s="1"/>
      <c r="AMH236" s="1"/>
      <c r="AMI236" s="1"/>
      <c r="AMJ236" s="1"/>
    </row>
    <row r="237" spans="1:1025" customHeight="1" ht="12.75">
      <c r="A237" s="1"/>
      <c r="B237" s="6" t="s">
        <v>170</v>
      </c>
      <c r="C237" s="6"/>
      <c r="D237" s="6"/>
      <c r="E237" s="6"/>
      <c r="F237" s="12" t="s">
        <v>3</v>
      </c>
      <c r="G237" s="7">
        <v>99</v>
      </c>
      <c r="H237" s="7">
        <v>105</v>
      </c>
      <c r="I237" s="7">
        <v>94</v>
      </c>
      <c r="J237" s="7">
        <v>107</v>
      </c>
      <c r="K237" s="13"/>
      <c r="L237" s="32"/>
      <c r="M237" s="3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  <c r="OK237" s="1"/>
      <c r="OL237" s="1"/>
      <c r="OM237" s="1"/>
      <c r="ON237" s="1"/>
      <c r="OO237" s="1"/>
      <c r="OP237" s="1"/>
      <c r="OQ237" s="1"/>
      <c r="OR237" s="1"/>
      <c r="OS237" s="1"/>
      <c r="OT237" s="1"/>
      <c r="OU237" s="1"/>
      <c r="OV237" s="1"/>
      <c r="OW237" s="1"/>
      <c r="OX237" s="1"/>
      <c r="OY237" s="1"/>
      <c r="OZ237" s="1"/>
      <c r="PA237" s="1"/>
      <c r="PB237" s="1"/>
      <c r="PC237" s="1"/>
      <c r="PD237" s="1"/>
      <c r="PE237" s="1"/>
      <c r="PF237" s="1"/>
      <c r="PG237" s="1"/>
      <c r="PH237" s="1"/>
      <c r="PI237" s="1"/>
      <c r="PJ237" s="1"/>
      <c r="PK237" s="1"/>
      <c r="PL237" s="1"/>
      <c r="PM237" s="1"/>
      <c r="PN237" s="1"/>
      <c r="PO237" s="1"/>
      <c r="PP237" s="1"/>
      <c r="PQ237" s="1"/>
      <c r="PR237" s="1"/>
      <c r="PS237" s="1"/>
      <c r="PT237" s="1"/>
      <c r="PU237" s="1"/>
      <c r="PV237" s="1"/>
      <c r="PW237" s="1"/>
      <c r="PX237" s="1"/>
      <c r="PY237" s="1"/>
      <c r="PZ237" s="1"/>
      <c r="QA237" s="1"/>
      <c r="QB237" s="1"/>
      <c r="QC237" s="1"/>
      <c r="QD237" s="1"/>
      <c r="QE237" s="1"/>
      <c r="QF237" s="1"/>
      <c r="QG237" s="1"/>
      <c r="QH237" s="1"/>
      <c r="QI237" s="1"/>
      <c r="QJ237" s="1"/>
      <c r="QK237" s="1"/>
      <c r="QL237" s="1"/>
      <c r="QM237" s="1"/>
      <c r="QN237" s="1"/>
      <c r="QO237" s="1"/>
      <c r="QP237" s="1"/>
      <c r="QQ237" s="1"/>
      <c r="QR237" s="1"/>
      <c r="QS237" s="1"/>
      <c r="QT237" s="1"/>
      <c r="QU237" s="1"/>
      <c r="QV237" s="1"/>
      <c r="QW237" s="1"/>
      <c r="QX237" s="1"/>
      <c r="QY237" s="1"/>
      <c r="QZ237" s="1"/>
      <c r="RA237" s="1"/>
      <c r="RB237" s="1"/>
      <c r="RC237" s="1"/>
      <c r="RD237" s="1"/>
      <c r="RE237" s="1"/>
      <c r="RF237" s="1"/>
      <c r="RG237" s="1"/>
      <c r="RH237" s="1"/>
      <c r="RI237" s="1"/>
      <c r="RJ237" s="1"/>
      <c r="RK237" s="1"/>
      <c r="RL237" s="1"/>
      <c r="RM237" s="1"/>
      <c r="RN237" s="1"/>
      <c r="RO237" s="1"/>
      <c r="RP237" s="1"/>
      <c r="RQ237" s="1"/>
      <c r="RR237" s="1"/>
      <c r="RS237" s="1"/>
      <c r="RT237" s="1"/>
      <c r="RU237" s="1"/>
      <c r="RV237" s="1"/>
      <c r="RW237" s="1"/>
      <c r="RX237" s="1"/>
      <c r="RY237" s="1"/>
      <c r="RZ237" s="1"/>
      <c r="SA237" s="1"/>
      <c r="SB237" s="1"/>
      <c r="SC237" s="1"/>
      <c r="SD237" s="1"/>
      <c r="SE237" s="1"/>
      <c r="SF237" s="1"/>
      <c r="SG237" s="1"/>
      <c r="SH237" s="1"/>
      <c r="SI237" s="1"/>
      <c r="SJ237" s="1"/>
      <c r="SK237" s="1"/>
      <c r="SL237" s="1"/>
      <c r="SM237" s="1"/>
      <c r="SN237" s="1"/>
      <c r="SO237" s="1"/>
      <c r="SP237" s="1"/>
      <c r="SQ237" s="1"/>
      <c r="SR237" s="1"/>
      <c r="SS237" s="1"/>
      <c r="ST237" s="1"/>
      <c r="SU237" s="1"/>
      <c r="SV237" s="1"/>
      <c r="SW237" s="1"/>
      <c r="SX237" s="1"/>
      <c r="SY237" s="1"/>
      <c r="SZ237" s="1"/>
      <c r="TA237" s="1"/>
      <c r="TB237" s="1"/>
      <c r="TC237" s="1"/>
      <c r="TD237" s="1"/>
      <c r="TE237" s="1"/>
      <c r="TF237" s="1"/>
      <c r="TG237" s="1"/>
      <c r="TH237" s="1"/>
      <c r="TI237" s="1"/>
      <c r="TJ237" s="1"/>
      <c r="TK237" s="1"/>
      <c r="TL237" s="1"/>
      <c r="TM237" s="1"/>
      <c r="TN237" s="1"/>
      <c r="TO237" s="1"/>
      <c r="TP237" s="1"/>
      <c r="TQ237" s="1"/>
      <c r="TR237" s="1"/>
      <c r="TS237" s="1"/>
      <c r="TT237" s="1"/>
      <c r="TU237" s="1"/>
      <c r="TV237" s="1"/>
      <c r="TW237" s="1"/>
      <c r="TX237" s="1"/>
      <c r="TY237" s="1"/>
      <c r="TZ237" s="1"/>
      <c r="UA237" s="1"/>
      <c r="UB237" s="1"/>
      <c r="UC237" s="1"/>
      <c r="UD237" s="1"/>
      <c r="UE237" s="1"/>
      <c r="UF237" s="1"/>
      <c r="UG237" s="1"/>
      <c r="UH237" s="1"/>
      <c r="UI237" s="1"/>
      <c r="UJ237" s="1"/>
      <c r="UK237" s="1"/>
      <c r="UL237" s="1"/>
      <c r="UM237" s="1"/>
      <c r="UN237" s="1"/>
      <c r="UO237" s="1"/>
      <c r="UP237" s="1"/>
      <c r="UQ237" s="1"/>
      <c r="UR237" s="1"/>
      <c r="US237" s="1"/>
      <c r="UT237" s="1"/>
      <c r="UU237" s="1"/>
      <c r="UV237" s="1"/>
      <c r="UW237" s="1"/>
      <c r="UX237" s="1"/>
      <c r="UY237" s="1"/>
      <c r="UZ237" s="1"/>
      <c r="VA237" s="1"/>
      <c r="VB237" s="1"/>
      <c r="VC237" s="1"/>
      <c r="VD237" s="1"/>
      <c r="VE237" s="1"/>
      <c r="VF237" s="1"/>
      <c r="VG237" s="1"/>
      <c r="VH237" s="1"/>
      <c r="VI237" s="1"/>
      <c r="VJ237" s="1"/>
      <c r="VK237" s="1"/>
      <c r="VL237" s="1"/>
      <c r="VM237" s="1"/>
      <c r="VN237" s="1"/>
      <c r="VO237" s="1"/>
      <c r="VP237" s="1"/>
      <c r="VQ237" s="1"/>
      <c r="VR237" s="1"/>
      <c r="VS237" s="1"/>
      <c r="VT237" s="1"/>
      <c r="VU237" s="1"/>
      <c r="VV237" s="1"/>
      <c r="VW237" s="1"/>
      <c r="VX237" s="1"/>
      <c r="VY237" s="1"/>
      <c r="VZ237" s="1"/>
      <c r="WA237" s="1"/>
      <c r="WB237" s="1"/>
      <c r="WC237" s="1"/>
      <c r="WD237" s="1"/>
      <c r="WE237" s="1"/>
      <c r="WF237" s="1"/>
      <c r="WG237" s="1"/>
      <c r="WH237" s="1"/>
      <c r="WI237" s="1"/>
      <c r="WJ237" s="1"/>
      <c r="WK237" s="1"/>
      <c r="WL237" s="1"/>
      <c r="WM237" s="1"/>
      <c r="WN237" s="1"/>
      <c r="WO237" s="1"/>
      <c r="WP237" s="1"/>
      <c r="WQ237" s="1"/>
      <c r="WR237" s="1"/>
      <c r="WS237" s="1"/>
      <c r="WT237" s="1"/>
      <c r="WU237" s="1"/>
      <c r="WV237" s="1"/>
      <c r="WW237" s="1"/>
      <c r="WX237" s="1"/>
      <c r="WY237" s="1"/>
      <c r="WZ237" s="1"/>
      <c r="XA237" s="1"/>
      <c r="XB237" s="1"/>
      <c r="XC237" s="1"/>
      <c r="XD237" s="1"/>
      <c r="XE237" s="1"/>
      <c r="XF237" s="1"/>
      <c r="XG237" s="1"/>
      <c r="XH237" s="1"/>
      <c r="XI237" s="1"/>
      <c r="XJ237" s="1"/>
      <c r="XK237" s="1"/>
      <c r="XL237" s="1"/>
      <c r="XM237" s="1"/>
      <c r="XN237" s="1"/>
      <c r="XO237" s="1"/>
      <c r="XP237" s="1"/>
      <c r="XQ237" s="1"/>
      <c r="XR237" s="1"/>
      <c r="XS237" s="1"/>
      <c r="XT237" s="1"/>
      <c r="XU237" s="1"/>
      <c r="XV237" s="1"/>
      <c r="XW237" s="1"/>
      <c r="XX237" s="1"/>
      <c r="XY237" s="1"/>
      <c r="XZ237" s="1"/>
      <c r="YA237" s="1"/>
      <c r="YB237" s="1"/>
      <c r="YC237" s="1"/>
      <c r="YD237" s="1"/>
      <c r="YE237" s="1"/>
      <c r="YF237" s="1"/>
      <c r="YG237" s="1"/>
      <c r="YH237" s="1"/>
      <c r="YI237" s="1"/>
      <c r="YJ237" s="1"/>
      <c r="YK237" s="1"/>
      <c r="YL237" s="1"/>
      <c r="YM237" s="1"/>
      <c r="YN237" s="1"/>
      <c r="YO237" s="1"/>
      <c r="YP237" s="1"/>
      <c r="YQ237" s="1"/>
      <c r="YR237" s="1"/>
      <c r="YS237" s="1"/>
      <c r="YT237" s="1"/>
      <c r="YU237" s="1"/>
      <c r="YV237" s="1"/>
      <c r="YW237" s="1"/>
      <c r="YX237" s="1"/>
      <c r="YY237" s="1"/>
      <c r="YZ237" s="1"/>
      <c r="ZA237" s="1"/>
      <c r="ZB237" s="1"/>
      <c r="ZC237" s="1"/>
      <c r="ZD237" s="1"/>
      <c r="ZE237" s="1"/>
      <c r="ZF237" s="1"/>
      <c r="ZG237" s="1"/>
      <c r="ZH237" s="1"/>
      <c r="ZI237" s="1"/>
      <c r="ZJ237" s="1"/>
      <c r="ZK237" s="1"/>
      <c r="ZL237" s="1"/>
      <c r="ZM237" s="1"/>
      <c r="ZN237" s="1"/>
      <c r="ZO237" s="1"/>
      <c r="ZP237" s="1"/>
      <c r="ZQ237" s="1"/>
      <c r="ZR237" s="1"/>
      <c r="ZS237" s="1"/>
      <c r="ZT237" s="1"/>
      <c r="ZU237" s="1"/>
      <c r="ZV237" s="1"/>
      <c r="ZW237" s="1"/>
      <c r="ZX237" s="1"/>
      <c r="ZY237" s="1"/>
      <c r="ZZ237" s="1"/>
      <c r="AAA237" s="1"/>
      <c r="AAB237" s="1"/>
      <c r="AAC237" s="1"/>
      <c r="AAD237" s="1"/>
      <c r="AAE237" s="1"/>
      <c r="AAF237" s="1"/>
      <c r="AAG237" s="1"/>
      <c r="AAH237" s="1"/>
      <c r="AAI237" s="1"/>
      <c r="AAJ237" s="1"/>
      <c r="AAK237" s="1"/>
      <c r="AAL237" s="1"/>
      <c r="AAM237" s="1"/>
      <c r="AAN237" s="1"/>
      <c r="AAO237" s="1"/>
      <c r="AAP237" s="1"/>
      <c r="AAQ237" s="1"/>
      <c r="AAR237" s="1"/>
      <c r="AAS237" s="1"/>
      <c r="AAT237" s="1"/>
      <c r="AAU237" s="1"/>
      <c r="AAV237" s="1"/>
      <c r="AAW237" s="1"/>
      <c r="AAX237" s="1"/>
      <c r="AAY237" s="1"/>
      <c r="AAZ237" s="1"/>
      <c r="ABA237" s="1"/>
      <c r="ABB237" s="1"/>
      <c r="ABC237" s="1"/>
      <c r="ABD237" s="1"/>
      <c r="ABE237" s="1"/>
      <c r="ABF237" s="1"/>
      <c r="ABG237" s="1"/>
      <c r="ABH237" s="1"/>
      <c r="ABI237" s="1"/>
      <c r="ABJ237" s="1"/>
      <c r="ABK237" s="1"/>
      <c r="ABL237" s="1"/>
      <c r="ABM237" s="1"/>
      <c r="ABN237" s="1"/>
      <c r="ABO237" s="1"/>
      <c r="ABP237" s="1"/>
      <c r="ABQ237" s="1"/>
      <c r="ABR237" s="1"/>
      <c r="ABS237" s="1"/>
      <c r="ABT237" s="1"/>
      <c r="ABU237" s="1"/>
      <c r="ABV237" s="1"/>
      <c r="ABW237" s="1"/>
      <c r="ABX237" s="1"/>
      <c r="ABY237" s="1"/>
      <c r="ABZ237" s="1"/>
      <c r="ACA237" s="1"/>
      <c r="ACB237" s="1"/>
      <c r="ACC237" s="1"/>
      <c r="ACD237" s="1"/>
      <c r="ACE237" s="1"/>
      <c r="ACF237" s="1"/>
      <c r="ACG237" s="1"/>
      <c r="ACH237" s="1"/>
      <c r="ACI237" s="1"/>
      <c r="ACJ237" s="1"/>
      <c r="ACK237" s="1"/>
      <c r="ACL237" s="1"/>
      <c r="ACM237" s="1"/>
      <c r="ACN237" s="1"/>
      <c r="ACO237" s="1"/>
      <c r="ACP237" s="1"/>
      <c r="ACQ237" s="1"/>
      <c r="ACR237" s="1"/>
      <c r="ACS237" s="1"/>
      <c r="ACT237" s="1"/>
      <c r="ACU237" s="1"/>
      <c r="ACV237" s="1"/>
      <c r="ACW237" s="1"/>
      <c r="ACX237" s="1"/>
      <c r="ACY237" s="1"/>
      <c r="ACZ237" s="1"/>
      <c r="ADA237" s="1"/>
      <c r="ADB237" s="1"/>
      <c r="ADC237" s="1"/>
      <c r="ADD237" s="1"/>
      <c r="ADE237" s="1"/>
      <c r="ADF237" s="1"/>
      <c r="ADG237" s="1"/>
      <c r="ADH237" s="1"/>
      <c r="ADI237" s="1"/>
      <c r="ADJ237" s="1"/>
      <c r="ADK237" s="1"/>
      <c r="ADL237" s="1"/>
      <c r="ADM237" s="1"/>
      <c r="ADN237" s="1"/>
      <c r="ADO237" s="1"/>
      <c r="ADP237" s="1"/>
      <c r="ADQ237" s="1"/>
      <c r="ADR237" s="1"/>
      <c r="ADS237" s="1"/>
      <c r="ADT237" s="1"/>
      <c r="ADU237" s="1"/>
      <c r="ADV237" s="1"/>
      <c r="ADW237" s="1"/>
      <c r="ADX237" s="1"/>
      <c r="ADY237" s="1"/>
      <c r="ADZ237" s="1"/>
      <c r="AEA237" s="1"/>
      <c r="AEB237" s="1"/>
      <c r="AEC237" s="1"/>
      <c r="AED237" s="1"/>
      <c r="AEE237" s="1"/>
      <c r="AEF237" s="1"/>
      <c r="AEG237" s="1"/>
      <c r="AEH237" s="1"/>
      <c r="AEI237" s="1"/>
      <c r="AEJ237" s="1"/>
      <c r="AEK237" s="1"/>
      <c r="AEL237" s="1"/>
      <c r="AEM237" s="1"/>
      <c r="AEN237" s="1"/>
      <c r="AEO237" s="1"/>
      <c r="AEP237" s="1"/>
      <c r="AEQ237" s="1"/>
      <c r="AER237" s="1"/>
      <c r="AES237" s="1"/>
      <c r="AET237" s="1"/>
      <c r="AEU237" s="1"/>
      <c r="AEV237" s="1"/>
      <c r="AEW237" s="1"/>
      <c r="AEX237" s="1"/>
      <c r="AEY237" s="1"/>
      <c r="AEZ237" s="1"/>
      <c r="AFA237" s="1"/>
      <c r="AFB237" s="1"/>
      <c r="AFC237" s="1"/>
      <c r="AFD237" s="1"/>
      <c r="AFE237" s="1"/>
      <c r="AFF237" s="1"/>
      <c r="AFG237" s="1"/>
      <c r="AFH237" s="1"/>
      <c r="AFI237" s="1"/>
      <c r="AFJ237" s="1"/>
      <c r="AFK237" s="1"/>
      <c r="AFL237" s="1"/>
      <c r="AFM237" s="1"/>
      <c r="AFN237" s="1"/>
      <c r="AFO237" s="1"/>
      <c r="AFP237" s="1"/>
      <c r="AFQ237" s="1"/>
      <c r="AFR237" s="1"/>
      <c r="AFS237" s="1"/>
      <c r="AFT237" s="1"/>
      <c r="AFU237" s="1"/>
      <c r="AFV237" s="1"/>
      <c r="AFW237" s="1"/>
      <c r="AFX237" s="1"/>
      <c r="AFY237" s="1"/>
      <c r="AFZ237" s="1"/>
      <c r="AGA237" s="1"/>
      <c r="AGB237" s="1"/>
      <c r="AGC237" s="1"/>
      <c r="AGD237" s="1"/>
      <c r="AGE237" s="1"/>
      <c r="AGF237" s="1"/>
      <c r="AGG237" s="1"/>
      <c r="AGH237" s="1"/>
      <c r="AGI237" s="1"/>
      <c r="AGJ237" s="1"/>
      <c r="AGK237" s="1"/>
      <c r="AGL237" s="1"/>
      <c r="AGM237" s="1"/>
      <c r="AGN237" s="1"/>
      <c r="AGO237" s="1"/>
      <c r="AGP237" s="1"/>
      <c r="AGQ237" s="1"/>
      <c r="AGR237" s="1"/>
      <c r="AGS237" s="1"/>
      <c r="AGT237" s="1"/>
      <c r="AGU237" s="1"/>
      <c r="AGV237" s="1"/>
      <c r="AGW237" s="1"/>
      <c r="AGX237" s="1"/>
      <c r="AGY237" s="1"/>
      <c r="AGZ237" s="1"/>
      <c r="AHA237" s="1"/>
      <c r="AHB237" s="1"/>
      <c r="AHC237" s="1"/>
      <c r="AHD237" s="1"/>
      <c r="AHE237" s="1"/>
      <c r="AHF237" s="1"/>
      <c r="AHG237" s="1"/>
      <c r="AHH237" s="1"/>
      <c r="AHI237" s="1"/>
      <c r="AHJ237" s="1"/>
      <c r="AHK237" s="1"/>
      <c r="AHL237" s="1"/>
      <c r="AHM237" s="1"/>
      <c r="AHN237" s="1"/>
      <c r="AHO237" s="1"/>
      <c r="AHP237" s="1"/>
      <c r="AHQ237" s="1"/>
      <c r="AHR237" s="1"/>
      <c r="AHS237" s="1"/>
      <c r="AHT237" s="1"/>
      <c r="AHU237" s="1"/>
      <c r="AHV237" s="1"/>
      <c r="AHW237" s="1"/>
      <c r="AHX237" s="1"/>
      <c r="AHY237" s="1"/>
      <c r="AHZ237" s="1"/>
      <c r="AIA237" s="1"/>
      <c r="AIB237" s="1"/>
      <c r="AIC237" s="1"/>
      <c r="AID237" s="1"/>
      <c r="AIE237" s="1"/>
      <c r="AIF237" s="1"/>
      <c r="AIG237" s="1"/>
      <c r="AIH237" s="1"/>
      <c r="AII237" s="1"/>
      <c r="AIJ237" s="1"/>
      <c r="AIK237" s="1"/>
      <c r="AIL237" s="1"/>
      <c r="AIM237" s="1"/>
      <c r="AIN237" s="1"/>
      <c r="AIO237" s="1"/>
      <c r="AIP237" s="1"/>
      <c r="AIQ237" s="1"/>
      <c r="AIR237" s="1"/>
      <c r="AIS237" s="1"/>
      <c r="AIT237" s="1"/>
      <c r="AIU237" s="1"/>
      <c r="AIV237" s="1"/>
      <c r="AIW237" s="1"/>
      <c r="AIX237" s="1"/>
      <c r="AIY237" s="1"/>
      <c r="AIZ237" s="1"/>
      <c r="AJA237" s="1"/>
      <c r="AJB237" s="1"/>
      <c r="AJC237" s="1"/>
      <c r="AJD237" s="1"/>
      <c r="AJE237" s="1"/>
      <c r="AJF237" s="1"/>
      <c r="AJG237" s="1"/>
      <c r="AJH237" s="1"/>
      <c r="AJI237" s="1"/>
      <c r="AJJ237" s="1"/>
      <c r="AJK237" s="1"/>
      <c r="AJL237" s="1"/>
      <c r="AJM237" s="1"/>
      <c r="AJN237" s="1"/>
      <c r="AJO237" s="1"/>
      <c r="AJP237" s="1"/>
      <c r="AJQ237" s="1"/>
      <c r="AJR237" s="1"/>
      <c r="AJS237" s="1"/>
      <c r="AJT237" s="1"/>
      <c r="AJU237" s="1"/>
      <c r="AJV237" s="1"/>
      <c r="AJW237" s="1"/>
      <c r="AJX237" s="1"/>
      <c r="AJY237" s="1"/>
      <c r="AJZ237" s="1"/>
      <c r="AKA237" s="1"/>
      <c r="AKB237" s="1"/>
      <c r="AKC237" s="1"/>
      <c r="AKD237" s="1"/>
      <c r="AKE237" s="1"/>
      <c r="AKF237" s="1"/>
      <c r="AKG237" s="1"/>
      <c r="AKH237" s="1"/>
      <c r="AKI237" s="1"/>
      <c r="AKJ237" s="1"/>
      <c r="AKK237" s="1"/>
      <c r="AKL237" s="1"/>
      <c r="AKM237" s="1"/>
      <c r="AKN237" s="1"/>
      <c r="AKO237" s="1"/>
      <c r="AKP237" s="1"/>
      <c r="AKQ237" s="1"/>
      <c r="AKR237" s="1"/>
      <c r="AKS237" s="1"/>
      <c r="AKT237" s="1"/>
      <c r="AKU237" s="1"/>
      <c r="AKV237" s="1"/>
      <c r="AKW237" s="1"/>
      <c r="AKX237" s="1"/>
      <c r="AKY237" s="1"/>
      <c r="AKZ237" s="1"/>
      <c r="ALA237" s="1"/>
      <c r="ALB237" s="1"/>
      <c r="ALC237" s="1"/>
      <c r="ALD237" s="1"/>
      <c r="ALE237" s="1"/>
      <c r="ALF237" s="1"/>
      <c r="ALG237" s="1"/>
      <c r="ALH237" s="1"/>
      <c r="ALI237" s="1"/>
      <c r="ALJ237" s="1"/>
      <c r="ALK237" s="1"/>
      <c r="ALL237" s="1"/>
      <c r="ALM237" s="1"/>
      <c r="ALN237" s="1"/>
      <c r="ALO237" s="1"/>
      <c r="ALP237" s="1"/>
      <c r="ALQ237" s="1"/>
      <c r="ALR237" s="1"/>
      <c r="ALS237" s="1"/>
      <c r="ALT237" s="1"/>
      <c r="ALU237" s="1"/>
      <c r="ALV237" s="1"/>
      <c r="ALW237" s="1"/>
      <c r="ALX237" s="1"/>
      <c r="ALY237" s="1"/>
      <c r="ALZ237" s="1"/>
      <c r="AMA237" s="1"/>
      <c r="AMB237" s="1"/>
      <c r="AMC237" s="1"/>
      <c r="AMD237" s="1"/>
      <c r="AME237" s="1"/>
      <c r="AMF237" s="1"/>
      <c r="AMG237" s="1"/>
      <c r="AMH237" s="1"/>
      <c r="AMI237" s="1"/>
      <c r="AMJ237" s="1"/>
    </row>
    <row r="238" spans="1:1025" customHeight="1" ht="12.8">
      <c r="A238" s="1"/>
      <c r="B238" s="4" t="s">
        <v>171</v>
      </c>
      <c r="C238" s="21" t="s">
        <v>172</v>
      </c>
      <c r="D238" s="21"/>
      <c r="E238" s="21"/>
      <c r="F238" s="12" t="s">
        <v>3</v>
      </c>
      <c r="G238" s="7">
        <v>100</v>
      </c>
      <c r="H238" s="7">
        <v>106</v>
      </c>
      <c r="I238" s="7">
        <v>95</v>
      </c>
      <c r="J238" s="7">
        <v>108</v>
      </c>
      <c r="K238" s="13"/>
      <c r="L238" s="32"/>
      <c r="M238" s="3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  <c r="OK238" s="1"/>
      <c r="OL238" s="1"/>
      <c r="OM238" s="1"/>
      <c r="ON238" s="1"/>
      <c r="OO238" s="1"/>
      <c r="OP238" s="1"/>
      <c r="OQ238" s="1"/>
      <c r="OR238" s="1"/>
      <c r="OS238" s="1"/>
      <c r="OT238" s="1"/>
      <c r="OU238" s="1"/>
      <c r="OV238" s="1"/>
      <c r="OW238" s="1"/>
      <c r="OX238" s="1"/>
      <c r="OY238" s="1"/>
      <c r="OZ238" s="1"/>
      <c r="PA238" s="1"/>
      <c r="PB238" s="1"/>
      <c r="PC238" s="1"/>
      <c r="PD238" s="1"/>
      <c r="PE238" s="1"/>
      <c r="PF238" s="1"/>
      <c r="PG238" s="1"/>
      <c r="PH238" s="1"/>
      <c r="PI238" s="1"/>
      <c r="PJ238" s="1"/>
      <c r="PK238" s="1"/>
      <c r="PL238" s="1"/>
      <c r="PM238" s="1"/>
      <c r="PN238" s="1"/>
      <c r="PO238" s="1"/>
      <c r="PP238" s="1"/>
      <c r="PQ238" s="1"/>
      <c r="PR238" s="1"/>
      <c r="PS238" s="1"/>
      <c r="PT238" s="1"/>
      <c r="PU238" s="1"/>
      <c r="PV238" s="1"/>
      <c r="PW238" s="1"/>
      <c r="PX238" s="1"/>
      <c r="PY238" s="1"/>
      <c r="PZ238" s="1"/>
      <c r="QA238" s="1"/>
      <c r="QB238" s="1"/>
      <c r="QC238" s="1"/>
      <c r="QD238" s="1"/>
      <c r="QE238" s="1"/>
      <c r="QF238" s="1"/>
      <c r="QG238" s="1"/>
      <c r="QH238" s="1"/>
      <c r="QI238" s="1"/>
      <c r="QJ238" s="1"/>
      <c r="QK238" s="1"/>
      <c r="QL238" s="1"/>
      <c r="QM238" s="1"/>
      <c r="QN238" s="1"/>
      <c r="QO238" s="1"/>
      <c r="QP238" s="1"/>
      <c r="QQ238" s="1"/>
      <c r="QR238" s="1"/>
      <c r="QS238" s="1"/>
      <c r="QT238" s="1"/>
      <c r="QU238" s="1"/>
      <c r="QV238" s="1"/>
      <c r="QW238" s="1"/>
      <c r="QX238" s="1"/>
      <c r="QY238" s="1"/>
      <c r="QZ238" s="1"/>
      <c r="RA238" s="1"/>
      <c r="RB238" s="1"/>
      <c r="RC238" s="1"/>
      <c r="RD238" s="1"/>
      <c r="RE238" s="1"/>
      <c r="RF238" s="1"/>
      <c r="RG238" s="1"/>
      <c r="RH238" s="1"/>
      <c r="RI238" s="1"/>
      <c r="RJ238" s="1"/>
      <c r="RK238" s="1"/>
      <c r="RL238" s="1"/>
      <c r="RM238" s="1"/>
      <c r="RN238" s="1"/>
      <c r="RO238" s="1"/>
      <c r="RP238" s="1"/>
      <c r="RQ238" s="1"/>
      <c r="RR238" s="1"/>
      <c r="RS238" s="1"/>
      <c r="RT238" s="1"/>
      <c r="RU238" s="1"/>
      <c r="RV238" s="1"/>
      <c r="RW238" s="1"/>
      <c r="RX238" s="1"/>
      <c r="RY238" s="1"/>
      <c r="RZ238" s="1"/>
      <c r="SA238" s="1"/>
      <c r="SB238" s="1"/>
      <c r="SC238" s="1"/>
      <c r="SD238" s="1"/>
      <c r="SE238" s="1"/>
      <c r="SF238" s="1"/>
      <c r="SG238" s="1"/>
      <c r="SH238" s="1"/>
      <c r="SI238" s="1"/>
      <c r="SJ238" s="1"/>
      <c r="SK238" s="1"/>
      <c r="SL238" s="1"/>
      <c r="SM238" s="1"/>
      <c r="SN238" s="1"/>
      <c r="SO238" s="1"/>
      <c r="SP238" s="1"/>
      <c r="SQ238" s="1"/>
      <c r="SR238" s="1"/>
      <c r="SS238" s="1"/>
      <c r="ST238" s="1"/>
      <c r="SU238" s="1"/>
      <c r="SV238" s="1"/>
      <c r="SW238" s="1"/>
      <c r="SX238" s="1"/>
      <c r="SY238" s="1"/>
      <c r="SZ238" s="1"/>
      <c r="TA238" s="1"/>
      <c r="TB238" s="1"/>
      <c r="TC238" s="1"/>
      <c r="TD238" s="1"/>
      <c r="TE238" s="1"/>
      <c r="TF238" s="1"/>
      <c r="TG238" s="1"/>
      <c r="TH238" s="1"/>
      <c r="TI238" s="1"/>
      <c r="TJ238" s="1"/>
      <c r="TK238" s="1"/>
      <c r="TL238" s="1"/>
      <c r="TM238" s="1"/>
      <c r="TN238" s="1"/>
      <c r="TO238" s="1"/>
      <c r="TP238" s="1"/>
      <c r="TQ238" s="1"/>
      <c r="TR238" s="1"/>
      <c r="TS238" s="1"/>
      <c r="TT238" s="1"/>
      <c r="TU238" s="1"/>
      <c r="TV238" s="1"/>
      <c r="TW238" s="1"/>
      <c r="TX238" s="1"/>
      <c r="TY238" s="1"/>
      <c r="TZ238" s="1"/>
      <c r="UA238" s="1"/>
      <c r="UB238" s="1"/>
      <c r="UC238" s="1"/>
      <c r="UD238" s="1"/>
      <c r="UE238" s="1"/>
      <c r="UF238" s="1"/>
      <c r="UG238" s="1"/>
      <c r="UH238" s="1"/>
      <c r="UI238" s="1"/>
      <c r="UJ238" s="1"/>
      <c r="UK238" s="1"/>
      <c r="UL238" s="1"/>
      <c r="UM238" s="1"/>
      <c r="UN238" s="1"/>
      <c r="UO238" s="1"/>
      <c r="UP238" s="1"/>
      <c r="UQ238" s="1"/>
      <c r="UR238" s="1"/>
      <c r="US238" s="1"/>
      <c r="UT238" s="1"/>
      <c r="UU238" s="1"/>
      <c r="UV238" s="1"/>
      <c r="UW238" s="1"/>
      <c r="UX238" s="1"/>
      <c r="UY238" s="1"/>
      <c r="UZ238" s="1"/>
      <c r="VA238" s="1"/>
      <c r="VB238" s="1"/>
      <c r="VC238" s="1"/>
      <c r="VD238" s="1"/>
      <c r="VE238" s="1"/>
      <c r="VF238" s="1"/>
      <c r="VG238" s="1"/>
      <c r="VH238" s="1"/>
      <c r="VI238" s="1"/>
      <c r="VJ238" s="1"/>
      <c r="VK238" s="1"/>
      <c r="VL238" s="1"/>
      <c r="VM238" s="1"/>
      <c r="VN238" s="1"/>
      <c r="VO238" s="1"/>
      <c r="VP238" s="1"/>
      <c r="VQ238" s="1"/>
      <c r="VR238" s="1"/>
      <c r="VS238" s="1"/>
      <c r="VT238" s="1"/>
      <c r="VU238" s="1"/>
      <c r="VV238" s="1"/>
      <c r="VW238" s="1"/>
      <c r="VX238" s="1"/>
      <c r="VY238" s="1"/>
      <c r="VZ238" s="1"/>
      <c r="WA238" s="1"/>
      <c r="WB238" s="1"/>
      <c r="WC238" s="1"/>
      <c r="WD238" s="1"/>
      <c r="WE238" s="1"/>
      <c r="WF238" s="1"/>
      <c r="WG238" s="1"/>
      <c r="WH238" s="1"/>
      <c r="WI238" s="1"/>
      <c r="WJ238" s="1"/>
      <c r="WK238" s="1"/>
      <c r="WL238" s="1"/>
      <c r="WM238" s="1"/>
      <c r="WN238" s="1"/>
      <c r="WO238" s="1"/>
      <c r="WP238" s="1"/>
      <c r="WQ238" s="1"/>
      <c r="WR238" s="1"/>
      <c r="WS238" s="1"/>
      <c r="WT238" s="1"/>
      <c r="WU238" s="1"/>
      <c r="WV238" s="1"/>
      <c r="WW238" s="1"/>
      <c r="WX238" s="1"/>
      <c r="WY238" s="1"/>
      <c r="WZ238" s="1"/>
      <c r="XA238" s="1"/>
      <c r="XB238" s="1"/>
      <c r="XC238" s="1"/>
      <c r="XD238" s="1"/>
      <c r="XE238" s="1"/>
      <c r="XF238" s="1"/>
      <c r="XG238" s="1"/>
      <c r="XH238" s="1"/>
      <c r="XI238" s="1"/>
      <c r="XJ238" s="1"/>
      <c r="XK238" s="1"/>
      <c r="XL238" s="1"/>
      <c r="XM238" s="1"/>
      <c r="XN238" s="1"/>
      <c r="XO238" s="1"/>
      <c r="XP238" s="1"/>
      <c r="XQ238" s="1"/>
      <c r="XR238" s="1"/>
      <c r="XS238" s="1"/>
      <c r="XT238" s="1"/>
      <c r="XU238" s="1"/>
      <c r="XV238" s="1"/>
      <c r="XW238" s="1"/>
      <c r="XX238" s="1"/>
      <c r="XY238" s="1"/>
      <c r="XZ238" s="1"/>
      <c r="YA238" s="1"/>
      <c r="YB238" s="1"/>
      <c r="YC238" s="1"/>
      <c r="YD238" s="1"/>
      <c r="YE238" s="1"/>
      <c r="YF238" s="1"/>
      <c r="YG238" s="1"/>
      <c r="YH238" s="1"/>
      <c r="YI238" s="1"/>
      <c r="YJ238" s="1"/>
      <c r="YK238" s="1"/>
      <c r="YL238" s="1"/>
      <c r="YM238" s="1"/>
      <c r="YN238" s="1"/>
      <c r="YO238" s="1"/>
      <c r="YP238" s="1"/>
      <c r="YQ238" s="1"/>
      <c r="YR238" s="1"/>
      <c r="YS238" s="1"/>
      <c r="YT238" s="1"/>
      <c r="YU238" s="1"/>
      <c r="YV238" s="1"/>
      <c r="YW238" s="1"/>
      <c r="YX238" s="1"/>
      <c r="YY238" s="1"/>
      <c r="YZ238" s="1"/>
      <c r="ZA238" s="1"/>
      <c r="ZB238" s="1"/>
      <c r="ZC238" s="1"/>
      <c r="ZD238" s="1"/>
      <c r="ZE238" s="1"/>
      <c r="ZF238" s="1"/>
      <c r="ZG238" s="1"/>
      <c r="ZH238" s="1"/>
      <c r="ZI238" s="1"/>
      <c r="ZJ238" s="1"/>
      <c r="ZK238" s="1"/>
      <c r="ZL238" s="1"/>
      <c r="ZM238" s="1"/>
      <c r="ZN238" s="1"/>
      <c r="ZO238" s="1"/>
      <c r="ZP238" s="1"/>
      <c r="ZQ238" s="1"/>
      <c r="ZR238" s="1"/>
      <c r="ZS238" s="1"/>
      <c r="ZT238" s="1"/>
      <c r="ZU238" s="1"/>
      <c r="ZV238" s="1"/>
      <c r="ZW238" s="1"/>
      <c r="ZX238" s="1"/>
      <c r="ZY238" s="1"/>
      <c r="ZZ238" s="1"/>
      <c r="AAA238" s="1"/>
      <c r="AAB238" s="1"/>
      <c r="AAC238" s="1"/>
      <c r="AAD238" s="1"/>
      <c r="AAE238" s="1"/>
      <c r="AAF238" s="1"/>
      <c r="AAG238" s="1"/>
      <c r="AAH238" s="1"/>
      <c r="AAI238" s="1"/>
      <c r="AAJ238" s="1"/>
      <c r="AAK238" s="1"/>
      <c r="AAL238" s="1"/>
      <c r="AAM238" s="1"/>
      <c r="AAN238" s="1"/>
      <c r="AAO238" s="1"/>
      <c r="AAP238" s="1"/>
      <c r="AAQ238" s="1"/>
      <c r="AAR238" s="1"/>
      <c r="AAS238" s="1"/>
      <c r="AAT238" s="1"/>
      <c r="AAU238" s="1"/>
      <c r="AAV238" s="1"/>
      <c r="AAW238" s="1"/>
      <c r="AAX238" s="1"/>
      <c r="AAY238" s="1"/>
      <c r="AAZ238" s="1"/>
      <c r="ABA238" s="1"/>
      <c r="ABB238" s="1"/>
      <c r="ABC238" s="1"/>
      <c r="ABD238" s="1"/>
      <c r="ABE238" s="1"/>
      <c r="ABF238" s="1"/>
      <c r="ABG238" s="1"/>
      <c r="ABH238" s="1"/>
      <c r="ABI238" s="1"/>
      <c r="ABJ238" s="1"/>
      <c r="ABK238" s="1"/>
      <c r="ABL238" s="1"/>
      <c r="ABM238" s="1"/>
      <c r="ABN238" s="1"/>
      <c r="ABO238" s="1"/>
      <c r="ABP238" s="1"/>
      <c r="ABQ238" s="1"/>
      <c r="ABR238" s="1"/>
      <c r="ABS238" s="1"/>
      <c r="ABT238" s="1"/>
      <c r="ABU238" s="1"/>
      <c r="ABV238" s="1"/>
      <c r="ABW238" s="1"/>
      <c r="ABX238" s="1"/>
      <c r="ABY238" s="1"/>
      <c r="ABZ238" s="1"/>
      <c r="ACA238" s="1"/>
      <c r="ACB238" s="1"/>
      <c r="ACC238" s="1"/>
      <c r="ACD238" s="1"/>
      <c r="ACE238" s="1"/>
      <c r="ACF238" s="1"/>
      <c r="ACG238" s="1"/>
      <c r="ACH238" s="1"/>
      <c r="ACI238" s="1"/>
      <c r="ACJ238" s="1"/>
      <c r="ACK238" s="1"/>
      <c r="ACL238" s="1"/>
      <c r="ACM238" s="1"/>
      <c r="ACN238" s="1"/>
      <c r="ACO238" s="1"/>
      <c r="ACP238" s="1"/>
      <c r="ACQ238" s="1"/>
      <c r="ACR238" s="1"/>
      <c r="ACS238" s="1"/>
      <c r="ACT238" s="1"/>
      <c r="ACU238" s="1"/>
      <c r="ACV238" s="1"/>
      <c r="ACW238" s="1"/>
      <c r="ACX238" s="1"/>
      <c r="ACY238" s="1"/>
      <c r="ACZ238" s="1"/>
      <c r="ADA238" s="1"/>
      <c r="ADB238" s="1"/>
      <c r="ADC238" s="1"/>
      <c r="ADD238" s="1"/>
      <c r="ADE238" s="1"/>
      <c r="ADF238" s="1"/>
      <c r="ADG238" s="1"/>
      <c r="ADH238" s="1"/>
      <c r="ADI238" s="1"/>
      <c r="ADJ238" s="1"/>
      <c r="ADK238" s="1"/>
      <c r="ADL238" s="1"/>
      <c r="ADM238" s="1"/>
      <c r="ADN238" s="1"/>
      <c r="ADO238" s="1"/>
      <c r="ADP238" s="1"/>
      <c r="ADQ238" s="1"/>
      <c r="ADR238" s="1"/>
      <c r="ADS238" s="1"/>
      <c r="ADT238" s="1"/>
      <c r="ADU238" s="1"/>
      <c r="ADV238" s="1"/>
      <c r="ADW238" s="1"/>
      <c r="ADX238" s="1"/>
      <c r="ADY238" s="1"/>
      <c r="ADZ238" s="1"/>
      <c r="AEA238" s="1"/>
      <c r="AEB238" s="1"/>
      <c r="AEC238" s="1"/>
      <c r="AED238" s="1"/>
      <c r="AEE238" s="1"/>
      <c r="AEF238" s="1"/>
      <c r="AEG238" s="1"/>
      <c r="AEH238" s="1"/>
      <c r="AEI238" s="1"/>
      <c r="AEJ238" s="1"/>
      <c r="AEK238" s="1"/>
      <c r="AEL238" s="1"/>
      <c r="AEM238" s="1"/>
      <c r="AEN238" s="1"/>
      <c r="AEO238" s="1"/>
      <c r="AEP238" s="1"/>
      <c r="AEQ238" s="1"/>
      <c r="AER238" s="1"/>
      <c r="AES238" s="1"/>
      <c r="AET238" s="1"/>
      <c r="AEU238" s="1"/>
      <c r="AEV238" s="1"/>
      <c r="AEW238" s="1"/>
      <c r="AEX238" s="1"/>
      <c r="AEY238" s="1"/>
      <c r="AEZ238" s="1"/>
      <c r="AFA238" s="1"/>
      <c r="AFB238" s="1"/>
      <c r="AFC238" s="1"/>
      <c r="AFD238" s="1"/>
      <c r="AFE238" s="1"/>
      <c r="AFF238" s="1"/>
      <c r="AFG238" s="1"/>
      <c r="AFH238" s="1"/>
      <c r="AFI238" s="1"/>
      <c r="AFJ238" s="1"/>
      <c r="AFK238" s="1"/>
      <c r="AFL238" s="1"/>
      <c r="AFM238" s="1"/>
      <c r="AFN238" s="1"/>
      <c r="AFO238" s="1"/>
      <c r="AFP238" s="1"/>
      <c r="AFQ238" s="1"/>
      <c r="AFR238" s="1"/>
      <c r="AFS238" s="1"/>
      <c r="AFT238" s="1"/>
      <c r="AFU238" s="1"/>
      <c r="AFV238" s="1"/>
      <c r="AFW238" s="1"/>
      <c r="AFX238" s="1"/>
      <c r="AFY238" s="1"/>
      <c r="AFZ238" s="1"/>
      <c r="AGA238" s="1"/>
      <c r="AGB238" s="1"/>
      <c r="AGC238" s="1"/>
      <c r="AGD238" s="1"/>
      <c r="AGE238" s="1"/>
      <c r="AGF238" s="1"/>
      <c r="AGG238" s="1"/>
      <c r="AGH238" s="1"/>
      <c r="AGI238" s="1"/>
      <c r="AGJ238" s="1"/>
      <c r="AGK238" s="1"/>
      <c r="AGL238" s="1"/>
      <c r="AGM238" s="1"/>
      <c r="AGN238" s="1"/>
      <c r="AGO238" s="1"/>
      <c r="AGP238" s="1"/>
      <c r="AGQ238" s="1"/>
      <c r="AGR238" s="1"/>
      <c r="AGS238" s="1"/>
      <c r="AGT238" s="1"/>
      <c r="AGU238" s="1"/>
      <c r="AGV238" s="1"/>
      <c r="AGW238" s="1"/>
      <c r="AGX238" s="1"/>
      <c r="AGY238" s="1"/>
      <c r="AGZ238" s="1"/>
      <c r="AHA238" s="1"/>
      <c r="AHB238" s="1"/>
      <c r="AHC238" s="1"/>
      <c r="AHD238" s="1"/>
      <c r="AHE238" s="1"/>
      <c r="AHF238" s="1"/>
      <c r="AHG238" s="1"/>
      <c r="AHH238" s="1"/>
      <c r="AHI238" s="1"/>
      <c r="AHJ238" s="1"/>
      <c r="AHK238" s="1"/>
      <c r="AHL238" s="1"/>
      <c r="AHM238" s="1"/>
      <c r="AHN238" s="1"/>
      <c r="AHO238" s="1"/>
      <c r="AHP238" s="1"/>
      <c r="AHQ238" s="1"/>
      <c r="AHR238" s="1"/>
      <c r="AHS238" s="1"/>
      <c r="AHT238" s="1"/>
      <c r="AHU238" s="1"/>
      <c r="AHV238" s="1"/>
      <c r="AHW238" s="1"/>
      <c r="AHX238" s="1"/>
      <c r="AHY238" s="1"/>
      <c r="AHZ238" s="1"/>
      <c r="AIA238" s="1"/>
      <c r="AIB238" s="1"/>
      <c r="AIC238" s="1"/>
      <c r="AID238" s="1"/>
      <c r="AIE238" s="1"/>
      <c r="AIF238" s="1"/>
      <c r="AIG238" s="1"/>
      <c r="AIH238" s="1"/>
      <c r="AII238" s="1"/>
      <c r="AIJ238" s="1"/>
      <c r="AIK238" s="1"/>
      <c r="AIL238" s="1"/>
      <c r="AIM238" s="1"/>
      <c r="AIN238" s="1"/>
      <c r="AIO238" s="1"/>
      <c r="AIP238" s="1"/>
      <c r="AIQ238" s="1"/>
      <c r="AIR238" s="1"/>
      <c r="AIS238" s="1"/>
      <c r="AIT238" s="1"/>
      <c r="AIU238" s="1"/>
      <c r="AIV238" s="1"/>
      <c r="AIW238" s="1"/>
      <c r="AIX238" s="1"/>
      <c r="AIY238" s="1"/>
      <c r="AIZ238" s="1"/>
      <c r="AJA238" s="1"/>
      <c r="AJB238" s="1"/>
      <c r="AJC238" s="1"/>
      <c r="AJD238" s="1"/>
      <c r="AJE238" s="1"/>
      <c r="AJF238" s="1"/>
      <c r="AJG238" s="1"/>
      <c r="AJH238" s="1"/>
      <c r="AJI238" s="1"/>
      <c r="AJJ238" s="1"/>
      <c r="AJK238" s="1"/>
      <c r="AJL238" s="1"/>
      <c r="AJM238" s="1"/>
      <c r="AJN238" s="1"/>
      <c r="AJO238" s="1"/>
      <c r="AJP238" s="1"/>
      <c r="AJQ238" s="1"/>
      <c r="AJR238" s="1"/>
      <c r="AJS238" s="1"/>
      <c r="AJT238" s="1"/>
      <c r="AJU238" s="1"/>
      <c r="AJV238" s="1"/>
      <c r="AJW238" s="1"/>
      <c r="AJX238" s="1"/>
      <c r="AJY238" s="1"/>
      <c r="AJZ238" s="1"/>
      <c r="AKA238" s="1"/>
      <c r="AKB238" s="1"/>
      <c r="AKC238" s="1"/>
      <c r="AKD238" s="1"/>
      <c r="AKE238" s="1"/>
      <c r="AKF238" s="1"/>
      <c r="AKG238" s="1"/>
      <c r="AKH238" s="1"/>
      <c r="AKI238" s="1"/>
      <c r="AKJ238" s="1"/>
      <c r="AKK238" s="1"/>
      <c r="AKL238" s="1"/>
      <c r="AKM238" s="1"/>
      <c r="AKN238" s="1"/>
      <c r="AKO238" s="1"/>
      <c r="AKP238" s="1"/>
      <c r="AKQ238" s="1"/>
      <c r="AKR238" s="1"/>
      <c r="AKS238" s="1"/>
      <c r="AKT238" s="1"/>
      <c r="AKU238" s="1"/>
      <c r="AKV238" s="1"/>
      <c r="AKW238" s="1"/>
      <c r="AKX238" s="1"/>
      <c r="AKY238" s="1"/>
      <c r="AKZ238" s="1"/>
      <c r="ALA238" s="1"/>
      <c r="ALB238" s="1"/>
      <c r="ALC238" s="1"/>
      <c r="ALD238" s="1"/>
      <c r="ALE238" s="1"/>
      <c r="ALF238" s="1"/>
      <c r="ALG238" s="1"/>
      <c r="ALH238" s="1"/>
      <c r="ALI238" s="1"/>
      <c r="ALJ238" s="1"/>
      <c r="ALK238" s="1"/>
      <c r="ALL238" s="1"/>
      <c r="ALM238" s="1"/>
      <c r="ALN238" s="1"/>
      <c r="ALO238" s="1"/>
      <c r="ALP238" s="1"/>
      <c r="ALQ238" s="1"/>
      <c r="ALR238" s="1"/>
      <c r="ALS238" s="1"/>
      <c r="ALT238" s="1"/>
      <c r="ALU238" s="1"/>
      <c r="ALV238" s="1"/>
      <c r="ALW238" s="1"/>
      <c r="ALX238" s="1"/>
      <c r="ALY238" s="1"/>
      <c r="ALZ238" s="1"/>
      <c r="AMA238" s="1"/>
      <c r="AMB238" s="1"/>
      <c r="AMC238" s="1"/>
      <c r="AMD238" s="1"/>
      <c r="AME238" s="1"/>
      <c r="AMF238" s="1"/>
      <c r="AMG238" s="1"/>
      <c r="AMH238" s="1"/>
      <c r="AMI238" s="1"/>
      <c r="AMJ238" s="1"/>
    </row>
    <row r="239" spans="1:1025" customHeight="1" ht="12.8">
      <c r="A239" s="1"/>
      <c r="B239" s="4"/>
      <c r="C239" s="21" t="s">
        <v>173</v>
      </c>
      <c r="D239" s="21"/>
      <c r="E239" s="21"/>
      <c r="F239" s="12" t="s">
        <v>3</v>
      </c>
      <c r="G239" s="7">
        <v>101</v>
      </c>
      <c r="H239" s="7">
        <v>107</v>
      </c>
      <c r="I239" s="7">
        <v>96</v>
      </c>
      <c r="J239" s="7">
        <v>109</v>
      </c>
      <c r="K239" s="13"/>
      <c r="L239" s="32"/>
      <c r="M239" s="3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  <c r="OK239" s="1"/>
      <c r="OL239" s="1"/>
      <c r="OM239" s="1"/>
      <c r="ON239" s="1"/>
      <c r="OO239" s="1"/>
      <c r="OP239" s="1"/>
      <c r="OQ239" s="1"/>
      <c r="OR239" s="1"/>
      <c r="OS239" s="1"/>
      <c r="OT239" s="1"/>
      <c r="OU239" s="1"/>
      <c r="OV239" s="1"/>
      <c r="OW239" s="1"/>
      <c r="OX239" s="1"/>
      <c r="OY239" s="1"/>
      <c r="OZ239" s="1"/>
      <c r="PA239" s="1"/>
      <c r="PB239" s="1"/>
      <c r="PC239" s="1"/>
      <c r="PD239" s="1"/>
      <c r="PE239" s="1"/>
      <c r="PF239" s="1"/>
      <c r="PG239" s="1"/>
      <c r="PH239" s="1"/>
      <c r="PI239" s="1"/>
      <c r="PJ239" s="1"/>
      <c r="PK239" s="1"/>
      <c r="PL239" s="1"/>
      <c r="PM239" s="1"/>
      <c r="PN239" s="1"/>
      <c r="PO239" s="1"/>
      <c r="PP239" s="1"/>
      <c r="PQ239" s="1"/>
      <c r="PR239" s="1"/>
      <c r="PS239" s="1"/>
      <c r="PT239" s="1"/>
      <c r="PU239" s="1"/>
      <c r="PV239" s="1"/>
      <c r="PW239" s="1"/>
      <c r="PX239" s="1"/>
      <c r="PY239" s="1"/>
      <c r="PZ239" s="1"/>
      <c r="QA239" s="1"/>
      <c r="QB239" s="1"/>
      <c r="QC239" s="1"/>
      <c r="QD239" s="1"/>
      <c r="QE239" s="1"/>
      <c r="QF239" s="1"/>
      <c r="QG239" s="1"/>
      <c r="QH239" s="1"/>
      <c r="QI239" s="1"/>
      <c r="QJ239" s="1"/>
      <c r="QK239" s="1"/>
      <c r="QL239" s="1"/>
      <c r="QM239" s="1"/>
      <c r="QN239" s="1"/>
      <c r="QO239" s="1"/>
      <c r="QP239" s="1"/>
      <c r="QQ239" s="1"/>
      <c r="QR239" s="1"/>
      <c r="QS239" s="1"/>
      <c r="QT239" s="1"/>
      <c r="QU239" s="1"/>
      <c r="QV239" s="1"/>
      <c r="QW239" s="1"/>
      <c r="QX239" s="1"/>
      <c r="QY239" s="1"/>
      <c r="QZ239" s="1"/>
      <c r="RA239" s="1"/>
      <c r="RB239" s="1"/>
      <c r="RC239" s="1"/>
      <c r="RD239" s="1"/>
      <c r="RE239" s="1"/>
      <c r="RF239" s="1"/>
      <c r="RG239" s="1"/>
      <c r="RH239" s="1"/>
      <c r="RI239" s="1"/>
      <c r="RJ239" s="1"/>
      <c r="RK239" s="1"/>
      <c r="RL239" s="1"/>
      <c r="RM239" s="1"/>
      <c r="RN239" s="1"/>
      <c r="RO239" s="1"/>
      <c r="RP239" s="1"/>
      <c r="RQ239" s="1"/>
      <c r="RR239" s="1"/>
      <c r="RS239" s="1"/>
      <c r="RT239" s="1"/>
      <c r="RU239" s="1"/>
      <c r="RV239" s="1"/>
      <c r="RW239" s="1"/>
      <c r="RX239" s="1"/>
      <c r="RY239" s="1"/>
      <c r="RZ239" s="1"/>
      <c r="SA239" s="1"/>
      <c r="SB239" s="1"/>
      <c r="SC239" s="1"/>
      <c r="SD239" s="1"/>
      <c r="SE239" s="1"/>
      <c r="SF239" s="1"/>
      <c r="SG239" s="1"/>
      <c r="SH239" s="1"/>
      <c r="SI239" s="1"/>
      <c r="SJ239" s="1"/>
      <c r="SK239" s="1"/>
      <c r="SL239" s="1"/>
      <c r="SM239" s="1"/>
      <c r="SN239" s="1"/>
      <c r="SO239" s="1"/>
      <c r="SP239" s="1"/>
      <c r="SQ239" s="1"/>
      <c r="SR239" s="1"/>
      <c r="SS239" s="1"/>
      <c r="ST239" s="1"/>
      <c r="SU239" s="1"/>
      <c r="SV239" s="1"/>
      <c r="SW239" s="1"/>
      <c r="SX239" s="1"/>
      <c r="SY239" s="1"/>
      <c r="SZ239" s="1"/>
      <c r="TA239" s="1"/>
      <c r="TB239" s="1"/>
      <c r="TC239" s="1"/>
      <c r="TD239" s="1"/>
      <c r="TE239" s="1"/>
      <c r="TF239" s="1"/>
      <c r="TG239" s="1"/>
      <c r="TH239" s="1"/>
      <c r="TI239" s="1"/>
      <c r="TJ239" s="1"/>
      <c r="TK239" s="1"/>
      <c r="TL239" s="1"/>
      <c r="TM239" s="1"/>
      <c r="TN239" s="1"/>
      <c r="TO239" s="1"/>
      <c r="TP239" s="1"/>
      <c r="TQ239" s="1"/>
      <c r="TR239" s="1"/>
      <c r="TS239" s="1"/>
      <c r="TT239" s="1"/>
      <c r="TU239" s="1"/>
      <c r="TV239" s="1"/>
      <c r="TW239" s="1"/>
      <c r="TX239" s="1"/>
      <c r="TY239" s="1"/>
      <c r="TZ239" s="1"/>
      <c r="UA239" s="1"/>
      <c r="UB239" s="1"/>
      <c r="UC239" s="1"/>
      <c r="UD239" s="1"/>
      <c r="UE239" s="1"/>
      <c r="UF239" s="1"/>
      <c r="UG239" s="1"/>
      <c r="UH239" s="1"/>
      <c r="UI239" s="1"/>
      <c r="UJ239" s="1"/>
      <c r="UK239" s="1"/>
      <c r="UL239" s="1"/>
      <c r="UM239" s="1"/>
      <c r="UN239" s="1"/>
      <c r="UO239" s="1"/>
      <c r="UP239" s="1"/>
      <c r="UQ239" s="1"/>
      <c r="UR239" s="1"/>
      <c r="US239" s="1"/>
      <c r="UT239" s="1"/>
      <c r="UU239" s="1"/>
      <c r="UV239" s="1"/>
      <c r="UW239" s="1"/>
      <c r="UX239" s="1"/>
      <c r="UY239" s="1"/>
      <c r="UZ239" s="1"/>
      <c r="VA239" s="1"/>
      <c r="VB239" s="1"/>
      <c r="VC239" s="1"/>
      <c r="VD239" s="1"/>
      <c r="VE239" s="1"/>
      <c r="VF239" s="1"/>
      <c r="VG239" s="1"/>
      <c r="VH239" s="1"/>
      <c r="VI239" s="1"/>
      <c r="VJ239" s="1"/>
      <c r="VK239" s="1"/>
      <c r="VL239" s="1"/>
      <c r="VM239" s="1"/>
      <c r="VN239" s="1"/>
      <c r="VO239" s="1"/>
      <c r="VP239" s="1"/>
      <c r="VQ239" s="1"/>
      <c r="VR239" s="1"/>
      <c r="VS239" s="1"/>
      <c r="VT239" s="1"/>
      <c r="VU239" s="1"/>
      <c r="VV239" s="1"/>
      <c r="VW239" s="1"/>
      <c r="VX239" s="1"/>
      <c r="VY239" s="1"/>
      <c r="VZ239" s="1"/>
      <c r="WA239" s="1"/>
      <c r="WB239" s="1"/>
      <c r="WC239" s="1"/>
      <c r="WD239" s="1"/>
      <c r="WE239" s="1"/>
      <c r="WF239" s="1"/>
      <c r="WG239" s="1"/>
      <c r="WH239" s="1"/>
      <c r="WI239" s="1"/>
      <c r="WJ239" s="1"/>
      <c r="WK239" s="1"/>
      <c r="WL239" s="1"/>
      <c r="WM239" s="1"/>
      <c r="WN239" s="1"/>
      <c r="WO239" s="1"/>
      <c r="WP239" s="1"/>
      <c r="WQ239" s="1"/>
      <c r="WR239" s="1"/>
      <c r="WS239" s="1"/>
      <c r="WT239" s="1"/>
      <c r="WU239" s="1"/>
      <c r="WV239" s="1"/>
      <c r="WW239" s="1"/>
      <c r="WX239" s="1"/>
      <c r="WY239" s="1"/>
      <c r="WZ239" s="1"/>
      <c r="XA239" s="1"/>
      <c r="XB239" s="1"/>
      <c r="XC239" s="1"/>
      <c r="XD239" s="1"/>
      <c r="XE239" s="1"/>
      <c r="XF239" s="1"/>
      <c r="XG239" s="1"/>
      <c r="XH239" s="1"/>
      <c r="XI239" s="1"/>
      <c r="XJ239" s="1"/>
      <c r="XK239" s="1"/>
      <c r="XL239" s="1"/>
      <c r="XM239" s="1"/>
      <c r="XN239" s="1"/>
      <c r="XO239" s="1"/>
      <c r="XP239" s="1"/>
      <c r="XQ239" s="1"/>
      <c r="XR239" s="1"/>
      <c r="XS239" s="1"/>
      <c r="XT239" s="1"/>
      <c r="XU239" s="1"/>
      <c r="XV239" s="1"/>
      <c r="XW239" s="1"/>
      <c r="XX239" s="1"/>
      <c r="XY239" s="1"/>
      <c r="XZ239" s="1"/>
      <c r="YA239" s="1"/>
      <c r="YB239" s="1"/>
      <c r="YC239" s="1"/>
      <c r="YD239" s="1"/>
      <c r="YE239" s="1"/>
      <c r="YF239" s="1"/>
      <c r="YG239" s="1"/>
      <c r="YH239" s="1"/>
      <c r="YI239" s="1"/>
      <c r="YJ239" s="1"/>
      <c r="YK239" s="1"/>
      <c r="YL239" s="1"/>
      <c r="YM239" s="1"/>
      <c r="YN239" s="1"/>
      <c r="YO239" s="1"/>
      <c r="YP239" s="1"/>
      <c r="YQ239" s="1"/>
      <c r="YR239" s="1"/>
      <c r="YS239" s="1"/>
      <c r="YT239" s="1"/>
      <c r="YU239" s="1"/>
      <c r="YV239" s="1"/>
      <c r="YW239" s="1"/>
      <c r="YX239" s="1"/>
      <c r="YY239" s="1"/>
      <c r="YZ239" s="1"/>
      <c r="ZA239" s="1"/>
      <c r="ZB239" s="1"/>
      <c r="ZC239" s="1"/>
      <c r="ZD239" s="1"/>
      <c r="ZE239" s="1"/>
      <c r="ZF239" s="1"/>
      <c r="ZG239" s="1"/>
      <c r="ZH239" s="1"/>
      <c r="ZI239" s="1"/>
      <c r="ZJ239" s="1"/>
      <c r="ZK239" s="1"/>
      <c r="ZL239" s="1"/>
      <c r="ZM239" s="1"/>
      <c r="ZN239" s="1"/>
      <c r="ZO239" s="1"/>
      <c r="ZP239" s="1"/>
      <c r="ZQ239" s="1"/>
      <c r="ZR239" s="1"/>
      <c r="ZS239" s="1"/>
      <c r="ZT239" s="1"/>
      <c r="ZU239" s="1"/>
      <c r="ZV239" s="1"/>
      <c r="ZW239" s="1"/>
      <c r="ZX239" s="1"/>
      <c r="ZY239" s="1"/>
      <c r="ZZ239" s="1"/>
      <c r="AAA239" s="1"/>
      <c r="AAB239" s="1"/>
      <c r="AAC239" s="1"/>
      <c r="AAD239" s="1"/>
      <c r="AAE239" s="1"/>
      <c r="AAF239" s="1"/>
      <c r="AAG239" s="1"/>
      <c r="AAH239" s="1"/>
      <c r="AAI239" s="1"/>
      <c r="AAJ239" s="1"/>
      <c r="AAK239" s="1"/>
      <c r="AAL239" s="1"/>
      <c r="AAM239" s="1"/>
      <c r="AAN239" s="1"/>
      <c r="AAO239" s="1"/>
      <c r="AAP239" s="1"/>
      <c r="AAQ239" s="1"/>
      <c r="AAR239" s="1"/>
      <c r="AAS239" s="1"/>
      <c r="AAT239" s="1"/>
      <c r="AAU239" s="1"/>
      <c r="AAV239" s="1"/>
      <c r="AAW239" s="1"/>
      <c r="AAX239" s="1"/>
      <c r="AAY239" s="1"/>
      <c r="AAZ239" s="1"/>
      <c r="ABA239" s="1"/>
      <c r="ABB239" s="1"/>
      <c r="ABC239" s="1"/>
      <c r="ABD239" s="1"/>
      <c r="ABE239" s="1"/>
      <c r="ABF239" s="1"/>
      <c r="ABG239" s="1"/>
      <c r="ABH239" s="1"/>
      <c r="ABI239" s="1"/>
      <c r="ABJ239" s="1"/>
      <c r="ABK239" s="1"/>
      <c r="ABL239" s="1"/>
      <c r="ABM239" s="1"/>
      <c r="ABN239" s="1"/>
      <c r="ABO239" s="1"/>
      <c r="ABP239" s="1"/>
      <c r="ABQ239" s="1"/>
      <c r="ABR239" s="1"/>
      <c r="ABS239" s="1"/>
      <c r="ABT239" s="1"/>
      <c r="ABU239" s="1"/>
      <c r="ABV239" s="1"/>
      <c r="ABW239" s="1"/>
      <c r="ABX239" s="1"/>
      <c r="ABY239" s="1"/>
      <c r="ABZ239" s="1"/>
      <c r="ACA239" s="1"/>
      <c r="ACB239" s="1"/>
      <c r="ACC239" s="1"/>
      <c r="ACD239" s="1"/>
      <c r="ACE239" s="1"/>
      <c r="ACF239" s="1"/>
      <c r="ACG239" s="1"/>
      <c r="ACH239" s="1"/>
      <c r="ACI239" s="1"/>
      <c r="ACJ239" s="1"/>
      <c r="ACK239" s="1"/>
      <c r="ACL239" s="1"/>
      <c r="ACM239" s="1"/>
      <c r="ACN239" s="1"/>
      <c r="ACO239" s="1"/>
      <c r="ACP239" s="1"/>
      <c r="ACQ239" s="1"/>
      <c r="ACR239" s="1"/>
      <c r="ACS239" s="1"/>
      <c r="ACT239" s="1"/>
      <c r="ACU239" s="1"/>
      <c r="ACV239" s="1"/>
      <c r="ACW239" s="1"/>
      <c r="ACX239" s="1"/>
      <c r="ACY239" s="1"/>
      <c r="ACZ239" s="1"/>
      <c r="ADA239" s="1"/>
      <c r="ADB239" s="1"/>
      <c r="ADC239" s="1"/>
      <c r="ADD239" s="1"/>
      <c r="ADE239" s="1"/>
      <c r="ADF239" s="1"/>
      <c r="ADG239" s="1"/>
      <c r="ADH239" s="1"/>
      <c r="ADI239" s="1"/>
      <c r="ADJ239" s="1"/>
      <c r="ADK239" s="1"/>
      <c r="ADL239" s="1"/>
      <c r="ADM239" s="1"/>
      <c r="ADN239" s="1"/>
      <c r="ADO239" s="1"/>
      <c r="ADP239" s="1"/>
      <c r="ADQ239" s="1"/>
      <c r="ADR239" s="1"/>
      <c r="ADS239" s="1"/>
      <c r="ADT239" s="1"/>
      <c r="ADU239" s="1"/>
      <c r="ADV239" s="1"/>
      <c r="ADW239" s="1"/>
      <c r="ADX239" s="1"/>
      <c r="ADY239" s="1"/>
      <c r="ADZ239" s="1"/>
      <c r="AEA239" s="1"/>
      <c r="AEB239" s="1"/>
      <c r="AEC239" s="1"/>
      <c r="AED239" s="1"/>
      <c r="AEE239" s="1"/>
      <c r="AEF239" s="1"/>
      <c r="AEG239" s="1"/>
      <c r="AEH239" s="1"/>
      <c r="AEI239" s="1"/>
      <c r="AEJ239" s="1"/>
      <c r="AEK239" s="1"/>
      <c r="AEL239" s="1"/>
      <c r="AEM239" s="1"/>
      <c r="AEN239" s="1"/>
      <c r="AEO239" s="1"/>
      <c r="AEP239" s="1"/>
      <c r="AEQ239" s="1"/>
      <c r="AER239" s="1"/>
      <c r="AES239" s="1"/>
      <c r="AET239" s="1"/>
      <c r="AEU239" s="1"/>
      <c r="AEV239" s="1"/>
      <c r="AEW239" s="1"/>
      <c r="AEX239" s="1"/>
      <c r="AEY239" s="1"/>
      <c r="AEZ239" s="1"/>
      <c r="AFA239" s="1"/>
      <c r="AFB239" s="1"/>
      <c r="AFC239" s="1"/>
      <c r="AFD239" s="1"/>
      <c r="AFE239" s="1"/>
      <c r="AFF239" s="1"/>
      <c r="AFG239" s="1"/>
      <c r="AFH239" s="1"/>
      <c r="AFI239" s="1"/>
      <c r="AFJ239" s="1"/>
      <c r="AFK239" s="1"/>
      <c r="AFL239" s="1"/>
      <c r="AFM239" s="1"/>
      <c r="AFN239" s="1"/>
      <c r="AFO239" s="1"/>
      <c r="AFP239" s="1"/>
      <c r="AFQ239" s="1"/>
      <c r="AFR239" s="1"/>
      <c r="AFS239" s="1"/>
      <c r="AFT239" s="1"/>
      <c r="AFU239" s="1"/>
      <c r="AFV239" s="1"/>
      <c r="AFW239" s="1"/>
      <c r="AFX239" s="1"/>
      <c r="AFY239" s="1"/>
      <c r="AFZ239" s="1"/>
      <c r="AGA239" s="1"/>
      <c r="AGB239" s="1"/>
      <c r="AGC239" s="1"/>
      <c r="AGD239" s="1"/>
      <c r="AGE239" s="1"/>
      <c r="AGF239" s="1"/>
      <c r="AGG239" s="1"/>
      <c r="AGH239" s="1"/>
      <c r="AGI239" s="1"/>
      <c r="AGJ239" s="1"/>
      <c r="AGK239" s="1"/>
      <c r="AGL239" s="1"/>
      <c r="AGM239" s="1"/>
      <c r="AGN239" s="1"/>
      <c r="AGO239" s="1"/>
      <c r="AGP239" s="1"/>
      <c r="AGQ239" s="1"/>
      <c r="AGR239" s="1"/>
      <c r="AGS239" s="1"/>
      <c r="AGT239" s="1"/>
      <c r="AGU239" s="1"/>
      <c r="AGV239" s="1"/>
      <c r="AGW239" s="1"/>
      <c r="AGX239" s="1"/>
      <c r="AGY239" s="1"/>
      <c r="AGZ239" s="1"/>
      <c r="AHA239" s="1"/>
      <c r="AHB239" s="1"/>
      <c r="AHC239" s="1"/>
      <c r="AHD239" s="1"/>
      <c r="AHE239" s="1"/>
      <c r="AHF239" s="1"/>
      <c r="AHG239" s="1"/>
      <c r="AHH239" s="1"/>
      <c r="AHI239" s="1"/>
      <c r="AHJ239" s="1"/>
      <c r="AHK239" s="1"/>
      <c r="AHL239" s="1"/>
      <c r="AHM239" s="1"/>
      <c r="AHN239" s="1"/>
      <c r="AHO239" s="1"/>
      <c r="AHP239" s="1"/>
      <c r="AHQ239" s="1"/>
      <c r="AHR239" s="1"/>
      <c r="AHS239" s="1"/>
      <c r="AHT239" s="1"/>
      <c r="AHU239" s="1"/>
      <c r="AHV239" s="1"/>
      <c r="AHW239" s="1"/>
      <c r="AHX239" s="1"/>
      <c r="AHY239" s="1"/>
      <c r="AHZ239" s="1"/>
      <c r="AIA239" s="1"/>
      <c r="AIB239" s="1"/>
      <c r="AIC239" s="1"/>
      <c r="AID239" s="1"/>
      <c r="AIE239" s="1"/>
      <c r="AIF239" s="1"/>
      <c r="AIG239" s="1"/>
      <c r="AIH239" s="1"/>
      <c r="AII239" s="1"/>
      <c r="AIJ239" s="1"/>
      <c r="AIK239" s="1"/>
      <c r="AIL239" s="1"/>
      <c r="AIM239" s="1"/>
      <c r="AIN239" s="1"/>
      <c r="AIO239" s="1"/>
      <c r="AIP239" s="1"/>
      <c r="AIQ239" s="1"/>
      <c r="AIR239" s="1"/>
      <c r="AIS239" s="1"/>
      <c r="AIT239" s="1"/>
      <c r="AIU239" s="1"/>
      <c r="AIV239" s="1"/>
      <c r="AIW239" s="1"/>
      <c r="AIX239" s="1"/>
      <c r="AIY239" s="1"/>
      <c r="AIZ239" s="1"/>
      <c r="AJA239" s="1"/>
      <c r="AJB239" s="1"/>
      <c r="AJC239" s="1"/>
      <c r="AJD239" s="1"/>
      <c r="AJE239" s="1"/>
      <c r="AJF239" s="1"/>
      <c r="AJG239" s="1"/>
      <c r="AJH239" s="1"/>
      <c r="AJI239" s="1"/>
      <c r="AJJ239" s="1"/>
      <c r="AJK239" s="1"/>
      <c r="AJL239" s="1"/>
      <c r="AJM239" s="1"/>
      <c r="AJN239" s="1"/>
      <c r="AJO239" s="1"/>
      <c r="AJP239" s="1"/>
      <c r="AJQ239" s="1"/>
      <c r="AJR239" s="1"/>
      <c r="AJS239" s="1"/>
      <c r="AJT239" s="1"/>
      <c r="AJU239" s="1"/>
      <c r="AJV239" s="1"/>
      <c r="AJW239" s="1"/>
      <c r="AJX239" s="1"/>
      <c r="AJY239" s="1"/>
      <c r="AJZ239" s="1"/>
      <c r="AKA239" s="1"/>
      <c r="AKB239" s="1"/>
      <c r="AKC239" s="1"/>
      <c r="AKD239" s="1"/>
      <c r="AKE239" s="1"/>
      <c r="AKF239" s="1"/>
      <c r="AKG239" s="1"/>
      <c r="AKH239" s="1"/>
      <c r="AKI239" s="1"/>
      <c r="AKJ239" s="1"/>
      <c r="AKK239" s="1"/>
      <c r="AKL239" s="1"/>
      <c r="AKM239" s="1"/>
      <c r="AKN239" s="1"/>
      <c r="AKO239" s="1"/>
      <c r="AKP239" s="1"/>
      <c r="AKQ239" s="1"/>
      <c r="AKR239" s="1"/>
      <c r="AKS239" s="1"/>
      <c r="AKT239" s="1"/>
      <c r="AKU239" s="1"/>
      <c r="AKV239" s="1"/>
      <c r="AKW239" s="1"/>
      <c r="AKX239" s="1"/>
      <c r="AKY239" s="1"/>
      <c r="AKZ239" s="1"/>
      <c r="ALA239" s="1"/>
      <c r="ALB239" s="1"/>
      <c r="ALC239" s="1"/>
      <c r="ALD239" s="1"/>
      <c r="ALE239" s="1"/>
      <c r="ALF239" s="1"/>
      <c r="ALG239" s="1"/>
      <c r="ALH239" s="1"/>
      <c r="ALI239" s="1"/>
      <c r="ALJ239" s="1"/>
      <c r="ALK239" s="1"/>
      <c r="ALL239" s="1"/>
      <c r="ALM239" s="1"/>
      <c r="ALN239" s="1"/>
      <c r="ALO239" s="1"/>
      <c r="ALP239" s="1"/>
      <c r="ALQ239" s="1"/>
      <c r="ALR239" s="1"/>
      <c r="ALS239" s="1"/>
      <c r="ALT239" s="1"/>
      <c r="ALU239" s="1"/>
      <c r="ALV239" s="1"/>
      <c r="ALW239" s="1"/>
      <c r="ALX239" s="1"/>
      <c r="ALY239" s="1"/>
      <c r="ALZ239" s="1"/>
      <c r="AMA239" s="1"/>
      <c r="AMB239" s="1"/>
      <c r="AMC239" s="1"/>
      <c r="AMD239" s="1"/>
      <c r="AME239" s="1"/>
      <c r="AMF239" s="1"/>
      <c r="AMG239" s="1"/>
      <c r="AMH239" s="1"/>
      <c r="AMI239" s="1"/>
      <c r="AMJ239" s="1"/>
    </row>
    <row r="240" spans="1:1025" customHeight="1" ht="12.8">
      <c r="A240" s="1"/>
      <c r="B240" s="4"/>
      <c r="C240" s="21" t="s">
        <v>144</v>
      </c>
      <c r="D240" s="21"/>
      <c r="E240" s="21"/>
      <c r="F240" s="12" t="s">
        <v>3</v>
      </c>
      <c r="G240" s="7">
        <v>102</v>
      </c>
      <c r="H240" s="7">
        <v>108</v>
      </c>
      <c r="I240" s="7">
        <v>97</v>
      </c>
      <c r="J240" s="7">
        <v>110</v>
      </c>
      <c r="K240" s="13"/>
      <c r="L240" s="32"/>
      <c r="M240" s="3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  <c r="OK240" s="1"/>
      <c r="OL240" s="1"/>
      <c r="OM240" s="1"/>
      <c r="ON240" s="1"/>
      <c r="OO240" s="1"/>
      <c r="OP240" s="1"/>
      <c r="OQ240" s="1"/>
      <c r="OR240" s="1"/>
      <c r="OS240" s="1"/>
      <c r="OT240" s="1"/>
      <c r="OU240" s="1"/>
      <c r="OV240" s="1"/>
      <c r="OW240" s="1"/>
      <c r="OX240" s="1"/>
      <c r="OY240" s="1"/>
      <c r="OZ240" s="1"/>
      <c r="PA240" s="1"/>
      <c r="PB240" s="1"/>
      <c r="PC240" s="1"/>
      <c r="PD240" s="1"/>
      <c r="PE240" s="1"/>
      <c r="PF240" s="1"/>
      <c r="PG240" s="1"/>
      <c r="PH240" s="1"/>
      <c r="PI240" s="1"/>
      <c r="PJ240" s="1"/>
      <c r="PK240" s="1"/>
      <c r="PL240" s="1"/>
      <c r="PM240" s="1"/>
      <c r="PN240" s="1"/>
      <c r="PO240" s="1"/>
      <c r="PP240" s="1"/>
      <c r="PQ240" s="1"/>
      <c r="PR240" s="1"/>
      <c r="PS240" s="1"/>
      <c r="PT240" s="1"/>
      <c r="PU240" s="1"/>
      <c r="PV240" s="1"/>
      <c r="PW240" s="1"/>
      <c r="PX240" s="1"/>
      <c r="PY240" s="1"/>
      <c r="PZ240" s="1"/>
      <c r="QA240" s="1"/>
      <c r="QB240" s="1"/>
      <c r="QC240" s="1"/>
      <c r="QD240" s="1"/>
      <c r="QE240" s="1"/>
      <c r="QF240" s="1"/>
      <c r="QG240" s="1"/>
      <c r="QH240" s="1"/>
      <c r="QI240" s="1"/>
      <c r="QJ240" s="1"/>
      <c r="QK240" s="1"/>
      <c r="QL240" s="1"/>
      <c r="QM240" s="1"/>
      <c r="QN240" s="1"/>
      <c r="QO240" s="1"/>
      <c r="QP240" s="1"/>
      <c r="QQ240" s="1"/>
      <c r="QR240" s="1"/>
      <c r="QS240" s="1"/>
      <c r="QT240" s="1"/>
      <c r="QU240" s="1"/>
      <c r="QV240" s="1"/>
      <c r="QW240" s="1"/>
      <c r="QX240" s="1"/>
      <c r="QY240" s="1"/>
      <c r="QZ240" s="1"/>
      <c r="RA240" s="1"/>
      <c r="RB240" s="1"/>
      <c r="RC240" s="1"/>
      <c r="RD240" s="1"/>
      <c r="RE240" s="1"/>
      <c r="RF240" s="1"/>
      <c r="RG240" s="1"/>
      <c r="RH240" s="1"/>
      <c r="RI240" s="1"/>
      <c r="RJ240" s="1"/>
      <c r="RK240" s="1"/>
      <c r="RL240" s="1"/>
      <c r="RM240" s="1"/>
      <c r="RN240" s="1"/>
      <c r="RO240" s="1"/>
      <c r="RP240" s="1"/>
      <c r="RQ240" s="1"/>
      <c r="RR240" s="1"/>
      <c r="RS240" s="1"/>
      <c r="RT240" s="1"/>
      <c r="RU240" s="1"/>
      <c r="RV240" s="1"/>
      <c r="RW240" s="1"/>
      <c r="RX240" s="1"/>
      <c r="RY240" s="1"/>
      <c r="RZ240" s="1"/>
      <c r="SA240" s="1"/>
      <c r="SB240" s="1"/>
      <c r="SC240" s="1"/>
      <c r="SD240" s="1"/>
      <c r="SE240" s="1"/>
      <c r="SF240" s="1"/>
      <c r="SG240" s="1"/>
      <c r="SH240" s="1"/>
      <c r="SI240" s="1"/>
      <c r="SJ240" s="1"/>
      <c r="SK240" s="1"/>
      <c r="SL240" s="1"/>
      <c r="SM240" s="1"/>
      <c r="SN240" s="1"/>
      <c r="SO240" s="1"/>
      <c r="SP240" s="1"/>
      <c r="SQ240" s="1"/>
      <c r="SR240" s="1"/>
      <c r="SS240" s="1"/>
      <c r="ST240" s="1"/>
      <c r="SU240" s="1"/>
      <c r="SV240" s="1"/>
      <c r="SW240" s="1"/>
      <c r="SX240" s="1"/>
      <c r="SY240" s="1"/>
      <c r="SZ240" s="1"/>
      <c r="TA240" s="1"/>
      <c r="TB240" s="1"/>
      <c r="TC240" s="1"/>
      <c r="TD240" s="1"/>
      <c r="TE240" s="1"/>
      <c r="TF240" s="1"/>
      <c r="TG240" s="1"/>
      <c r="TH240" s="1"/>
      <c r="TI240" s="1"/>
      <c r="TJ240" s="1"/>
      <c r="TK240" s="1"/>
      <c r="TL240" s="1"/>
      <c r="TM240" s="1"/>
      <c r="TN240" s="1"/>
      <c r="TO240" s="1"/>
      <c r="TP240" s="1"/>
      <c r="TQ240" s="1"/>
      <c r="TR240" s="1"/>
      <c r="TS240" s="1"/>
      <c r="TT240" s="1"/>
      <c r="TU240" s="1"/>
      <c r="TV240" s="1"/>
      <c r="TW240" s="1"/>
      <c r="TX240" s="1"/>
      <c r="TY240" s="1"/>
      <c r="TZ240" s="1"/>
      <c r="UA240" s="1"/>
      <c r="UB240" s="1"/>
      <c r="UC240" s="1"/>
      <c r="UD240" s="1"/>
      <c r="UE240" s="1"/>
      <c r="UF240" s="1"/>
      <c r="UG240" s="1"/>
      <c r="UH240" s="1"/>
      <c r="UI240" s="1"/>
      <c r="UJ240" s="1"/>
      <c r="UK240" s="1"/>
      <c r="UL240" s="1"/>
      <c r="UM240" s="1"/>
      <c r="UN240" s="1"/>
      <c r="UO240" s="1"/>
      <c r="UP240" s="1"/>
      <c r="UQ240" s="1"/>
      <c r="UR240" s="1"/>
      <c r="US240" s="1"/>
      <c r="UT240" s="1"/>
      <c r="UU240" s="1"/>
      <c r="UV240" s="1"/>
      <c r="UW240" s="1"/>
      <c r="UX240" s="1"/>
      <c r="UY240" s="1"/>
      <c r="UZ240" s="1"/>
      <c r="VA240" s="1"/>
      <c r="VB240" s="1"/>
      <c r="VC240" s="1"/>
      <c r="VD240" s="1"/>
      <c r="VE240" s="1"/>
      <c r="VF240" s="1"/>
      <c r="VG240" s="1"/>
      <c r="VH240" s="1"/>
      <c r="VI240" s="1"/>
      <c r="VJ240" s="1"/>
      <c r="VK240" s="1"/>
      <c r="VL240" s="1"/>
      <c r="VM240" s="1"/>
      <c r="VN240" s="1"/>
      <c r="VO240" s="1"/>
      <c r="VP240" s="1"/>
      <c r="VQ240" s="1"/>
      <c r="VR240" s="1"/>
      <c r="VS240" s="1"/>
      <c r="VT240" s="1"/>
      <c r="VU240" s="1"/>
      <c r="VV240" s="1"/>
      <c r="VW240" s="1"/>
      <c r="VX240" s="1"/>
      <c r="VY240" s="1"/>
      <c r="VZ240" s="1"/>
      <c r="WA240" s="1"/>
      <c r="WB240" s="1"/>
      <c r="WC240" s="1"/>
      <c r="WD240" s="1"/>
      <c r="WE240" s="1"/>
      <c r="WF240" s="1"/>
      <c r="WG240" s="1"/>
      <c r="WH240" s="1"/>
      <c r="WI240" s="1"/>
      <c r="WJ240" s="1"/>
      <c r="WK240" s="1"/>
      <c r="WL240" s="1"/>
      <c r="WM240" s="1"/>
      <c r="WN240" s="1"/>
      <c r="WO240" s="1"/>
      <c r="WP240" s="1"/>
      <c r="WQ240" s="1"/>
      <c r="WR240" s="1"/>
      <c r="WS240" s="1"/>
      <c r="WT240" s="1"/>
      <c r="WU240" s="1"/>
      <c r="WV240" s="1"/>
      <c r="WW240" s="1"/>
      <c r="WX240" s="1"/>
      <c r="WY240" s="1"/>
      <c r="WZ240" s="1"/>
      <c r="XA240" s="1"/>
      <c r="XB240" s="1"/>
      <c r="XC240" s="1"/>
      <c r="XD240" s="1"/>
      <c r="XE240" s="1"/>
      <c r="XF240" s="1"/>
      <c r="XG240" s="1"/>
      <c r="XH240" s="1"/>
      <c r="XI240" s="1"/>
      <c r="XJ240" s="1"/>
      <c r="XK240" s="1"/>
      <c r="XL240" s="1"/>
      <c r="XM240" s="1"/>
      <c r="XN240" s="1"/>
      <c r="XO240" s="1"/>
      <c r="XP240" s="1"/>
      <c r="XQ240" s="1"/>
      <c r="XR240" s="1"/>
      <c r="XS240" s="1"/>
      <c r="XT240" s="1"/>
      <c r="XU240" s="1"/>
      <c r="XV240" s="1"/>
      <c r="XW240" s="1"/>
      <c r="XX240" s="1"/>
      <c r="XY240" s="1"/>
      <c r="XZ240" s="1"/>
      <c r="YA240" s="1"/>
      <c r="YB240" s="1"/>
      <c r="YC240" s="1"/>
      <c r="YD240" s="1"/>
      <c r="YE240" s="1"/>
      <c r="YF240" s="1"/>
      <c r="YG240" s="1"/>
      <c r="YH240" s="1"/>
      <c r="YI240" s="1"/>
      <c r="YJ240" s="1"/>
      <c r="YK240" s="1"/>
      <c r="YL240" s="1"/>
      <c r="YM240" s="1"/>
      <c r="YN240" s="1"/>
      <c r="YO240" s="1"/>
      <c r="YP240" s="1"/>
      <c r="YQ240" s="1"/>
      <c r="YR240" s="1"/>
      <c r="YS240" s="1"/>
      <c r="YT240" s="1"/>
      <c r="YU240" s="1"/>
      <c r="YV240" s="1"/>
      <c r="YW240" s="1"/>
      <c r="YX240" s="1"/>
      <c r="YY240" s="1"/>
      <c r="YZ240" s="1"/>
      <c r="ZA240" s="1"/>
      <c r="ZB240" s="1"/>
      <c r="ZC240" s="1"/>
      <c r="ZD240" s="1"/>
      <c r="ZE240" s="1"/>
      <c r="ZF240" s="1"/>
      <c r="ZG240" s="1"/>
      <c r="ZH240" s="1"/>
      <c r="ZI240" s="1"/>
      <c r="ZJ240" s="1"/>
      <c r="ZK240" s="1"/>
      <c r="ZL240" s="1"/>
      <c r="ZM240" s="1"/>
      <c r="ZN240" s="1"/>
      <c r="ZO240" s="1"/>
      <c r="ZP240" s="1"/>
      <c r="ZQ240" s="1"/>
      <c r="ZR240" s="1"/>
      <c r="ZS240" s="1"/>
      <c r="ZT240" s="1"/>
      <c r="ZU240" s="1"/>
      <c r="ZV240" s="1"/>
      <c r="ZW240" s="1"/>
      <c r="ZX240" s="1"/>
      <c r="ZY240" s="1"/>
      <c r="ZZ240" s="1"/>
      <c r="AAA240" s="1"/>
      <c r="AAB240" s="1"/>
      <c r="AAC240" s="1"/>
      <c r="AAD240" s="1"/>
      <c r="AAE240" s="1"/>
      <c r="AAF240" s="1"/>
      <c r="AAG240" s="1"/>
      <c r="AAH240" s="1"/>
      <c r="AAI240" s="1"/>
      <c r="AAJ240" s="1"/>
      <c r="AAK240" s="1"/>
      <c r="AAL240" s="1"/>
      <c r="AAM240" s="1"/>
      <c r="AAN240" s="1"/>
      <c r="AAO240" s="1"/>
      <c r="AAP240" s="1"/>
      <c r="AAQ240" s="1"/>
      <c r="AAR240" s="1"/>
      <c r="AAS240" s="1"/>
      <c r="AAT240" s="1"/>
      <c r="AAU240" s="1"/>
      <c r="AAV240" s="1"/>
      <c r="AAW240" s="1"/>
      <c r="AAX240" s="1"/>
      <c r="AAY240" s="1"/>
      <c r="AAZ240" s="1"/>
      <c r="ABA240" s="1"/>
      <c r="ABB240" s="1"/>
      <c r="ABC240" s="1"/>
      <c r="ABD240" s="1"/>
      <c r="ABE240" s="1"/>
      <c r="ABF240" s="1"/>
      <c r="ABG240" s="1"/>
      <c r="ABH240" s="1"/>
      <c r="ABI240" s="1"/>
      <c r="ABJ240" s="1"/>
      <c r="ABK240" s="1"/>
      <c r="ABL240" s="1"/>
      <c r="ABM240" s="1"/>
      <c r="ABN240" s="1"/>
      <c r="ABO240" s="1"/>
      <c r="ABP240" s="1"/>
      <c r="ABQ240" s="1"/>
      <c r="ABR240" s="1"/>
      <c r="ABS240" s="1"/>
      <c r="ABT240" s="1"/>
      <c r="ABU240" s="1"/>
      <c r="ABV240" s="1"/>
      <c r="ABW240" s="1"/>
      <c r="ABX240" s="1"/>
      <c r="ABY240" s="1"/>
      <c r="ABZ240" s="1"/>
      <c r="ACA240" s="1"/>
      <c r="ACB240" s="1"/>
      <c r="ACC240" s="1"/>
      <c r="ACD240" s="1"/>
      <c r="ACE240" s="1"/>
      <c r="ACF240" s="1"/>
      <c r="ACG240" s="1"/>
      <c r="ACH240" s="1"/>
      <c r="ACI240" s="1"/>
      <c r="ACJ240" s="1"/>
      <c r="ACK240" s="1"/>
      <c r="ACL240" s="1"/>
      <c r="ACM240" s="1"/>
      <c r="ACN240" s="1"/>
      <c r="ACO240" s="1"/>
      <c r="ACP240" s="1"/>
      <c r="ACQ240" s="1"/>
      <c r="ACR240" s="1"/>
      <c r="ACS240" s="1"/>
      <c r="ACT240" s="1"/>
      <c r="ACU240" s="1"/>
      <c r="ACV240" s="1"/>
      <c r="ACW240" s="1"/>
      <c r="ACX240" s="1"/>
      <c r="ACY240" s="1"/>
      <c r="ACZ240" s="1"/>
      <c r="ADA240" s="1"/>
      <c r="ADB240" s="1"/>
      <c r="ADC240" s="1"/>
      <c r="ADD240" s="1"/>
      <c r="ADE240" s="1"/>
      <c r="ADF240" s="1"/>
      <c r="ADG240" s="1"/>
      <c r="ADH240" s="1"/>
      <c r="ADI240" s="1"/>
      <c r="ADJ240" s="1"/>
      <c r="ADK240" s="1"/>
      <c r="ADL240" s="1"/>
      <c r="ADM240" s="1"/>
      <c r="ADN240" s="1"/>
      <c r="ADO240" s="1"/>
      <c r="ADP240" s="1"/>
      <c r="ADQ240" s="1"/>
      <c r="ADR240" s="1"/>
      <c r="ADS240" s="1"/>
      <c r="ADT240" s="1"/>
      <c r="ADU240" s="1"/>
      <c r="ADV240" s="1"/>
      <c r="ADW240" s="1"/>
      <c r="ADX240" s="1"/>
      <c r="ADY240" s="1"/>
      <c r="ADZ240" s="1"/>
      <c r="AEA240" s="1"/>
      <c r="AEB240" s="1"/>
      <c r="AEC240" s="1"/>
      <c r="AED240" s="1"/>
      <c r="AEE240" s="1"/>
      <c r="AEF240" s="1"/>
      <c r="AEG240" s="1"/>
      <c r="AEH240" s="1"/>
      <c r="AEI240" s="1"/>
      <c r="AEJ240" s="1"/>
      <c r="AEK240" s="1"/>
      <c r="AEL240" s="1"/>
      <c r="AEM240" s="1"/>
      <c r="AEN240" s="1"/>
      <c r="AEO240" s="1"/>
      <c r="AEP240" s="1"/>
      <c r="AEQ240" s="1"/>
      <c r="AER240" s="1"/>
      <c r="AES240" s="1"/>
      <c r="AET240" s="1"/>
      <c r="AEU240" s="1"/>
      <c r="AEV240" s="1"/>
      <c r="AEW240" s="1"/>
      <c r="AEX240" s="1"/>
      <c r="AEY240" s="1"/>
      <c r="AEZ240" s="1"/>
      <c r="AFA240" s="1"/>
      <c r="AFB240" s="1"/>
      <c r="AFC240" s="1"/>
      <c r="AFD240" s="1"/>
      <c r="AFE240" s="1"/>
      <c r="AFF240" s="1"/>
      <c r="AFG240" s="1"/>
      <c r="AFH240" s="1"/>
      <c r="AFI240" s="1"/>
      <c r="AFJ240" s="1"/>
      <c r="AFK240" s="1"/>
      <c r="AFL240" s="1"/>
      <c r="AFM240" s="1"/>
      <c r="AFN240" s="1"/>
      <c r="AFO240" s="1"/>
      <c r="AFP240" s="1"/>
      <c r="AFQ240" s="1"/>
      <c r="AFR240" s="1"/>
      <c r="AFS240" s="1"/>
      <c r="AFT240" s="1"/>
      <c r="AFU240" s="1"/>
      <c r="AFV240" s="1"/>
      <c r="AFW240" s="1"/>
      <c r="AFX240" s="1"/>
      <c r="AFY240" s="1"/>
      <c r="AFZ240" s="1"/>
      <c r="AGA240" s="1"/>
      <c r="AGB240" s="1"/>
      <c r="AGC240" s="1"/>
      <c r="AGD240" s="1"/>
      <c r="AGE240" s="1"/>
      <c r="AGF240" s="1"/>
      <c r="AGG240" s="1"/>
      <c r="AGH240" s="1"/>
      <c r="AGI240" s="1"/>
      <c r="AGJ240" s="1"/>
      <c r="AGK240" s="1"/>
      <c r="AGL240" s="1"/>
      <c r="AGM240" s="1"/>
      <c r="AGN240" s="1"/>
      <c r="AGO240" s="1"/>
      <c r="AGP240" s="1"/>
      <c r="AGQ240" s="1"/>
      <c r="AGR240" s="1"/>
      <c r="AGS240" s="1"/>
      <c r="AGT240" s="1"/>
      <c r="AGU240" s="1"/>
      <c r="AGV240" s="1"/>
      <c r="AGW240" s="1"/>
      <c r="AGX240" s="1"/>
      <c r="AGY240" s="1"/>
      <c r="AGZ240" s="1"/>
      <c r="AHA240" s="1"/>
      <c r="AHB240" s="1"/>
      <c r="AHC240" s="1"/>
      <c r="AHD240" s="1"/>
      <c r="AHE240" s="1"/>
      <c r="AHF240" s="1"/>
      <c r="AHG240" s="1"/>
      <c r="AHH240" s="1"/>
      <c r="AHI240" s="1"/>
      <c r="AHJ240" s="1"/>
      <c r="AHK240" s="1"/>
      <c r="AHL240" s="1"/>
      <c r="AHM240" s="1"/>
      <c r="AHN240" s="1"/>
      <c r="AHO240" s="1"/>
      <c r="AHP240" s="1"/>
      <c r="AHQ240" s="1"/>
      <c r="AHR240" s="1"/>
      <c r="AHS240" s="1"/>
      <c r="AHT240" s="1"/>
      <c r="AHU240" s="1"/>
      <c r="AHV240" s="1"/>
      <c r="AHW240" s="1"/>
      <c r="AHX240" s="1"/>
      <c r="AHY240" s="1"/>
      <c r="AHZ240" s="1"/>
      <c r="AIA240" s="1"/>
      <c r="AIB240" s="1"/>
      <c r="AIC240" s="1"/>
      <c r="AID240" s="1"/>
      <c r="AIE240" s="1"/>
      <c r="AIF240" s="1"/>
      <c r="AIG240" s="1"/>
      <c r="AIH240" s="1"/>
      <c r="AII240" s="1"/>
      <c r="AIJ240" s="1"/>
      <c r="AIK240" s="1"/>
      <c r="AIL240" s="1"/>
      <c r="AIM240" s="1"/>
      <c r="AIN240" s="1"/>
      <c r="AIO240" s="1"/>
      <c r="AIP240" s="1"/>
      <c r="AIQ240" s="1"/>
      <c r="AIR240" s="1"/>
      <c r="AIS240" s="1"/>
      <c r="AIT240" s="1"/>
      <c r="AIU240" s="1"/>
      <c r="AIV240" s="1"/>
      <c r="AIW240" s="1"/>
      <c r="AIX240" s="1"/>
      <c r="AIY240" s="1"/>
      <c r="AIZ240" s="1"/>
      <c r="AJA240" s="1"/>
      <c r="AJB240" s="1"/>
      <c r="AJC240" s="1"/>
      <c r="AJD240" s="1"/>
      <c r="AJE240" s="1"/>
      <c r="AJF240" s="1"/>
      <c r="AJG240" s="1"/>
      <c r="AJH240" s="1"/>
      <c r="AJI240" s="1"/>
      <c r="AJJ240" s="1"/>
      <c r="AJK240" s="1"/>
      <c r="AJL240" s="1"/>
      <c r="AJM240" s="1"/>
      <c r="AJN240" s="1"/>
      <c r="AJO240" s="1"/>
      <c r="AJP240" s="1"/>
      <c r="AJQ240" s="1"/>
      <c r="AJR240" s="1"/>
      <c r="AJS240" s="1"/>
      <c r="AJT240" s="1"/>
      <c r="AJU240" s="1"/>
      <c r="AJV240" s="1"/>
      <c r="AJW240" s="1"/>
      <c r="AJX240" s="1"/>
      <c r="AJY240" s="1"/>
      <c r="AJZ240" s="1"/>
      <c r="AKA240" s="1"/>
      <c r="AKB240" s="1"/>
      <c r="AKC240" s="1"/>
      <c r="AKD240" s="1"/>
      <c r="AKE240" s="1"/>
      <c r="AKF240" s="1"/>
      <c r="AKG240" s="1"/>
      <c r="AKH240" s="1"/>
      <c r="AKI240" s="1"/>
      <c r="AKJ240" s="1"/>
      <c r="AKK240" s="1"/>
      <c r="AKL240" s="1"/>
      <c r="AKM240" s="1"/>
      <c r="AKN240" s="1"/>
      <c r="AKO240" s="1"/>
      <c r="AKP240" s="1"/>
      <c r="AKQ240" s="1"/>
      <c r="AKR240" s="1"/>
      <c r="AKS240" s="1"/>
      <c r="AKT240" s="1"/>
      <c r="AKU240" s="1"/>
      <c r="AKV240" s="1"/>
      <c r="AKW240" s="1"/>
      <c r="AKX240" s="1"/>
      <c r="AKY240" s="1"/>
      <c r="AKZ240" s="1"/>
      <c r="ALA240" s="1"/>
      <c r="ALB240" s="1"/>
      <c r="ALC240" s="1"/>
      <c r="ALD240" s="1"/>
      <c r="ALE240" s="1"/>
      <c r="ALF240" s="1"/>
      <c r="ALG240" s="1"/>
      <c r="ALH240" s="1"/>
      <c r="ALI240" s="1"/>
      <c r="ALJ240" s="1"/>
      <c r="ALK240" s="1"/>
      <c r="ALL240" s="1"/>
      <c r="ALM240" s="1"/>
      <c r="ALN240" s="1"/>
      <c r="ALO240" s="1"/>
      <c r="ALP240" s="1"/>
      <c r="ALQ240" s="1"/>
      <c r="ALR240" s="1"/>
      <c r="ALS240" s="1"/>
      <c r="ALT240" s="1"/>
      <c r="ALU240" s="1"/>
      <c r="ALV240" s="1"/>
      <c r="ALW240" s="1"/>
      <c r="ALX240" s="1"/>
      <c r="ALY240" s="1"/>
      <c r="ALZ240" s="1"/>
      <c r="AMA240" s="1"/>
      <c r="AMB240" s="1"/>
      <c r="AMC240" s="1"/>
      <c r="AMD240" s="1"/>
      <c r="AME240" s="1"/>
      <c r="AMF240" s="1"/>
      <c r="AMG240" s="1"/>
      <c r="AMH240" s="1"/>
      <c r="AMI240" s="1"/>
      <c r="AMJ240" s="1"/>
    </row>
    <row r="241" spans="1:1025" customHeight="1" ht="12.75">
      <c r="A241" s="1"/>
      <c r="B241" s="36" t="s">
        <v>174</v>
      </c>
      <c r="C241" s="30" t="s">
        <v>175</v>
      </c>
      <c r="D241" s="30"/>
      <c r="E241" s="30"/>
      <c r="F241" s="12" t="s">
        <v>3</v>
      </c>
      <c r="G241" s="7">
        <v>103</v>
      </c>
      <c r="H241" s="7">
        <v>109</v>
      </c>
      <c r="I241" s="7">
        <v>98</v>
      </c>
      <c r="J241" s="7">
        <v>111</v>
      </c>
      <c r="K241" s="13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  <c r="NW241" s="1"/>
      <c r="NX241" s="1"/>
      <c r="NY241" s="1"/>
      <c r="NZ241" s="1"/>
      <c r="OA241" s="1"/>
      <c r="OB241" s="1"/>
      <c r="OC241" s="1"/>
      <c r="OD241" s="1"/>
      <c r="OE241" s="1"/>
      <c r="OF241" s="1"/>
      <c r="OG241" s="1"/>
      <c r="OH241" s="1"/>
      <c r="OI241" s="1"/>
      <c r="OJ241" s="1"/>
      <c r="OK241" s="1"/>
      <c r="OL241" s="1"/>
      <c r="OM241" s="1"/>
      <c r="ON241" s="1"/>
      <c r="OO241" s="1"/>
      <c r="OP241" s="1"/>
      <c r="OQ241" s="1"/>
      <c r="OR241" s="1"/>
      <c r="OS241" s="1"/>
      <c r="OT241" s="1"/>
      <c r="OU241" s="1"/>
      <c r="OV241" s="1"/>
      <c r="OW241" s="1"/>
      <c r="OX241" s="1"/>
      <c r="OY241" s="1"/>
      <c r="OZ241" s="1"/>
      <c r="PA241" s="1"/>
      <c r="PB241" s="1"/>
      <c r="PC241" s="1"/>
      <c r="PD241" s="1"/>
      <c r="PE241" s="1"/>
      <c r="PF241" s="1"/>
      <c r="PG241" s="1"/>
      <c r="PH241" s="1"/>
      <c r="PI241" s="1"/>
      <c r="PJ241" s="1"/>
      <c r="PK241" s="1"/>
      <c r="PL241" s="1"/>
      <c r="PM241" s="1"/>
      <c r="PN241" s="1"/>
      <c r="PO241" s="1"/>
      <c r="PP241" s="1"/>
      <c r="PQ241" s="1"/>
      <c r="PR241" s="1"/>
      <c r="PS241" s="1"/>
      <c r="PT241" s="1"/>
      <c r="PU241" s="1"/>
      <c r="PV241" s="1"/>
      <c r="PW241" s="1"/>
      <c r="PX241" s="1"/>
      <c r="PY241" s="1"/>
      <c r="PZ241" s="1"/>
      <c r="QA241" s="1"/>
      <c r="QB241" s="1"/>
      <c r="QC241" s="1"/>
      <c r="QD241" s="1"/>
      <c r="QE241" s="1"/>
      <c r="QF241" s="1"/>
      <c r="QG241" s="1"/>
      <c r="QH241" s="1"/>
      <c r="QI241" s="1"/>
      <c r="QJ241" s="1"/>
      <c r="QK241" s="1"/>
      <c r="QL241" s="1"/>
      <c r="QM241" s="1"/>
      <c r="QN241" s="1"/>
      <c r="QO241" s="1"/>
      <c r="QP241" s="1"/>
      <c r="QQ241" s="1"/>
      <c r="QR241" s="1"/>
      <c r="QS241" s="1"/>
      <c r="QT241" s="1"/>
      <c r="QU241" s="1"/>
      <c r="QV241" s="1"/>
      <c r="QW241" s="1"/>
      <c r="QX241" s="1"/>
      <c r="QY241" s="1"/>
      <c r="QZ241" s="1"/>
      <c r="RA241" s="1"/>
      <c r="RB241" s="1"/>
      <c r="RC241" s="1"/>
      <c r="RD241" s="1"/>
      <c r="RE241" s="1"/>
      <c r="RF241" s="1"/>
      <c r="RG241" s="1"/>
      <c r="RH241" s="1"/>
      <c r="RI241" s="1"/>
      <c r="RJ241" s="1"/>
      <c r="RK241" s="1"/>
      <c r="RL241" s="1"/>
      <c r="RM241" s="1"/>
      <c r="RN241" s="1"/>
      <c r="RO241" s="1"/>
      <c r="RP241" s="1"/>
      <c r="RQ241" s="1"/>
      <c r="RR241" s="1"/>
      <c r="RS241" s="1"/>
      <c r="RT241" s="1"/>
      <c r="RU241" s="1"/>
      <c r="RV241" s="1"/>
      <c r="RW241" s="1"/>
      <c r="RX241" s="1"/>
      <c r="RY241" s="1"/>
      <c r="RZ241" s="1"/>
      <c r="SA241" s="1"/>
      <c r="SB241" s="1"/>
      <c r="SC241" s="1"/>
      <c r="SD241" s="1"/>
      <c r="SE241" s="1"/>
      <c r="SF241" s="1"/>
      <c r="SG241" s="1"/>
      <c r="SH241" s="1"/>
      <c r="SI241" s="1"/>
      <c r="SJ241" s="1"/>
      <c r="SK241" s="1"/>
      <c r="SL241" s="1"/>
      <c r="SM241" s="1"/>
      <c r="SN241" s="1"/>
      <c r="SO241" s="1"/>
      <c r="SP241" s="1"/>
      <c r="SQ241" s="1"/>
      <c r="SR241" s="1"/>
      <c r="SS241" s="1"/>
      <c r="ST241" s="1"/>
      <c r="SU241" s="1"/>
      <c r="SV241" s="1"/>
      <c r="SW241" s="1"/>
      <c r="SX241" s="1"/>
      <c r="SY241" s="1"/>
      <c r="SZ241" s="1"/>
      <c r="TA241" s="1"/>
      <c r="TB241" s="1"/>
      <c r="TC241" s="1"/>
      <c r="TD241" s="1"/>
      <c r="TE241" s="1"/>
      <c r="TF241" s="1"/>
      <c r="TG241" s="1"/>
      <c r="TH241" s="1"/>
      <c r="TI241" s="1"/>
      <c r="TJ241" s="1"/>
      <c r="TK241" s="1"/>
      <c r="TL241" s="1"/>
      <c r="TM241" s="1"/>
      <c r="TN241" s="1"/>
      <c r="TO241" s="1"/>
      <c r="TP241" s="1"/>
      <c r="TQ241" s="1"/>
      <c r="TR241" s="1"/>
      <c r="TS241" s="1"/>
      <c r="TT241" s="1"/>
      <c r="TU241" s="1"/>
      <c r="TV241" s="1"/>
      <c r="TW241" s="1"/>
      <c r="TX241" s="1"/>
      <c r="TY241" s="1"/>
      <c r="TZ241" s="1"/>
      <c r="UA241" s="1"/>
      <c r="UB241" s="1"/>
      <c r="UC241" s="1"/>
      <c r="UD241" s="1"/>
      <c r="UE241" s="1"/>
      <c r="UF241" s="1"/>
      <c r="UG241" s="1"/>
      <c r="UH241" s="1"/>
      <c r="UI241" s="1"/>
      <c r="UJ241" s="1"/>
      <c r="UK241" s="1"/>
      <c r="UL241" s="1"/>
      <c r="UM241" s="1"/>
      <c r="UN241" s="1"/>
      <c r="UO241" s="1"/>
      <c r="UP241" s="1"/>
      <c r="UQ241" s="1"/>
      <c r="UR241" s="1"/>
      <c r="US241" s="1"/>
      <c r="UT241" s="1"/>
      <c r="UU241" s="1"/>
      <c r="UV241" s="1"/>
      <c r="UW241" s="1"/>
      <c r="UX241" s="1"/>
      <c r="UY241" s="1"/>
      <c r="UZ241" s="1"/>
      <c r="VA241" s="1"/>
      <c r="VB241" s="1"/>
      <c r="VC241" s="1"/>
      <c r="VD241" s="1"/>
      <c r="VE241" s="1"/>
      <c r="VF241" s="1"/>
      <c r="VG241" s="1"/>
      <c r="VH241" s="1"/>
      <c r="VI241" s="1"/>
      <c r="VJ241" s="1"/>
      <c r="VK241" s="1"/>
      <c r="VL241" s="1"/>
      <c r="VM241" s="1"/>
      <c r="VN241" s="1"/>
      <c r="VO241" s="1"/>
      <c r="VP241" s="1"/>
      <c r="VQ241" s="1"/>
      <c r="VR241" s="1"/>
      <c r="VS241" s="1"/>
      <c r="VT241" s="1"/>
      <c r="VU241" s="1"/>
      <c r="VV241" s="1"/>
      <c r="VW241" s="1"/>
      <c r="VX241" s="1"/>
      <c r="VY241" s="1"/>
      <c r="VZ241" s="1"/>
      <c r="WA241" s="1"/>
      <c r="WB241" s="1"/>
      <c r="WC241" s="1"/>
      <c r="WD241" s="1"/>
      <c r="WE241" s="1"/>
      <c r="WF241" s="1"/>
      <c r="WG241" s="1"/>
      <c r="WH241" s="1"/>
      <c r="WI241" s="1"/>
      <c r="WJ241" s="1"/>
      <c r="WK241" s="1"/>
      <c r="WL241" s="1"/>
      <c r="WM241" s="1"/>
      <c r="WN241" s="1"/>
      <c r="WO241" s="1"/>
      <c r="WP241" s="1"/>
      <c r="WQ241" s="1"/>
      <c r="WR241" s="1"/>
      <c r="WS241" s="1"/>
      <c r="WT241" s="1"/>
      <c r="WU241" s="1"/>
      <c r="WV241" s="1"/>
      <c r="WW241" s="1"/>
      <c r="WX241" s="1"/>
      <c r="WY241" s="1"/>
      <c r="WZ241" s="1"/>
      <c r="XA241" s="1"/>
      <c r="XB241" s="1"/>
      <c r="XC241" s="1"/>
      <c r="XD241" s="1"/>
      <c r="XE241" s="1"/>
      <c r="XF241" s="1"/>
      <c r="XG241" s="1"/>
      <c r="XH241" s="1"/>
      <c r="XI241" s="1"/>
      <c r="XJ241" s="1"/>
      <c r="XK241" s="1"/>
      <c r="XL241" s="1"/>
      <c r="XM241" s="1"/>
      <c r="XN241" s="1"/>
      <c r="XO241" s="1"/>
      <c r="XP241" s="1"/>
      <c r="XQ241" s="1"/>
      <c r="XR241" s="1"/>
      <c r="XS241" s="1"/>
      <c r="XT241" s="1"/>
      <c r="XU241" s="1"/>
      <c r="XV241" s="1"/>
      <c r="XW241" s="1"/>
      <c r="XX241" s="1"/>
      <c r="XY241" s="1"/>
      <c r="XZ241" s="1"/>
      <c r="YA241" s="1"/>
      <c r="YB241" s="1"/>
      <c r="YC241" s="1"/>
      <c r="YD241" s="1"/>
      <c r="YE241" s="1"/>
      <c r="YF241" s="1"/>
      <c r="YG241" s="1"/>
      <c r="YH241" s="1"/>
      <c r="YI241" s="1"/>
      <c r="YJ241" s="1"/>
      <c r="YK241" s="1"/>
      <c r="YL241" s="1"/>
      <c r="YM241" s="1"/>
      <c r="YN241" s="1"/>
      <c r="YO241" s="1"/>
      <c r="YP241" s="1"/>
      <c r="YQ241" s="1"/>
      <c r="YR241" s="1"/>
      <c r="YS241" s="1"/>
      <c r="YT241" s="1"/>
      <c r="YU241" s="1"/>
      <c r="YV241" s="1"/>
      <c r="YW241" s="1"/>
      <c r="YX241" s="1"/>
      <c r="YY241" s="1"/>
      <c r="YZ241" s="1"/>
      <c r="ZA241" s="1"/>
      <c r="ZB241" s="1"/>
      <c r="ZC241" s="1"/>
      <c r="ZD241" s="1"/>
      <c r="ZE241" s="1"/>
      <c r="ZF241" s="1"/>
      <c r="ZG241" s="1"/>
      <c r="ZH241" s="1"/>
      <c r="ZI241" s="1"/>
      <c r="ZJ241" s="1"/>
      <c r="ZK241" s="1"/>
      <c r="ZL241" s="1"/>
      <c r="ZM241" s="1"/>
      <c r="ZN241" s="1"/>
      <c r="ZO241" s="1"/>
      <c r="ZP241" s="1"/>
      <c r="ZQ241" s="1"/>
      <c r="ZR241" s="1"/>
      <c r="ZS241" s="1"/>
      <c r="ZT241" s="1"/>
      <c r="ZU241" s="1"/>
      <c r="ZV241" s="1"/>
      <c r="ZW241" s="1"/>
      <c r="ZX241" s="1"/>
      <c r="ZY241" s="1"/>
      <c r="ZZ241" s="1"/>
      <c r="AAA241" s="1"/>
      <c r="AAB241" s="1"/>
      <c r="AAC241" s="1"/>
      <c r="AAD241" s="1"/>
      <c r="AAE241" s="1"/>
      <c r="AAF241" s="1"/>
      <c r="AAG241" s="1"/>
      <c r="AAH241" s="1"/>
      <c r="AAI241" s="1"/>
      <c r="AAJ241" s="1"/>
      <c r="AAK241" s="1"/>
      <c r="AAL241" s="1"/>
      <c r="AAM241" s="1"/>
      <c r="AAN241" s="1"/>
      <c r="AAO241" s="1"/>
      <c r="AAP241" s="1"/>
      <c r="AAQ241" s="1"/>
      <c r="AAR241" s="1"/>
      <c r="AAS241" s="1"/>
      <c r="AAT241" s="1"/>
      <c r="AAU241" s="1"/>
      <c r="AAV241" s="1"/>
      <c r="AAW241" s="1"/>
      <c r="AAX241" s="1"/>
      <c r="AAY241" s="1"/>
      <c r="AAZ241" s="1"/>
      <c r="ABA241" s="1"/>
      <c r="ABB241" s="1"/>
      <c r="ABC241" s="1"/>
      <c r="ABD241" s="1"/>
      <c r="ABE241" s="1"/>
      <c r="ABF241" s="1"/>
      <c r="ABG241" s="1"/>
      <c r="ABH241" s="1"/>
      <c r="ABI241" s="1"/>
      <c r="ABJ241" s="1"/>
      <c r="ABK241" s="1"/>
      <c r="ABL241" s="1"/>
      <c r="ABM241" s="1"/>
      <c r="ABN241" s="1"/>
      <c r="ABO241" s="1"/>
      <c r="ABP241" s="1"/>
      <c r="ABQ241" s="1"/>
      <c r="ABR241" s="1"/>
      <c r="ABS241" s="1"/>
      <c r="ABT241" s="1"/>
      <c r="ABU241" s="1"/>
      <c r="ABV241" s="1"/>
      <c r="ABW241" s="1"/>
      <c r="ABX241" s="1"/>
      <c r="ABY241" s="1"/>
      <c r="ABZ241" s="1"/>
      <c r="ACA241" s="1"/>
      <c r="ACB241" s="1"/>
      <c r="ACC241" s="1"/>
      <c r="ACD241" s="1"/>
      <c r="ACE241" s="1"/>
      <c r="ACF241" s="1"/>
      <c r="ACG241" s="1"/>
      <c r="ACH241" s="1"/>
      <c r="ACI241" s="1"/>
      <c r="ACJ241" s="1"/>
      <c r="ACK241" s="1"/>
      <c r="ACL241" s="1"/>
      <c r="ACM241" s="1"/>
      <c r="ACN241" s="1"/>
      <c r="ACO241" s="1"/>
      <c r="ACP241" s="1"/>
      <c r="ACQ241" s="1"/>
      <c r="ACR241" s="1"/>
      <c r="ACS241" s="1"/>
      <c r="ACT241" s="1"/>
      <c r="ACU241" s="1"/>
      <c r="ACV241" s="1"/>
      <c r="ACW241" s="1"/>
      <c r="ACX241" s="1"/>
      <c r="ACY241" s="1"/>
      <c r="ACZ241" s="1"/>
      <c r="ADA241" s="1"/>
      <c r="ADB241" s="1"/>
      <c r="ADC241" s="1"/>
      <c r="ADD241" s="1"/>
      <c r="ADE241" s="1"/>
      <c r="ADF241" s="1"/>
      <c r="ADG241" s="1"/>
      <c r="ADH241" s="1"/>
      <c r="ADI241" s="1"/>
      <c r="ADJ241" s="1"/>
      <c r="ADK241" s="1"/>
      <c r="ADL241" s="1"/>
      <c r="ADM241" s="1"/>
      <c r="ADN241" s="1"/>
      <c r="ADO241" s="1"/>
      <c r="ADP241" s="1"/>
      <c r="ADQ241" s="1"/>
      <c r="ADR241" s="1"/>
      <c r="ADS241" s="1"/>
      <c r="ADT241" s="1"/>
      <c r="ADU241" s="1"/>
      <c r="ADV241" s="1"/>
      <c r="ADW241" s="1"/>
      <c r="ADX241" s="1"/>
      <c r="ADY241" s="1"/>
      <c r="ADZ241" s="1"/>
      <c r="AEA241" s="1"/>
      <c r="AEB241" s="1"/>
      <c r="AEC241" s="1"/>
      <c r="AED241" s="1"/>
      <c r="AEE241" s="1"/>
      <c r="AEF241" s="1"/>
      <c r="AEG241" s="1"/>
      <c r="AEH241" s="1"/>
      <c r="AEI241" s="1"/>
      <c r="AEJ241" s="1"/>
      <c r="AEK241" s="1"/>
      <c r="AEL241" s="1"/>
      <c r="AEM241" s="1"/>
      <c r="AEN241" s="1"/>
      <c r="AEO241" s="1"/>
      <c r="AEP241" s="1"/>
      <c r="AEQ241" s="1"/>
      <c r="AER241" s="1"/>
      <c r="AES241" s="1"/>
      <c r="AET241" s="1"/>
      <c r="AEU241" s="1"/>
      <c r="AEV241" s="1"/>
      <c r="AEW241" s="1"/>
      <c r="AEX241" s="1"/>
      <c r="AEY241" s="1"/>
      <c r="AEZ241" s="1"/>
      <c r="AFA241" s="1"/>
      <c r="AFB241" s="1"/>
      <c r="AFC241" s="1"/>
      <c r="AFD241" s="1"/>
      <c r="AFE241" s="1"/>
      <c r="AFF241" s="1"/>
      <c r="AFG241" s="1"/>
      <c r="AFH241" s="1"/>
      <c r="AFI241" s="1"/>
      <c r="AFJ241" s="1"/>
      <c r="AFK241" s="1"/>
      <c r="AFL241" s="1"/>
      <c r="AFM241" s="1"/>
      <c r="AFN241" s="1"/>
      <c r="AFO241" s="1"/>
      <c r="AFP241" s="1"/>
      <c r="AFQ241" s="1"/>
      <c r="AFR241" s="1"/>
      <c r="AFS241" s="1"/>
      <c r="AFT241" s="1"/>
      <c r="AFU241" s="1"/>
      <c r="AFV241" s="1"/>
      <c r="AFW241" s="1"/>
      <c r="AFX241" s="1"/>
      <c r="AFY241" s="1"/>
      <c r="AFZ241" s="1"/>
      <c r="AGA241" s="1"/>
      <c r="AGB241" s="1"/>
      <c r="AGC241" s="1"/>
      <c r="AGD241" s="1"/>
      <c r="AGE241" s="1"/>
      <c r="AGF241" s="1"/>
      <c r="AGG241" s="1"/>
      <c r="AGH241" s="1"/>
      <c r="AGI241" s="1"/>
      <c r="AGJ241" s="1"/>
      <c r="AGK241" s="1"/>
      <c r="AGL241" s="1"/>
      <c r="AGM241" s="1"/>
      <c r="AGN241" s="1"/>
      <c r="AGO241" s="1"/>
      <c r="AGP241" s="1"/>
      <c r="AGQ241" s="1"/>
      <c r="AGR241" s="1"/>
      <c r="AGS241" s="1"/>
      <c r="AGT241" s="1"/>
      <c r="AGU241" s="1"/>
      <c r="AGV241" s="1"/>
      <c r="AGW241" s="1"/>
      <c r="AGX241" s="1"/>
      <c r="AGY241" s="1"/>
      <c r="AGZ241" s="1"/>
      <c r="AHA241" s="1"/>
      <c r="AHB241" s="1"/>
      <c r="AHC241" s="1"/>
      <c r="AHD241" s="1"/>
      <c r="AHE241" s="1"/>
      <c r="AHF241" s="1"/>
      <c r="AHG241" s="1"/>
      <c r="AHH241" s="1"/>
      <c r="AHI241" s="1"/>
      <c r="AHJ241" s="1"/>
      <c r="AHK241" s="1"/>
      <c r="AHL241" s="1"/>
      <c r="AHM241" s="1"/>
      <c r="AHN241" s="1"/>
      <c r="AHO241" s="1"/>
      <c r="AHP241" s="1"/>
      <c r="AHQ241" s="1"/>
      <c r="AHR241" s="1"/>
      <c r="AHS241" s="1"/>
      <c r="AHT241" s="1"/>
      <c r="AHU241" s="1"/>
      <c r="AHV241" s="1"/>
      <c r="AHW241" s="1"/>
      <c r="AHX241" s="1"/>
      <c r="AHY241" s="1"/>
      <c r="AHZ241" s="1"/>
      <c r="AIA241" s="1"/>
      <c r="AIB241" s="1"/>
      <c r="AIC241" s="1"/>
      <c r="AID241" s="1"/>
      <c r="AIE241" s="1"/>
      <c r="AIF241" s="1"/>
      <c r="AIG241" s="1"/>
      <c r="AIH241" s="1"/>
      <c r="AII241" s="1"/>
      <c r="AIJ241" s="1"/>
      <c r="AIK241" s="1"/>
      <c r="AIL241" s="1"/>
      <c r="AIM241" s="1"/>
      <c r="AIN241" s="1"/>
      <c r="AIO241" s="1"/>
      <c r="AIP241" s="1"/>
      <c r="AIQ241" s="1"/>
      <c r="AIR241" s="1"/>
      <c r="AIS241" s="1"/>
      <c r="AIT241" s="1"/>
      <c r="AIU241" s="1"/>
      <c r="AIV241" s="1"/>
      <c r="AIW241" s="1"/>
      <c r="AIX241" s="1"/>
      <c r="AIY241" s="1"/>
      <c r="AIZ241" s="1"/>
      <c r="AJA241" s="1"/>
      <c r="AJB241" s="1"/>
      <c r="AJC241" s="1"/>
      <c r="AJD241" s="1"/>
      <c r="AJE241" s="1"/>
      <c r="AJF241" s="1"/>
      <c r="AJG241" s="1"/>
      <c r="AJH241" s="1"/>
      <c r="AJI241" s="1"/>
      <c r="AJJ241" s="1"/>
      <c r="AJK241" s="1"/>
      <c r="AJL241" s="1"/>
      <c r="AJM241" s="1"/>
      <c r="AJN241" s="1"/>
      <c r="AJO241" s="1"/>
      <c r="AJP241" s="1"/>
      <c r="AJQ241" s="1"/>
      <c r="AJR241" s="1"/>
      <c r="AJS241" s="1"/>
      <c r="AJT241" s="1"/>
      <c r="AJU241" s="1"/>
      <c r="AJV241" s="1"/>
      <c r="AJW241" s="1"/>
      <c r="AJX241" s="1"/>
      <c r="AJY241" s="1"/>
      <c r="AJZ241" s="1"/>
      <c r="AKA241" s="1"/>
      <c r="AKB241" s="1"/>
      <c r="AKC241" s="1"/>
      <c r="AKD241" s="1"/>
      <c r="AKE241" s="1"/>
      <c r="AKF241" s="1"/>
      <c r="AKG241" s="1"/>
      <c r="AKH241" s="1"/>
      <c r="AKI241" s="1"/>
      <c r="AKJ241" s="1"/>
      <c r="AKK241" s="1"/>
      <c r="AKL241" s="1"/>
      <c r="AKM241" s="1"/>
      <c r="AKN241" s="1"/>
      <c r="AKO241" s="1"/>
      <c r="AKP241" s="1"/>
      <c r="AKQ241" s="1"/>
      <c r="AKR241" s="1"/>
      <c r="AKS241" s="1"/>
      <c r="AKT241" s="1"/>
      <c r="AKU241" s="1"/>
      <c r="AKV241" s="1"/>
      <c r="AKW241" s="1"/>
      <c r="AKX241" s="1"/>
      <c r="AKY241" s="1"/>
      <c r="AKZ241" s="1"/>
      <c r="ALA241" s="1"/>
      <c r="ALB241" s="1"/>
      <c r="ALC241" s="1"/>
      <c r="ALD241" s="1"/>
      <c r="ALE241" s="1"/>
      <c r="ALF241" s="1"/>
      <c r="ALG241" s="1"/>
      <c r="ALH241" s="1"/>
      <c r="ALI241" s="1"/>
      <c r="ALJ241" s="1"/>
      <c r="ALK241" s="1"/>
      <c r="ALL241" s="1"/>
      <c r="ALM241" s="1"/>
      <c r="ALN241" s="1"/>
      <c r="ALO241" s="1"/>
      <c r="ALP241" s="1"/>
      <c r="ALQ241" s="1"/>
      <c r="ALR241" s="1"/>
      <c r="ALS241" s="1"/>
      <c r="ALT241" s="1"/>
      <c r="ALU241" s="1"/>
      <c r="ALV241" s="1"/>
      <c r="ALW241" s="1"/>
      <c r="ALX241" s="1"/>
      <c r="ALY241" s="1"/>
      <c r="ALZ241" s="1"/>
      <c r="AMA241" s="1"/>
      <c r="AMB241" s="1"/>
      <c r="AMC241" s="1"/>
      <c r="AMD241" s="1"/>
      <c r="AME241" s="1"/>
      <c r="AMF241" s="1"/>
      <c r="AMG241" s="1"/>
      <c r="AMH241" s="1"/>
      <c r="AMI241" s="1"/>
      <c r="AMJ241" s="1"/>
    </row>
    <row r="242" spans="1:1025" customHeight="1" ht="12.8">
      <c r="A242" s="1"/>
      <c r="B242" s="36"/>
      <c r="C242" s="30" t="s">
        <v>176</v>
      </c>
      <c r="D242" s="30"/>
      <c r="E242" s="30"/>
      <c r="F242" s="12" t="s">
        <v>3</v>
      </c>
      <c r="G242" s="7">
        <v>104</v>
      </c>
      <c r="H242" s="7">
        <v>110</v>
      </c>
      <c r="I242" s="7">
        <v>99</v>
      </c>
      <c r="J242" s="7">
        <v>112</v>
      </c>
      <c r="K242" s="13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  <c r="OH242" s="1"/>
      <c r="OI242" s="1"/>
      <c r="OJ242" s="1"/>
      <c r="OK242" s="1"/>
      <c r="OL242" s="1"/>
      <c r="OM242" s="1"/>
      <c r="ON242" s="1"/>
      <c r="OO242" s="1"/>
      <c r="OP242" s="1"/>
      <c r="OQ242" s="1"/>
      <c r="OR242" s="1"/>
      <c r="OS242" s="1"/>
      <c r="OT242" s="1"/>
      <c r="OU242" s="1"/>
      <c r="OV242" s="1"/>
      <c r="OW242" s="1"/>
      <c r="OX242" s="1"/>
      <c r="OY242" s="1"/>
      <c r="OZ242" s="1"/>
      <c r="PA242" s="1"/>
      <c r="PB242" s="1"/>
      <c r="PC242" s="1"/>
      <c r="PD242" s="1"/>
      <c r="PE242" s="1"/>
      <c r="PF242" s="1"/>
      <c r="PG242" s="1"/>
      <c r="PH242" s="1"/>
      <c r="PI242" s="1"/>
      <c r="PJ242" s="1"/>
      <c r="PK242" s="1"/>
      <c r="PL242" s="1"/>
      <c r="PM242" s="1"/>
      <c r="PN242" s="1"/>
      <c r="PO242" s="1"/>
      <c r="PP242" s="1"/>
      <c r="PQ242" s="1"/>
      <c r="PR242" s="1"/>
      <c r="PS242" s="1"/>
      <c r="PT242" s="1"/>
      <c r="PU242" s="1"/>
      <c r="PV242" s="1"/>
      <c r="PW242" s="1"/>
      <c r="PX242" s="1"/>
      <c r="PY242" s="1"/>
      <c r="PZ242" s="1"/>
      <c r="QA242" s="1"/>
      <c r="QB242" s="1"/>
      <c r="QC242" s="1"/>
      <c r="QD242" s="1"/>
      <c r="QE242" s="1"/>
      <c r="QF242" s="1"/>
      <c r="QG242" s="1"/>
      <c r="QH242" s="1"/>
      <c r="QI242" s="1"/>
      <c r="QJ242" s="1"/>
      <c r="QK242" s="1"/>
      <c r="QL242" s="1"/>
      <c r="QM242" s="1"/>
      <c r="QN242" s="1"/>
      <c r="QO242" s="1"/>
      <c r="QP242" s="1"/>
      <c r="QQ242" s="1"/>
      <c r="QR242" s="1"/>
      <c r="QS242" s="1"/>
      <c r="QT242" s="1"/>
      <c r="QU242" s="1"/>
      <c r="QV242" s="1"/>
      <c r="QW242" s="1"/>
      <c r="QX242" s="1"/>
      <c r="QY242" s="1"/>
      <c r="QZ242" s="1"/>
      <c r="RA242" s="1"/>
      <c r="RB242" s="1"/>
      <c r="RC242" s="1"/>
      <c r="RD242" s="1"/>
      <c r="RE242" s="1"/>
      <c r="RF242" s="1"/>
      <c r="RG242" s="1"/>
      <c r="RH242" s="1"/>
      <c r="RI242" s="1"/>
      <c r="RJ242" s="1"/>
      <c r="RK242" s="1"/>
      <c r="RL242" s="1"/>
      <c r="RM242" s="1"/>
      <c r="RN242" s="1"/>
      <c r="RO242" s="1"/>
      <c r="RP242" s="1"/>
      <c r="RQ242" s="1"/>
      <c r="RR242" s="1"/>
      <c r="RS242" s="1"/>
      <c r="RT242" s="1"/>
      <c r="RU242" s="1"/>
      <c r="RV242" s="1"/>
      <c r="RW242" s="1"/>
      <c r="RX242" s="1"/>
      <c r="RY242" s="1"/>
      <c r="RZ242" s="1"/>
      <c r="SA242" s="1"/>
      <c r="SB242" s="1"/>
      <c r="SC242" s="1"/>
      <c r="SD242" s="1"/>
      <c r="SE242" s="1"/>
      <c r="SF242" s="1"/>
      <c r="SG242" s="1"/>
      <c r="SH242" s="1"/>
      <c r="SI242" s="1"/>
      <c r="SJ242" s="1"/>
      <c r="SK242" s="1"/>
      <c r="SL242" s="1"/>
      <c r="SM242" s="1"/>
      <c r="SN242" s="1"/>
      <c r="SO242" s="1"/>
      <c r="SP242" s="1"/>
      <c r="SQ242" s="1"/>
      <c r="SR242" s="1"/>
      <c r="SS242" s="1"/>
      <c r="ST242" s="1"/>
      <c r="SU242" s="1"/>
      <c r="SV242" s="1"/>
      <c r="SW242" s="1"/>
      <c r="SX242" s="1"/>
      <c r="SY242" s="1"/>
      <c r="SZ242" s="1"/>
      <c r="TA242" s="1"/>
      <c r="TB242" s="1"/>
      <c r="TC242" s="1"/>
      <c r="TD242" s="1"/>
      <c r="TE242" s="1"/>
      <c r="TF242" s="1"/>
      <c r="TG242" s="1"/>
      <c r="TH242" s="1"/>
      <c r="TI242" s="1"/>
      <c r="TJ242" s="1"/>
      <c r="TK242" s="1"/>
      <c r="TL242" s="1"/>
      <c r="TM242" s="1"/>
      <c r="TN242" s="1"/>
      <c r="TO242" s="1"/>
      <c r="TP242" s="1"/>
      <c r="TQ242" s="1"/>
      <c r="TR242" s="1"/>
      <c r="TS242" s="1"/>
      <c r="TT242" s="1"/>
      <c r="TU242" s="1"/>
      <c r="TV242" s="1"/>
      <c r="TW242" s="1"/>
      <c r="TX242" s="1"/>
      <c r="TY242" s="1"/>
      <c r="TZ242" s="1"/>
      <c r="UA242" s="1"/>
      <c r="UB242" s="1"/>
      <c r="UC242" s="1"/>
      <c r="UD242" s="1"/>
      <c r="UE242" s="1"/>
      <c r="UF242" s="1"/>
      <c r="UG242" s="1"/>
      <c r="UH242" s="1"/>
      <c r="UI242" s="1"/>
      <c r="UJ242" s="1"/>
      <c r="UK242" s="1"/>
      <c r="UL242" s="1"/>
      <c r="UM242" s="1"/>
      <c r="UN242" s="1"/>
      <c r="UO242" s="1"/>
      <c r="UP242" s="1"/>
      <c r="UQ242" s="1"/>
      <c r="UR242" s="1"/>
      <c r="US242" s="1"/>
      <c r="UT242" s="1"/>
      <c r="UU242" s="1"/>
      <c r="UV242" s="1"/>
      <c r="UW242" s="1"/>
      <c r="UX242" s="1"/>
      <c r="UY242" s="1"/>
      <c r="UZ242" s="1"/>
      <c r="VA242" s="1"/>
      <c r="VB242" s="1"/>
      <c r="VC242" s="1"/>
      <c r="VD242" s="1"/>
      <c r="VE242" s="1"/>
      <c r="VF242" s="1"/>
      <c r="VG242" s="1"/>
      <c r="VH242" s="1"/>
      <c r="VI242" s="1"/>
      <c r="VJ242" s="1"/>
      <c r="VK242" s="1"/>
      <c r="VL242" s="1"/>
      <c r="VM242" s="1"/>
      <c r="VN242" s="1"/>
      <c r="VO242" s="1"/>
      <c r="VP242" s="1"/>
      <c r="VQ242" s="1"/>
      <c r="VR242" s="1"/>
      <c r="VS242" s="1"/>
      <c r="VT242" s="1"/>
      <c r="VU242" s="1"/>
      <c r="VV242" s="1"/>
      <c r="VW242" s="1"/>
      <c r="VX242" s="1"/>
      <c r="VY242" s="1"/>
      <c r="VZ242" s="1"/>
      <c r="WA242" s="1"/>
      <c r="WB242" s="1"/>
      <c r="WC242" s="1"/>
      <c r="WD242" s="1"/>
      <c r="WE242" s="1"/>
      <c r="WF242" s="1"/>
      <c r="WG242" s="1"/>
      <c r="WH242" s="1"/>
      <c r="WI242" s="1"/>
      <c r="WJ242" s="1"/>
      <c r="WK242" s="1"/>
      <c r="WL242" s="1"/>
      <c r="WM242" s="1"/>
      <c r="WN242" s="1"/>
      <c r="WO242" s="1"/>
      <c r="WP242" s="1"/>
      <c r="WQ242" s="1"/>
      <c r="WR242" s="1"/>
      <c r="WS242" s="1"/>
      <c r="WT242" s="1"/>
      <c r="WU242" s="1"/>
      <c r="WV242" s="1"/>
      <c r="WW242" s="1"/>
      <c r="WX242" s="1"/>
      <c r="WY242" s="1"/>
      <c r="WZ242" s="1"/>
      <c r="XA242" s="1"/>
      <c r="XB242" s="1"/>
      <c r="XC242" s="1"/>
      <c r="XD242" s="1"/>
      <c r="XE242" s="1"/>
      <c r="XF242" s="1"/>
      <c r="XG242" s="1"/>
      <c r="XH242" s="1"/>
      <c r="XI242" s="1"/>
      <c r="XJ242" s="1"/>
      <c r="XK242" s="1"/>
      <c r="XL242" s="1"/>
      <c r="XM242" s="1"/>
      <c r="XN242" s="1"/>
      <c r="XO242" s="1"/>
      <c r="XP242" s="1"/>
      <c r="XQ242" s="1"/>
      <c r="XR242" s="1"/>
      <c r="XS242" s="1"/>
      <c r="XT242" s="1"/>
      <c r="XU242" s="1"/>
      <c r="XV242" s="1"/>
      <c r="XW242" s="1"/>
      <c r="XX242" s="1"/>
      <c r="XY242" s="1"/>
      <c r="XZ242" s="1"/>
      <c r="YA242" s="1"/>
      <c r="YB242" s="1"/>
      <c r="YC242" s="1"/>
      <c r="YD242" s="1"/>
      <c r="YE242" s="1"/>
      <c r="YF242" s="1"/>
      <c r="YG242" s="1"/>
      <c r="YH242" s="1"/>
      <c r="YI242" s="1"/>
      <c r="YJ242" s="1"/>
      <c r="YK242" s="1"/>
      <c r="YL242" s="1"/>
      <c r="YM242" s="1"/>
      <c r="YN242" s="1"/>
      <c r="YO242" s="1"/>
      <c r="YP242" s="1"/>
      <c r="YQ242" s="1"/>
      <c r="YR242" s="1"/>
      <c r="YS242" s="1"/>
      <c r="YT242" s="1"/>
      <c r="YU242" s="1"/>
      <c r="YV242" s="1"/>
      <c r="YW242" s="1"/>
      <c r="YX242" s="1"/>
      <c r="YY242" s="1"/>
      <c r="YZ242" s="1"/>
      <c r="ZA242" s="1"/>
      <c r="ZB242" s="1"/>
      <c r="ZC242" s="1"/>
      <c r="ZD242" s="1"/>
      <c r="ZE242" s="1"/>
      <c r="ZF242" s="1"/>
      <c r="ZG242" s="1"/>
      <c r="ZH242" s="1"/>
      <c r="ZI242" s="1"/>
      <c r="ZJ242" s="1"/>
      <c r="ZK242" s="1"/>
      <c r="ZL242" s="1"/>
      <c r="ZM242" s="1"/>
      <c r="ZN242" s="1"/>
      <c r="ZO242" s="1"/>
      <c r="ZP242" s="1"/>
      <c r="ZQ242" s="1"/>
      <c r="ZR242" s="1"/>
      <c r="ZS242" s="1"/>
      <c r="ZT242" s="1"/>
      <c r="ZU242" s="1"/>
      <c r="ZV242" s="1"/>
      <c r="ZW242" s="1"/>
      <c r="ZX242" s="1"/>
      <c r="ZY242" s="1"/>
      <c r="ZZ242" s="1"/>
      <c r="AAA242" s="1"/>
      <c r="AAB242" s="1"/>
      <c r="AAC242" s="1"/>
      <c r="AAD242" s="1"/>
      <c r="AAE242" s="1"/>
      <c r="AAF242" s="1"/>
      <c r="AAG242" s="1"/>
      <c r="AAH242" s="1"/>
      <c r="AAI242" s="1"/>
      <c r="AAJ242" s="1"/>
      <c r="AAK242" s="1"/>
      <c r="AAL242" s="1"/>
      <c r="AAM242" s="1"/>
      <c r="AAN242" s="1"/>
      <c r="AAO242" s="1"/>
      <c r="AAP242" s="1"/>
      <c r="AAQ242" s="1"/>
      <c r="AAR242" s="1"/>
      <c r="AAS242" s="1"/>
      <c r="AAT242" s="1"/>
      <c r="AAU242" s="1"/>
      <c r="AAV242" s="1"/>
      <c r="AAW242" s="1"/>
      <c r="AAX242" s="1"/>
      <c r="AAY242" s="1"/>
      <c r="AAZ242" s="1"/>
      <c r="ABA242" s="1"/>
      <c r="ABB242" s="1"/>
      <c r="ABC242" s="1"/>
      <c r="ABD242" s="1"/>
      <c r="ABE242" s="1"/>
      <c r="ABF242" s="1"/>
      <c r="ABG242" s="1"/>
      <c r="ABH242" s="1"/>
      <c r="ABI242" s="1"/>
      <c r="ABJ242" s="1"/>
      <c r="ABK242" s="1"/>
      <c r="ABL242" s="1"/>
      <c r="ABM242" s="1"/>
      <c r="ABN242" s="1"/>
      <c r="ABO242" s="1"/>
      <c r="ABP242" s="1"/>
      <c r="ABQ242" s="1"/>
      <c r="ABR242" s="1"/>
      <c r="ABS242" s="1"/>
      <c r="ABT242" s="1"/>
      <c r="ABU242" s="1"/>
      <c r="ABV242" s="1"/>
      <c r="ABW242" s="1"/>
      <c r="ABX242" s="1"/>
      <c r="ABY242" s="1"/>
      <c r="ABZ242" s="1"/>
      <c r="ACA242" s="1"/>
      <c r="ACB242" s="1"/>
      <c r="ACC242" s="1"/>
      <c r="ACD242" s="1"/>
      <c r="ACE242" s="1"/>
      <c r="ACF242" s="1"/>
      <c r="ACG242" s="1"/>
      <c r="ACH242" s="1"/>
      <c r="ACI242" s="1"/>
      <c r="ACJ242" s="1"/>
      <c r="ACK242" s="1"/>
      <c r="ACL242" s="1"/>
      <c r="ACM242" s="1"/>
      <c r="ACN242" s="1"/>
      <c r="ACO242" s="1"/>
      <c r="ACP242" s="1"/>
      <c r="ACQ242" s="1"/>
      <c r="ACR242" s="1"/>
      <c r="ACS242" s="1"/>
      <c r="ACT242" s="1"/>
      <c r="ACU242" s="1"/>
      <c r="ACV242" s="1"/>
      <c r="ACW242" s="1"/>
      <c r="ACX242" s="1"/>
      <c r="ACY242" s="1"/>
      <c r="ACZ242" s="1"/>
      <c r="ADA242" s="1"/>
      <c r="ADB242" s="1"/>
      <c r="ADC242" s="1"/>
      <c r="ADD242" s="1"/>
      <c r="ADE242" s="1"/>
      <c r="ADF242" s="1"/>
      <c r="ADG242" s="1"/>
      <c r="ADH242" s="1"/>
      <c r="ADI242" s="1"/>
      <c r="ADJ242" s="1"/>
      <c r="ADK242" s="1"/>
      <c r="ADL242" s="1"/>
      <c r="ADM242" s="1"/>
      <c r="ADN242" s="1"/>
      <c r="ADO242" s="1"/>
      <c r="ADP242" s="1"/>
      <c r="ADQ242" s="1"/>
      <c r="ADR242" s="1"/>
      <c r="ADS242" s="1"/>
      <c r="ADT242" s="1"/>
      <c r="ADU242" s="1"/>
      <c r="ADV242" s="1"/>
      <c r="ADW242" s="1"/>
      <c r="ADX242" s="1"/>
      <c r="ADY242" s="1"/>
      <c r="ADZ242" s="1"/>
      <c r="AEA242" s="1"/>
      <c r="AEB242" s="1"/>
      <c r="AEC242" s="1"/>
      <c r="AED242" s="1"/>
      <c r="AEE242" s="1"/>
      <c r="AEF242" s="1"/>
      <c r="AEG242" s="1"/>
      <c r="AEH242" s="1"/>
      <c r="AEI242" s="1"/>
      <c r="AEJ242" s="1"/>
      <c r="AEK242" s="1"/>
      <c r="AEL242" s="1"/>
      <c r="AEM242" s="1"/>
      <c r="AEN242" s="1"/>
      <c r="AEO242" s="1"/>
      <c r="AEP242" s="1"/>
      <c r="AEQ242" s="1"/>
      <c r="AER242" s="1"/>
      <c r="AES242" s="1"/>
      <c r="AET242" s="1"/>
      <c r="AEU242" s="1"/>
      <c r="AEV242" s="1"/>
      <c r="AEW242" s="1"/>
      <c r="AEX242" s="1"/>
      <c r="AEY242" s="1"/>
      <c r="AEZ242" s="1"/>
      <c r="AFA242" s="1"/>
      <c r="AFB242" s="1"/>
      <c r="AFC242" s="1"/>
      <c r="AFD242" s="1"/>
      <c r="AFE242" s="1"/>
      <c r="AFF242" s="1"/>
      <c r="AFG242" s="1"/>
      <c r="AFH242" s="1"/>
      <c r="AFI242" s="1"/>
      <c r="AFJ242" s="1"/>
      <c r="AFK242" s="1"/>
      <c r="AFL242" s="1"/>
      <c r="AFM242" s="1"/>
      <c r="AFN242" s="1"/>
      <c r="AFO242" s="1"/>
      <c r="AFP242" s="1"/>
      <c r="AFQ242" s="1"/>
      <c r="AFR242" s="1"/>
      <c r="AFS242" s="1"/>
      <c r="AFT242" s="1"/>
      <c r="AFU242" s="1"/>
      <c r="AFV242" s="1"/>
      <c r="AFW242" s="1"/>
      <c r="AFX242" s="1"/>
      <c r="AFY242" s="1"/>
      <c r="AFZ242" s="1"/>
      <c r="AGA242" s="1"/>
      <c r="AGB242" s="1"/>
      <c r="AGC242" s="1"/>
      <c r="AGD242" s="1"/>
      <c r="AGE242" s="1"/>
      <c r="AGF242" s="1"/>
      <c r="AGG242" s="1"/>
      <c r="AGH242" s="1"/>
      <c r="AGI242" s="1"/>
      <c r="AGJ242" s="1"/>
      <c r="AGK242" s="1"/>
      <c r="AGL242" s="1"/>
      <c r="AGM242" s="1"/>
      <c r="AGN242" s="1"/>
      <c r="AGO242" s="1"/>
      <c r="AGP242" s="1"/>
      <c r="AGQ242" s="1"/>
      <c r="AGR242" s="1"/>
      <c r="AGS242" s="1"/>
      <c r="AGT242" s="1"/>
      <c r="AGU242" s="1"/>
      <c r="AGV242" s="1"/>
      <c r="AGW242" s="1"/>
      <c r="AGX242" s="1"/>
      <c r="AGY242" s="1"/>
      <c r="AGZ242" s="1"/>
      <c r="AHA242" s="1"/>
      <c r="AHB242" s="1"/>
      <c r="AHC242" s="1"/>
      <c r="AHD242" s="1"/>
      <c r="AHE242" s="1"/>
      <c r="AHF242" s="1"/>
      <c r="AHG242" s="1"/>
      <c r="AHH242" s="1"/>
      <c r="AHI242" s="1"/>
      <c r="AHJ242" s="1"/>
      <c r="AHK242" s="1"/>
      <c r="AHL242" s="1"/>
      <c r="AHM242" s="1"/>
      <c r="AHN242" s="1"/>
      <c r="AHO242" s="1"/>
      <c r="AHP242" s="1"/>
      <c r="AHQ242" s="1"/>
      <c r="AHR242" s="1"/>
      <c r="AHS242" s="1"/>
      <c r="AHT242" s="1"/>
      <c r="AHU242" s="1"/>
      <c r="AHV242" s="1"/>
      <c r="AHW242" s="1"/>
      <c r="AHX242" s="1"/>
      <c r="AHY242" s="1"/>
      <c r="AHZ242" s="1"/>
      <c r="AIA242" s="1"/>
      <c r="AIB242" s="1"/>
      <c r="AIC242" s="1"/>
      <c r="AID242" s="1"/>
      <c r="AIE242" s="1"/>
      <c r="AIF242" s="1"/>
      <c r="AIG242" s="1"/>
      <c r="AIH242" s="1"/>
      <c r="AII242" s="1"/>
      <c r="AIJ242" s="1"/>
      <c r="AIK242" s="1"/>
      <c r="AIL242" s="1"/>
      <c r="AIM242" s="1"/>
      <c r="AIN242" s="1"/>
      <c r="AIO242" s="1"/>
      <c r="AIP242" s="1"/>
      <c r="AIQ242" s="1"/>
      <c r="AIR242" s="1"/>
      <c r="AIS242" s="1"/>
      <c r="AIT242" s="1"/>
      <c r="AIU242" s="1"/>
      <c r="AIV242" s="1"/>
      <c r="AIW242" s="1"/>
      <c r="AIX242" s="1"/>
      <c r="AIY242" s="1"/>
      <c r="AIZ242" s="1"/>
      <c r="AJA242" s="1"/>
      <c r="AJB242" s="1"/>
      <c r="AJC242" s="1"/>
      <c r="AJD242" s="1"/>
      <c r="AJE242" s="1"/>
      <c r="AJF242" s="1"/>
      <c r="AJG242" s="1"/>
      <c r="AJH242" s="1"/>
      <c r="AJI242" s="1"/>
      <c r="AJJ242" s="1"/>
      <c r="AJK242" s="1"/>
      <c r="AJL242" s="1"/>
      <c r="AJM242" s="1"/>
      <c r="AJN242" s="1"/>
      <c r="AJO242" s="1"/>
      <c r="AJP242" s="1"/>
      <c r="AJQ242" s="1"/>
      <c r="AJR242" s="1"/>
      <c r="AJS242" s="1"/>
      <c r="AJT242" s="1"/>
      <c r="AJU242" s="1"/>
      <c r="AJV242" s="1"/>
      <c r="AJW242" s="1"/>
      <c r="AJX242" s="1"/>
      <c r="AJY242" s="1"/>
      <c r="AJZ242" s="1"/>
      <c r="AKA242" s="1"/>
      <c r="AKB242" s="1"/>
      <c r="AKC242" s="1"/>
      <c r="AKD242" s="1"/>
      <c r="AKE242" s="1"/>
      <c r="AKF242" s="1"/>
      <c r="AKG242" s="1"/>
      <c r="AKH242" s="1"/>
      <c r="AKI242" s="1"/>
      <c r="AKJ242" s="1"/>
      <c r="AKK242" s="1"/>
      <c r="AKL242" s="1"/>
      <c r="AKM242" s="1"/>
      <c r="AKN242" s="1"/>
      <c r="AKO242" s="1"/>
      <c r="AKP242" s="1"/>
      <c r="AKQ242" s="1"/>
      <c r="AKR242" s="1"/>
      <c r="AKS242" s="1"/>
      <c r="AKT242" s="1"/>
      <c r="AKU242" s="1"/>
      <c r="AKV242" s="1"/>
      <c r="AKW242" s="1"/>
      <c r="AKX242" s="1"/>
      <c r="AKY242" s="1"/>
      <c r="AKZ242" s="1"/>
      <c r="ALA242" s="1"/>
      <c r="ALB242" s="1"/>
      <c r="ALC242" s="1"/>
      <c r="ALD242" s="1"/>
      <c r="ALE242" s="1"/>
      <c r="ALF242" s="1"/>
      <c r="ALG242" s="1"/>
      <c r="ALH242" s="1"/>
      <c r="ALI242" s="1"/>
      <c r="ALJ242" s="1"/>
      <c r="ALK242" s="1"/>
      <c r="ALL242" s="1"/>
      <c r="ALM242" s="1"/>
      <c r="ALN242" s="1"/>
      <c r="ALO242" s="1"/>
      <c r="ALP242" s="1"/>
      <c r="ALQ242" s="1"/>
      <c r="ALR242" s="1"/>
      <c r="ALS242" s="1"/>
      <c r="ALT242" s="1"/>
      <c r="ALU242" s="1"/>
      <c r="ALV242" s="1"/>
      <c r="ALW242" s="1"/>
      <c r="ALX242" s="1"/>
      <c r="ALY242" s="1"/>
      <c r="ALZ242" s="1"/>
      <c r="AMA242" s="1"/>
      <c r="AMB242" s="1"/>
      <c r="AMC242" s="1"/>
      <c r="AMD242" s="1"/>
      <c r="AME242" s="1"/>
      <c r="AMF242" s="1"/>
      <c r="AMG242" s="1"/>
      <c r="AMH242" s="1"/>
      <c r="AMI242" s="1"/>
      <c r="AMJ242" s="1"/>
    </row>
    <row r="243" spans="1:1025" customHeight="1" ht="12.75">
      <c r="A243" s="1"/>
      <c r="B243" s="36"/>
      <c r="C243" s="15" t="s">
        <v>177</v>
      </c>
      <c r="D243" s="15"/>
      <c r="E243" s="15"/>
      <c r="F243" s="12" t="s">
        <v>3</v>
      </c>
      <c r="G243" s="7">
        <v>105</v>
      </c>
      <c r="H243" s="7">
        <v>111</v>
      </c>
      <c r="I243" s="7">
        <v>100</v>
      </c>
      <c r="J243" s="7">
        <v>113</v>
      </c>
      <c r="K243" s="13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  <c r="OK243" s="1"/>
      <c r="OL243" s="1"/>
      <c r="OM243" s="1"/>
      <c r="ON243" s="1"/>
      <c r="OO243" s="1"/>
      <c r="OP243" s="1"/>
      <c r="OQ243" s="1"/>
      <c r="OR243" s="1"/>
      <c r="OS243" s="1"/>
      <c r="OT243" s="1"/>
      <c r="OU243" s="1"/>
      <c r="OV243" s="1"/>
      <c r="OW243" s="1"/>
      <c r="OX243" s="1"/>
      <c r="OY243" s="1"/>
      <c r="OZ243" s="1"/>
      <c r="PA243" s="1"/>
      <c r="PB243" s="1"/>
      <c r="PC243" s="1"/>
      <c r="PD243" s="1"/>
      <c r="PE243" s="1"/>
      <c r="PF243" s="1"/>
      <c r="PG243" s="1"/>
      <c r="PH243" s="1"/>
      <c r="PI243" s="1"/>
      <c r="PJ243" s="1"/>
      <c r="PK243" s="1"/>
      <c r="PL243" s="1"/>
      <c r="PM243" s="1"/>
      <c r="PN243" s="1"/>
      <c r="PO243" s="1"/>
      <c r="PP243" s="1"/>
      <c r="PQ243" s="1"/>
      <c r="PR243" s="1"/>
      <c r="PS243" s="1"/>
      <c r="PT243" s="1"/>
      <c r="PU243" s="1"/>
      <c r="PV243" s="1"/>
      <c r="PW243" s="1"/>
      <c r="PX243" s="1"/>
      <c r="PY243" s="1"/>
      <c r="PZ243" s="1"/>
      <c r="QA243" s="1"/>
      <c r="QB243" s="1"/>
      <c r="QC243" s="1"/>
      <c r="QD243" s="1"/>
      <c r="QE243" s="1"/>
      <c r="QF243" s="1"/>
      <c r="QG243" s="1"/>
      <c r="QH243" s="1"/>
      <c r="QI243" s="1"/>
      <c r="QJ243" s="1"/>
      <c r="QK243" s="1"/>
      <c r="QL243" s="1"/>
      <c r="QM243" s="1"/>
      <c r="QN243" s="1"/>
      <c r="QO243" s="1"/>
      <c r="QP243" s="1"/>
      <c r="QQ243" s="1"/>
      <c r="QR243" s="1"/>
      <c r="QS243" s="1"/>
      <c r="QT243" s="1"/>
      <c r="QU243" s="1"/>
      <c r="QV243" s="1"/>
      <c r="QW243" s="1"/>
      <c r="QX243" s="1"/>
      <c r="QY243" s="1"/>
      <c r="QZ243" s="1"/>
      <c r="RA243" s="1"/>
      <c r="RB243" s="1"/>
      <c r="RC243" s="1"/>
      <c r="RD243" s="1"/>
      <c r="RE243" s="1"/>
      <c r="RF243" s="1"/>
      <c r="RG243" s="1"/>
      <c r="RH243" s="1"/>
      <c r="RI243" s="1"/>
      <c r="RJ243" s="1"/>
      <c r="RK243" s="1"/>
      <c r="RL243" s="1"/>
      <c r="RM243" s="1"/>
      <c r="RN243" s="1"/>
      <c r="RO243" s="1"/>
      <c r="RP243" s="1"/>
      <c r="RQ243" s="1"/>
      <c r="RR243" s="1"/>
      <c r="RS243" s="1"/>
      <c r="RT243" s="1"/>
      <c r="RU243" s="1"/>
      <c r="RV243" s="1"/>
      <c r="RW243" s="1"/>
      <c r="RX243" s="1"/>
      <c r="RY243" s="1"/>
      <c r="RZ243" s="1"/>
      <c r="SA243" s="1"/>
      <c r="SB243" s="1"/>
      <c r="SC243" s="1"/>
      <c r="SD243" s="1"/>
      <c r="SE243" s="1"/>
      <c r="SF243" s="1"/>
      <c r="SG243" s="1"/>
      <c r="SH243" s="1"/>
      <c r="SI243" s="1"/>
      <c r="SJ243" s="1"/>
      <c r="SK243" s="1"/>
      <c r="SL243" s="1"/>
      <c r="SM243" s="1"/>
      <c r="SN243" s="1"/>
      <c r="SO243" s="1"/>
      <c r="SP243" s="1"/>
      <c r="SQ243" s="1"/>
      <c r="SR243" s="1"/>
      <c r="SS243" s="1"/>
      <c r="ST243" s="1"/>
      <c r="SU243" s="1"/>
      <c r="SV243" s="1"/>
      <c r="SW243" s="1"/>
      <c r="SX243" s="1"/>
      <c r="SY243" s="1"/>
      <c r="SZ243" s="1"/>
      <c r="TA243" s="1"/>
      <c r="TB243" s="1"/>
      <c r="TC243" s="1"/>
      <c r="TD243" s="1"/>
      <c r="TE243" s="1"/>
      <c r="TF243" s="1"/>
      <c r="TG243" s="1"/>
      <c r="TH243" s="1"/>
      <c r="TI243" s="1"/>
      <c r="TJ243" s="1"/>
      <c r="TK243" s="1"/>
      <c r="TL243" s="1"/>
      <c r="TM243" s="1"/>
      <c r="TN243" s="1"/>
      <c r="TO243" s="1"/>
      <c r="TP243" s="1"/>
      <c r="TQ243" s="1"/>
      <c r="TR243" s="1"/>
      <c r="TS243" s="1"/>
      <c r="TT243" s="1"/>
      <c r="TU243" s="1"/>
      <c r="TV243" s="1"/>
      <c r="TW243" s="1"/>
      <c r="TX243" s="1"/>
      <c r="TY243" s="1"/>
      <c r="TZ243" s="1"/>
      <c r="UA243" s="1"/>
      <c r="UB243" s="1"/>
      <c r="UC243" s="1"/>
      <c r="UD243" s="1"/>
      <c r="UE243" s="1"/>
      <c r="UF243" s="1"/>
      <c r="UG243" s="1"/>
      <c r="UH243" s="1"/>
      <c r="UI243" s="1"/>
      <c r="UJ243" s="1"/>
      <c r="UK243" s="1"/>
      <c r="UL243" s="1"/>
      <c r="UM243" s="1"/>
      <c r="UN243" s="1"/>
      <c r="UO243" s="1"/>
      <c r="UP243" s="1"/>
      <c r="UQ243" s="1"/>
      <c r="UR243" s="1"/>
      <c r="US243" s="1"/>
      <c r="UT243" s="1"/>
      <c r="UU243" s="1"/>
      <c r="UV243" s="1"/>
      <c r="UW243" s="1"/>
      <c r="UX243" s="1"/>
      <c r="UY243" s="1"/>
      <c r="UZ243" s="1"/>
      <c r="VA243" s="1"/>
      <c r="VB243" s="1"/>
      <c r="VC243" s="1"/>
      <c r="VD243" s="1"/>
      <c r="VE243" s="1"/>
      <c r="VF243" s="1"/>
      <c r="VG243" s="1"/>
      <c r="VH243" s="1"/>
      <c r="VI243" s="1"/>
      <c r="VJ243" s="1"/>
      <c r="VK243" s="1"/>
      <c r="VL243" s="1"/>
      <c r="VM243" s="1"/>
      <c r="VN243" s="1"/>
      <c r="VO243" s="1"/>
      <c r="VP243" s="1"/>
      <c r="VQ243" s="1"/>
      <c r="VR243" s="1"/>
      <c r="VS243" s="1"/>
      <c r="VT243" s="1"/>
      <c r="VU243" s="1"/>
      <c r="VV243" s="1"/>
      <c r="VW243" s="1"/>
      <c r="VX243" s="1"/>
      <c r="VY243" s="1"/>
      <c r="VZ243" s="1"/>
      <c r="WA243" s="1"/>
      <c r="WB243" s="1"/>
      <c r="WC243" s="1"/>
      <c r="WD243" s="1"/>
      <c r="WE243" s="1"/>
      <c r="WF243" s="1"/>
      <c r="WG243" s="1"/>
      <c r="WH243" s="1"/>
      <c r="WI243" s="1"/>
      <c r="WJ243" s="1"/>
      <c r="WK243" s="1"/>
      <c r="WL243" s="1"/>
      <c r="WM243" s="1"/>
      <c r="WN243" s="1"/>
      <c r="WO243" s="1"/>
      <c r="WP243" s="1"/>
      <c r="WQ243" s="1"/>
      <c r="WR243" s="1"/>
      <c r="WS243" s="1"/>
      <c r="WT243" s="1"/>
      <c r="WU243" s="1"/>
      <c r="WV243" s="1"/>
      <c r="WW243" s="1"/>
      <c r="WX243" s="1"/>
      <c r="WY243" s="1"/>
      <c r="WZ243" s="1"/>
      <c r="XA243" s="1"/>
      <c r="XB243" s="1"/>
      <c r="XC243" s="1"/>
      <c r="XD243" s="1"/>
      <c r="XE243" s="1"/>
      <c r="XF243" s="1"/>
      <c r="XG243" s="1"/>
      <c r="XH243" s="1"/>
      <c r="XI243" s="1"/>
      <c r="XJ243" s="1"/>
      <c r="XK243" s="1"/>
      <c r="XL243" s="1"/>
      <c r="XM243" s="1"/>
      <c r="XN243" s="1"/>
      <c r="XO243" s="1"/>
      <c r="XP243" s="1"/>
      <c r="XQ243" s="1"/>
      <c r="XR243" s="1"/>
      <c r="XS243" s="1"/>
      <c r="XT243" s="1"/>
      <c r="XU243" s="1"/>
      <c r="XV243" s="1"/>
      <c r="XW243" s="1"/>
      <c r="XX243" s="1"/>
      <c r="XY243" s="1"/>
      <c r="XZ243" s="1"/>
      <c r="YA243" s="1"/>
      <c r="YB243" s="1"/>
      <c r="YC243" s="1"/>
      <c r="YD243" s="1"/>
      <c r="YE243" s="1"/>
      <c r="YF243" s="1"/>
      <c r="YG243" s="1"/>
      <c r="YH243" s="1"/>
      <c r="YI243" s="1"/>
      <c r="YJ243" s="1"/>
      <c r="YK243" s="1"/>
      <c r="YL243" s="1"/>
      <c r="YM243" s="1"/>
      <c r="YN243" s="1"/>
      <c r="YO243" s="1"/>
      <c r="YP243" s="1"/>
      <c r="YQ243" s="1"/>
      <c r="YR243" s="1"/>
      <c r="YS243" s="1"/>
      <c r="YT243" s="1"/>
      <c r="YU243" s="1"/>
      <c r="YV243" s="1"/>
      <c r="YW243" s="1"/>
      <c r="YX243" s="1"/>
      <c r="YY243" s="1"/>
      <c r="YZ243" s="1"/>
      <c r="ZA243" s="1"/>
      <c r="ZB243" s="1"/>
      <c r="ZC243" s="1"/>
      <c r="ZD243" s="1"/>
      <c r="ZE243" s="1"/>
      <c r="ZF243" s="1"/>
      <c r="ZG243" s="1"/>
      <c r="ZH243" s="1"/>
      <c r="ZI243" s="1"/>
      <c r="ZJ243" s="1"/>
      <c r="ZK243" s="1"/>
      <c r="ZL243" s="1"/>
      <c r="ZM243" s="1"/>
      <c r="ZN243" s="1"/>
      <c r="ZO243" s="1"/>
      <c r="ZP243" s="1"/>
      <c r="ZQ243" s="1"/>
      <c r="ZR243" s="1"/>
      <c r="ZS243" s="1"/>
      <c r="ZT243" s="1"/>
      <c r="ZU243" s="1"/>
      <c r="ZV243" s="1"/>
      <c r="ZW243" s="1"/>
      <c r="ZX243" s="1"/>
      <c r="ZY243" s="1"/>
      <c r="ZZ243" s="1"/>
      <c r="AAA243" s="1"/>
      <c r="AAB243" s="1"/>
      <c r="AAC243" s="1"/>
      <c r="AAD243" s="1"/>
      <c r="AAE243" s="1"/>
      <c r="AAF243" s="1"/>
      <c r="AAG243" s="1"/>
      <c r="AAH243" s="1"/>
      <c r="AAI243" s="1"/>
      <c r="AAJ243" s="1"/>
      <c r="AAK243" s="1"/>
      <c r="AAL243" s="1"/>
      <c r="AAM243" s="1"/>
      <c r="AAN243" s="1"/>
      <c r="AAO243" s="1"/>
      <c r="AAP243" s="1"/>
      <c r="AAQ243" s="1"/>
      <c r="AAR243" s="1"/>
      <c r="AAS243" s="1"/>
      <c r="AAT243" s="1"/>
      <c r="AAU243" s="1"/>
      <c r="AAV243" s="1"/>
      <c r="AAW243" s="1"/>
      <c r="AAX243" s="1"/>
      <c r="AAY243" s="1"/>
      <c r="AAZ243" s="1"/>
      <c r="ABA243" s="1"/>
      <c r="ABB243" s="1"/>
      <c r="ABC243" s="1"/>
      <c r="ABD243" s="1"/>
      <c r="ABE243" s="1"/>
      <c r="ABF243" s="1"/>
      <c r="ABG243" s="1"/>
      <c r="ABH243" s="1"/>
      <c r="ABI243" s="1"/>
      <c r="ABJ243" s="1"/>
      <c r="ABK243" s="1"/>
      <c r="ABL243" s="1"/>
      <c r="ABM243" s="1"/>
      <c r="ABN243" s="1"/>
      <c r="ABO243" s="1"/>
      <c r="ABP243" s="1"/>
      <c r="ABQ243" s="1"/>
      <c r="ABR243" s="1"/>
      <c r="ABS243" s="1"/>
      <c r="ABT243" s="1"/>
      <c r="ABU243" s="1"/>
      <c r="ABV243" s="1"/>
      <c r="ABW243" s="1"/>
      <c r="ABX243" s="1"/>
      <c r="ABY243" s="1"/>
      <c r="ABZ243" s="1"/>
      <c r="ACA243" s="1"/>
      <c r="ACB243" s="1"/>
      <c r="ACC243" s="1"/>
      <c r="ACD243" s="1"/>
      <c r="ACE243" s="1"/>
      <c r="ACF243" s="1"/>
      <c r="ACG243" s="1"/>
      <c r="ACH243" s="1"/>
      <c r="ACI243" s="1"/>
      <c r="ACJ243" s="1"/>
      <c r="ACK243" s="1"/>
      <c r="ACL243" s="1"/>
      <c r="ACM243" s="1"/>
      <c r="ACN243" s="1"/>
      <c r="ACO243" s="1"/>
      <c r="ACP243" s="1"/>
      <c r="ACQ243" s="1"/>
      <c r="ACR243" s="1"/>
      <c r="ACS243" s="1"/>
      <c r="ACT243" s="1"/>
      <c r="ACU243" s="1"/>
      <c r="ACV243" s="1"/>
      <c r="ACW243" s="1"/>
      <c r="ACX243" s="1"/>
      <c r="ACY243" s="1"/>
      <c r="ACZ243" s="1"/>
      <c r="ADA243" s="1"/>
      <c r="ADB243" s="1"/>
      <c r="ADC243" s="1"/>
      <c r="ADD243" s="1"/>
      <c r="ADE243" s="1"/>
      <c r="ADF243" s="1"/>
      <c r="ADG243" s="1"/>
      <c r="ADH243" s="1"/>
      <c r="ADI243" s="1"/>
      <c r="ADJ243" s="1"/>
      <c r="ADK243" s="1"/>
      <c r="ADL243" s="1"/>
      <c r="ADM243" s="1"/>
      <c r="ADN243" s="1"/>
      <c r="ADO243" s="1"/>
      <c r="ADP243" s="1"/>
      <c r="ADQ243" s="1"/>
      <c r="ADR243" s="1"/>
      <c r="ADS243" s="1"/>
      <c r="ADT243" s="1"/>
      <c r="ADU243" s="1"/>
      <c r="ADV243" s="1"/>
      <c r="ADW243" s="1"/>
      <c r="ADX243" s="1"/>
      <c r="ADY243" s="1"/>
      <c r="ADZ243" s="1"/>
      <c r="AEA243" s="1"/>
      <c r="AEB243" s="1"/>
      <c r="AEC243" s="1"/>
      <c r="AED243" s="1"/>
      <c r="AEE243" s="1"/>
      <c r="AEF243" s="1"/>
      <c r="AEG243" s="1"/>
      <c r="AEH243" s="1"/>
      <c r="AEI243" s="1"/>
      <c r="AEJ243" s="1"/>
      <c r="AEK243" s="1"/>
      <c r="AEL243" s="1"/>
      <c r="AEM243" s="1"/>
      <c r="AEN243" s="1"/>
      <c r="AEO243" s="1"/>
      <c r="AEP243" s="1"/>
      <c r="AEQ243" s="1"/>
      <c r="AER243" s="1"/>
      <c r="AES243" s="1"/>
      <c r="AET243" s="1"/>
      <c r="AEU243" s="1"/>
      <c r="AEV243" s="1"/>
      <c r="AEW243" s="1"/>
      <c r="AEX243" s="1"/>
      <c r="AEY243" s="1"/>
      <c r="AEZ243" s="1"/>
      <c r="AFA243" s="1"/>
      <c r="AFB243" s="1"/>
      <c r="AFC243" s="1"/>
      <c r="AFD243" s="1"/>
      <c r="AFE243" s="1"/>
      <c r="AFF243" s="1"/>
      <c r="AFG243" s="1"/>
      <c r="AFH243" s="1"/>
      <c r="AFI243" s="1"/>
      <c r="AFJ243" s="1"/>
      <c r="AFK243" s="1"/>
      <c r="AFL243" s="1"/>
      <c r="AFM243" s="1"/>
      <c r="AFN243" s="1"/>
      <c r="AFO243" s="1"/>
      <c r="AFP243" s="1"/>
      <c r="AFQ243" s="1"/>
      <c r="AFR243" s="1"/>
      <c r="AFS243" s="1"/>
      <c r="AFT243" s="1"/>
      <c r="AFU243" s="1"/>
      <c r="AFV243" s="1"/>
      <c r="AFW243" s="1"/>
      <c r="AFX243" s="1"/>
      <c r="AFY243" s="1"/>
      <c r="AFZ243" s="1"/>
      <c r="AGA243" s="1"/>
      <c r="AGB243" s="1"/>
      <c r="AGC243" s="1"/>
      <c r="AGD243" s="1"/>
      <c r="AGE243" s="1"/>
      <c r="AGF243" s="1"/>
      <c r="AGG243" s="1"/>
      <c r="AGH243" s="1"/>
      <c r="AGI243" s="1"/>
      <c r="AGJ243" s="1"/>
      <c r="AGK243" s="1"/>
      <c r="AGL243" s="1"/>
      <c r="AGM243" s="1"/>
      <c r="AGN243" s="1"/>
      <c r="AGO243" s="1"/>
      <c r="AGP243" s="1"/>
      <c r="AGQ243" s="1"/>
      <c r="AGR243" s="1"/>
      <c r="AGS243" s="1"/>
      <c r="AGT243" s="1"/>
      <c r="AGU243" s="1"/>
      <c r="AGV243" s="1"/>
      <c r="AGW243" s="1"/>
      <c r="AGX243" s="1"/>
      <c r="AGY243" s="1"/>
      <c r="AGZ243" s="1"/>
      <c r="AHA243" s="1"/>
      <c r="AHB243" s="1"/>
      <c r="AHC243" s="1"/>
      <c r="AHD243" s="1"/>
      <c r="AHE243" s="1"/>
      <c r="AHF243" s="1"/>
      <c r="AHG243" s="1"/>
      <c r="AHH243" s="1"/>
      <c r="AHI243" s="1"/>
      <c r="AHJ243" s="1"/>
      <c r="AHK243" s="1"/>
      <c r="AHL243" s="1"/>
      <c r="AHM243" s="1"/>
      <c r="AHN243" s="1"/>
      <c r="AHO243" s="1"/>
      <c r="AHP243" s="1"/>
      <c r="AHQ243" s="1"/>
      <c r="AHR243" s="1"/>
      <c r="AHS243" s="1"/>
      <c r="AHT243" s="1"/>
      <c r="AHU243" s="1"/>
      <c r="AHV243" s="1"/>
      <c r="AHW243" s="1"/>
      <c r="AHX243" s="1"/>
      <c r="AHY243" s="1"/>
      <c r="AHZ243" s="1"/>
      <c r="AIA243" s="1"/>
      <c r="AIB243" s="1"/>
      <c r="AIC243" s="1"/>
      <c r="AID243" s="1"/>
      <c r="AIE243" s="1"/>
      <c r="AIF243" s="1"/>
      <c r="AIG243" s="1"/>
      <c r="AIH243" s="1"/>
      <c r="AII243" s="1"/>
      <c r="AIJ243" s="1"/>
      <c r="AIK243" s="1"/>
      <c r="AIL243" s="1"/>
      <c r="AIM243" s="1"/>
      <c r="AIN243" s="1"/>
      <c r="AIO243" s="1"/>
      <c r="AIP243" s="1"/>
      <c r="AIQ243" s="1"/>
      <c r="AIR243" s="1"/>
      <c r="AIS243" s="1"/>
      <c r="AIT243" s="1"/>
      <c r="AIU243" s="1"/>
      <c r="AIV243" s="1"/>
      <c r="AIW243" s="1"/>
      <c r="AIX243" s="1"/>
      <c r="AIY243" s="1"/>
      <c r="AIZ243" s="1"/>
      <c r="AJA243" s="1"/>
      <c r="AJB243" s="1"/>
      <c r="AJC243" s="1"/>
      <c r="AJD243" s="1"/>
      <c r="AJE243" s="1"/>
      <c r="AJF243" s="1"/>
      <c r="AJG243" s="1"/>
      <c r="AJH243" s="1"/>
      <c r="AJI243" s="1"/>
      <c r="AJJ243" s="1"/>
      <c r="AJK243" s="1"/>
      <c r="AJL243" s="1"/>
      <c r="AJM243" s="1"/>
      <c r="AJN243" s="1"/>
      <c r="AJO243" s="1"/>
      <c r="AJP243" s="1"/>
      <c r="AJQ243" s="1"/>
      <c r="AJR243" s="1"/>
      <c r="AJS243" s="1"/>
      <c r="AJT243" s="1"/>
      <c r="AJU243" s="1"/>
      <c r="AJV243" s="1"/>
      <c r="AJW243" s="1"/>
      <c r="AJX243" s="1"/>
      <c r="AJY243" s="1"/>
      <c r="AJZ243" s="1"/>
      <c r="AKA243" s="1"/>
      <c r="AKB243" s="1"/>
      <c r="AKC243" s="1"/>
      <c r="AKD243" s="1"/>
      <c r="AKE243" s="1"/>
      <c r="AKF243" s="1"/>
      <c r="AKG243" s="1"/>
      <c r="AKH243" s="1"/>
      <c r="AKI243" s="1"/>
      <c r="AKJ243" s="1"/>
      <c r="AKK243" s="1"/>
      <c r="AKL243" s="1"/>
      <c r="AKM243" s="1"/>
      <c r="AKN243" s="1"/>
      <c r="AKO243" s="1"/>
      <c r="AKP243" s="1"/>
      <c r="AKQ243" s="1"/>
      <c r="AKR243" s="1"/>
      <c r="AKS243" s="1"/>
      <c r="AKT243" s="1"/>
      <c r="AKU243" s="1"/>
      <c r="AKV243" s="1"/>
      <c r="AKW243" s="1"/>
      <c r="AKX243" s="1"/>
      <c r="AKY243" s="1"/>
      <c r="AKZ243" s="1"/>
      <c r="ALA243" s="1"/>
      <c r="ALB243" s="1"/>
      <c r="ALC243" s="1"/>
      <c r="ALD243" s="1"/>
      <c r="ALE243" s="1"/>
      <c r="ALF243" s="1"/>
      <c r="ALG243" s="1"/>
      <c r="ALH243" s="1"/>
      <c r="ALI243" s="1"/>
      <c r="ALJ243" s="1"/>
      <c r="ALK243" s="1"/>
      <c r="ALL243" s="1"/>
      <c r="ALM243" s="1"/>
      <c r="ALN243" s="1"/>
      <c r="ALO243" s="1"/>
      <c r="ALP243" s="1"/>
      <c r="ALQ243" s="1"/>
      <c r="ALR243" s="1"/>
      <c r="ALS243" s="1"/>
      <c r="ALT243" s="1"/>
      <c r="ALU243" s="1"/>
      <c r="ALV243" s="1"/>
      <c r="ALW243" s="1"/>
      <c r="ALX243" s="1"/>
      <c r="ALY243" s="1"/>
      <c r="ALZ243" s="1"/>
      <c r="AMA243" s="1"/>
      <c r="AMB243" s="1"/>
      <c r="AMC243" s="1"/>
      <c r="AMD243" s="1"/>
      <c r="AME243" s="1"/>
      <c r="AMF243" s="1"/>
      <c r="AMG243" s="1"/>
      <c r="AMH243" s="1"/>
      <c r="AMI243" s="1"/>
      <c r="AMJ243" s="1"/>
    </row>
    <row r="244" spans="1:1025" customHeight="1" ht="12.75">
      <c r="A244" s="1"/>
      <c r="B244" s="36"/>
      <c r="C244" s="15" t="s">
        <v>178</v>
      </c>
      <c r="D244" s="15"/>
      <c r="E244" s="15"/>
      <c r="F244" s="12" t="s">
        <v>3</v>
      </c>
      <c r="G244" s="7">
        <v>106</v>
      </c>
      <c r="H244" s="7">
        <v>112</v>
      </c>
      <c r="I244" s="7">
        <v>101</v>
      </c>
      <c r="J244" s="7">
        <v>114</v>
      </c>
      <c r="K244" s="13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  <c r="OK244" s="1"/>
      <c r="OL244" s="1"/>
      <c r="OM244" s="1"/>
      <c r="ON244" s="1"/>
      <c r="OO244" s="1"/>
      <c r="OP244" s="1"/>
      <c r="OQ244" s="1"/>
      <c r="OR244" s="1"/>
      <c r="OS244" s="1"/>
      <c r="OT244" s="1"/>
      <c r="OU244" s="1"/>
      <c r="OV244" s="1"/>
      <c r="OW244" s="1"/>
      <c r="OX244" s="1"/>
      <c r="OY244" s="1"/>
      <c r="OZ244" s="1"/>
      <c r="PA244" s="1"/>
      <c r="PB244" s="1"/>
      <c r="PC244" s="1"/>
      <c r="PD244" s="1"/>
      <c r="PE244" s="1"/>
      <c r="PF244" s="1"/>
      <c r="PG244" s="1"/>
      <c r="PH244" s="1"/>
      <c r="PI244" s="1"/>
      <c r="PJ244" s="1"/>
      <c r="PK244" s="1"/>
      <c r="PL244" s="1"/>
      <c r="PM244" s="1"/>
      <c r="PN244" s="1"/>
      <c r="PO244" s="1"/>
      <c r="PP244" s="1"/>
      <c r="PQ244" s="1"/>
      <c r="PR244" s="1"/>
      <c r="PS244" s="1"/>
      <c r="PT244" s="1"/>
      <c r="PU244" s="1"/>
      <c r="PV244" s="1"/>
      <c r="PW244" s="1"/>
      <c r="PX244" s="1"/>
      <c r="PY244" s="1"/>
      <c r="PZ244" s="1"/>
      <c r="QA244" s="1"/>
      <c r="QB244" s="1"/>
      <c r="QC244" s="1"/>
      <c r="QD244" s="1"/>
      <c r="QE244" s="1"/>
      <c r="QF244" s="1"/>
      <c r="QG244" s="1"/>
      <c r="QH244" s="1"/>
      <c r="QI244" s="1"/>
      <c r="QJ244" s="1"/>
      <c r="QK244" s="1"/>
      <c r="QL244" s="1"/>
      <c r="QM244" s="1"/>
      <c r="QN244" s="1"/>
      <c r="QO244" s="1"/>
      <c r="QP244" s="1"/>
      <c r="QQ244" s="1"/>
      <c r="QR244" s="1"/>
      <c r="QS244" s="1"/>
      <c r="QT244" s="1"/>
      <c r="QU244" s="1"/>
      <c r="QV244" s="1"/>
      <c r="QW244" s="1"/>
      <c r="QX244" s="1"/>
      <c r="QY244" s="1"/>
      <c r="QZ244" s="1"/>
      <c r="RA244" s="1"/>
      <c r="RB244" s="1"/>
      <c r="RC244" s="1"/>
      <c r="RD244" s="1"/>
      <c r="RE244" s="1"/>
      <c r="RF244" s="1"/>
      <c r="RG244" s="1"/>
      <c r="RH244" s="1"/>
      <c r="RI244" s="1"/>
      <c r="RJ244" s="1"/>
      <c r="RK244" s="1"/>
      <c r="RL244" s="1"/>
      <c r="RM244" s="1"/>
      <c r="RN244" s="1"/>
      <c r="RO244" s="1"/>
      <c r="RP244" s="1"/>
      <c r="RQ244" s="1"/>
      <c r="RR244" s="1"/>
      <c r="RS244" s="1"/>
      <c r="RT244" s="1"/>
      <c r="RU244" s="1"/>
      <c r="RV244" s="1"/>
      <c r="RW244" s="1"/>
      <c r="RX244" s="1"/>
      <c r="RY244" s="1"/>
      <c r="RZ244" s="1"/>
      <c r="SA244" s="1"/>
      <c r="SB244" s="1"/>
      <c r="SC244" s="1"/>
      <c r="SD244" s="1"/>
      <c r="SE244" s="1"/>
      <c r="SF244" s="1"/>
      <c r="SG244" s="1"/>
      <c r="SH244" s="1"/>
      <c r="SI244" s="1"/>
      <c r="SJ244" s="1"/>
      <c r="SK244" s="1"/>
      <c r="SL244" s="1"/>
      <c r="SM244" s="1"/>
      <c r="SN244" s="1"/>
      <c r="SO244" s="1"/>
      <c r="SP244" s="1"/>
      <c r="SQ244" s="1"/>
      <c r="SR244" s="1"/>
      <c r="SS244" s="1"/>
      <c r="ST244" s="1"/>
      <c r="SU244" s="1"/>
      <c r="SV244" s="1"/>
      <c r="SW244" s="1"/>
      <c r="SX244" s="1"/>
      <c r="SY244" s="1"/>
      <c r="SZ244" s="1"/>
      <c r="TA244" s="1"/>
      <c r="TB244" s="1"/>
      <c r="TC244" s="1"/>
      <c r="TD244" s="1"/>
      <c r="TE244" s="1"/>
      <c r="TF244" s="1"/>
      <c r="TG244" s="1"/>
      <c r="TH244" s="1"/>
      <c r="TI244" s="1"/>
      <c r="TJ244" s="1"/>
      <c r="TK244" s="1"/>
      <c r="TL244" s="1"/>
      <c r="TM244" s="1"/>
      <c r="TN244" s="1"/>
      <c r="TO244" s="1"/>
      <c r="TP244" s="1"/>
      <c r="TQ244" s="1"/>
      <c r="TR244" s="1"/>
      <c r="TS244" s="1"/>
      <c r="TT244" s="1"/>
      <c r="TU244" s="1"/>
      <c r="TV244" s="1"/>
      <c r="TW244" s="1"/>
      <c r="TX244" s="1"/>
      <c r="TY244" s="1"/>
      <c r="TZ244" s="1"/>
      <c r="UA244" s="1"/>
      <c r="UB244" s="1"/>
      <c r="UC244" s="1"/>
      <c r="UD244" s="1"/>
      <c r="UE244" s="1"/>
      <c r="UF244" s="1"/>
      <c r="UG244" s="1"/>
      <c r="UH244" s="1"/>
      <c r="UI244" s="1"/>
      <c r="UJ244" s="1"/>
      <c r="UK244" s="1"/>
      <c r="UL244" s="1"/>
      <c r="UM244" s="1"/>
      <c r="UN244" s="1"/>
      <c r="UO244" s="1"/>
      <c r="UP244" s="1"/>
      <c r="UQ244" s="1"/>
      <c r="UR244" s="1"/>
      <c r="US244" s="1"/>
      <c r="UT244" s="1"/>
      <c r="UU244" s="1"/>
      <c r="UV244" s="1"/>
      <c r="UW244" s="1"/>
      <c r="UX244" s="1"/>
      <c r="UY244" s="1"/>
      <c r="UZ244" s="1"/>
      <c r="VA244" s="1"/>
      <c r="VB244" s="1"/>
      <c r="VC244" s="1"/>
      <c r="VD244" s="1"/>
      <c r="VE244" s="1"/>
      <c r="VF244" s="1"/>
      <c r="VG244" s="1"/>
      <c r="VH244" s="1"/>
      <c r="VI244" s="1"/>
      <c r="VJ244" s="1"/>
      <c r="VK244" s="1"/>
      <c r="VL244" s="1"/>
      <c r="VM244" s="1"/>
      <c r="VN244" s="1"/>
      <c r="VO244" s="1"/>
      <c r="VP244" s="1"/>
      <c r="VQ244" s="1"/>
      <c r="VR244" s="1"/>
      <c r="VS244" s="1"/>
      <c r="VT244" s="1"/>
      <c r="VU244" s="1"/>
      <c r="VV244" s="1"/>
      <c r="VW244" s="1"/>
      <c r="VX244" s="1"/>
      <c r="VY244" s="1"/>
      <c r="VZ244" s="1"/>
      <c r="WA244" s="1"/>
      <c r="WB244" s="1"/>
      <c r="WC244" s="1"/>
      <c r="WD244" s="1"/>
      <c r="WE244" s="1"/>
      <c r="WF244" s="1"/>
      <c r="WG244" s="1"/>
      <c r="WH244" s="1"/>
      <c r="WI244" s="1"/>
      <c r="WJ244" s="1"/>
      <c r="WK244" s="1"/>
      <c r="WL244" s="1"/>
      <c r="WM244" s="1"/>
      <c r="WN244" s="1"/>
      <c r="WO244" s="1"/>
      <c r="WP244" s="1"/>
      <c r="WQ244" s="1"/>
      <c r="WR244" s="1"/>
      <c r="WS244" s="1"/>
      <c r="WT244" s="1"/>
      <c r="WU244" s="1"/>
      <c r="WV244" s="1"/>
      <c r="WW244" s="1"/>
      <c r="WX244" s="1"/>
      <c r="WY244" s="1"/>
      <c r="WZ244" s="1"/>
      <c r="XA244" s="1"/>
      <c r="XB244" s="1"/>
      <c r="XC244" s="1"/>
      <c r="XD244" s="1"/>
      <c r="XE244" s="1"/>
      <c r="XF244" s="1"/>
      <c r="XG244" s="1"/>
      <c r="XH244" s="1"/>
      <c r="XI244" s="1"/>
      <c r="XJ244" s="1"/>
      <c r="XK244" s="1"/>
      <c r="XL244" s="1"/>
      <c r="XM244" s="1"/>
      <c r="XN244" s="1"/>
      <c r="XO244" s="1"/>
      <c r="XP244" s="1"/>
      <c r="XQ244" s="1"/>
      <c r="XR244" s="1"/>
      <c r="XS244" s="1"/>
      <c r="XT244" s="1"/>
      <c r="XU244" s="1"/>
      <c r="XV244" s="1"/>
      <c r="XW244" s="1"/>
      <c r="XX244" s="1"/>
      <c r="XY244" s="1"/>
      <c r="XZ244" s="1"/>
      <c r="YA244" s="1"/>
      <c r="YB244" s="1"/>
      <c r="YC244" s="1"/>
      <c r="YD244" s="1"/>
      <c r="YE244" s="1"/>
      <c r="YF244" s="1"/>
      <c r="YG244" s="1"/>
      <c r="YH244" s="1"/>
      <c r="YI244" s="1"/>
      <c r="YJ244" s="1"/>
      <c r="YK244" s="1"/>
      <c r="YL244" s="1"/>
      <c r="YM244" s="1"/>
      <c r="YN244" s="1"/>
      <c r="YO244" s="1"/>
      <c r="YP244" s="1"/>
      <c r="YQ244" s="1"/>
      <c r="YR244" s="1"/>
      <c r="YS244" s="1"/>
      <c r="YT244" s="1"/>
      <c r="YU244" s="1"/>
      <c r="YV244" s="1"/>
      <c r="YW244" s="1"/>
      <c r="YX244" s="1"/>
      <c r="YY244" s="1"/>
      <c r="YZ244" s="1"/>
      <c r="ZA244" s="1"/>
      <c r="ZB244" s="1"/>
      <c r="ZC244" s="1"/>
      <c r="ZD244" s="1"/>
      <c r="ZE244" s="1"/>
      <c r="ZF244" s="1"/>
      <c r="ZG244" s="1"/>
      <c r="ZH244" s="1"/>
      <c r="ZI244" s="1"/>
      <c r="ZJ244" s="1"/>
      <c r="ZK244" s="1"/>
      <c r="ZL244" s="1"/>
      <c r="ZM244" s="1"/>
      <c r="ZN244" s="1"/>
      <c r="ZO244" s="1"/>
      <c r="ZP244" s="1"/>
      <c r="ZQ244" s="1"/>
      <c r="ZR244" s="1"/>
      <c r="ZS244" s="1"/>
      <c r="ZT244" s="1"/>
      <c r="ZU244" s="1"/>
      <c r="ZV244" s="1"/>
      <c r="ZW244" s="1"/>
      <c r="ZX244" s="1"/>
      <c r="ZY244" s="1"/>
      <c r="ZZ244" s="1"/>
      <c r="AAA244" s="1"/>
      <c r="AAB244" s="1"/>
      <c r="AAC244" s="1"/>
      <c r="AAD244" s="1"/>
      <c r="AAE244" s="1"/>
      <c r="AAF244" s="1"/>
      <c r="AAG244" s="1"/>
      <c r="AAH244" s="1"/>
      <c r="AAI244" s="1"/>
      <c r="AAJ244" s="1"/>
      <c r="AAK244" s="1"/>
      <c r="AAL244" s="1"/>
      <c r="AAM244" s="1"/>
      <c r="AAN244" s="1"/>
      <c r="AAO244" s="1"/>
      <c r="AAP244" s="1"/>
      <c r="AAQ244" s="1"/>
      <c r="AAR244" s="1"/>
      <c r="AAS244" s="1"/>
      <c r="AAT244" s="1"/>
      <c r="AAU244" s="1"/>
      <c r="AAV244" s="1"/>
      <c r="AAW244" s="1"/>
      <c r="AAX244" s="1"/>
      <c r="AAY244" s="1"/>
      <c r="AAZ244" s="1"/>
      <c r="ABA244" s="1"/>
      <c r="ABB244" s="1"/>
      <c r="ABC244" s="1"/>
      <c r="ABD244" s="1"/>
      <c r="ABE244" s="1"/>
      <c r="ABF244" s="1"/>
      <c r="ABG244" s="1"/>
      <c r="ABH244" s="1"/>
      <c r="ABI244" s="1"/>
      <c r="ABJ244" s="1"/>
      <c r="ABK244" s="1"/>
      <c r="ABL244" s="1"/>
      <c r="ABM244" s="1"/>
      <c r="ABN244" s="1"/>
      <c r="ABO244" s="1"/>
      <c r="ABP244" s="1"/>
      <c r="ABQ244" s="1"/>
      <c r="ABR244" s="1"/>
      <c r="ABS244" s="1"/>
      <c r="ABT244" s="1"/>
      <c r="ABU244" s="1"/>
      <c r="ABV244" s="1"/>
      <c r="ABW244" s="1"/>
      <c r="ABX244" s="1"/>
      <c r="ABY244" s="1"/>
      <c r="ABZ244" s="1"/>
      <c r="ACA244" s="1"/>
      <c r="ACB244" s="1"/>
      <c r="ACC244" s="1"/>
      <c r="ACD244" s="1"/>
      <c r="ACE244" s="1"/>
      <c r="ACF244" s="1"/>
      <c r="ACG244" s="1"/>
      <c r="ACH244" s="1"/>
      <c r="ACI244" s="1"/>
      <c r="ACJ244" s="1"/>
      <c r="ACK244" s="1"/>
      <c r="ACL244" s="1"/>
      <c r="ACM244" s="1"/>
      <c r="ACN244" s="1"/>
      <c r="ACO244" s="1"/>
      <c r="ACP244" s="1"/>
      <c r="ACQ244" s="1"/>
      <c r="ACR244" s="1"/>
      <c r="ACS244" s="1"/>
      <c r="ACT244" s="1"/>
      <c r="ACU244" s="1"/>
      <c r="ACV244" s="1"/>
      <c r="ACW244" s="1"/>
      <c r="ACX244" s="1"/>
      <c r="ACY244" s="1"/>
      <c r="ACZ244" s="1"/>
      <c r="ADA244" s="1"/>
      <c r="ADB244" s="1"/>
      <c r="ADC244" s="1"/>
      <c r="ADD244" s="1"/>
      <c r="ADE244" s="1"/>
      <c r="ADF244" s="1"/>
      <c r="ADG244" s="1"/>
      <c r="ADH244" s="1"/>
      <c r="ADI244" s="1"/>
      <c r="ADJ244" s="1"/>
      <c r="ADK244" s="1"/>
      <c r="ADL244" s="1"/>
      <c r="ADM244" s="1"/>
      <c r="ADN244" s="1"/>
      <c r="ADO244" s="1"/>
      <c r="ADP244" s="1"/>
      <c r="ADQ244" s="1"/>
      <c r="ADR244" s="1"/>
      <c r="ADS244" s="1"/>
      <c r="ADT244" s="1"/>
      <c r="ADU244" s="1"/>
      <c r="ADV244" s="1"/>
      <c r="ADW244" s="1"/>
      <c r="ADX244" s="1"/>
      <c r="ADY244" s="1"/>
      <c r="ADZ244" s="1"/>
      <c r="AEA244" s="1"/>
      <c r="AEB244" s="1"/>
      <c r="AEC244" s="1"/>
      <c r="AED244" s="1"/>
      <c r="AEE244" s="1"/>
      <c r="AEF244" s="1"/>
      <c r="AEG244" s="1"/>
      <c r="AEH244" s="1"/>
      <c r="AEI244" s="1"/>
      <c r="AEJ244" s="1"/>
      <c r="AEK244" s="1"/>
      <c r="AEL244" s="1"/>
      <c r="AEM244" s="1"/>
      <c r="AEN244" s="1"/>
      <c r="AEO244" s="1"/>
      <c r="AEP244" s="1"/>
      <c r="AEQ244" s="1"/>
      <c r="AER244" s="1"/>
      <c r="AES244" s="1"/>
      <c r="AET244" s="1"/>
      <c r="AEU244" s="1"/>
      <c r="AEV244" s="1"/>
      <c r="AEW244" s="1"/>
      <c r="AEX244" s="1"/>
      <c r="AEY244" s="1"/>
      <c r="AEZ244" s="1"/>
      <c r="AFA244" s="1"/>
      <c r="AFB244" s="1"/>
      <c r="AFC244" s="1"/>
      <c r="AFD244" s="1"/>
      <c r="AFE244" s="1"/>
      <c r="AFF244" s="1"/>
      <c r="AFG244" s="1"/>
      <c r="AFH244" s="1"/>
      <c r="AFI244" s="1"/>
      <c r="AFJ244" s="1"/>
      <c r="AFK244" s="1"/>
      <c r="AFL244" s="1"/>
      <c r="AFM244" s="1"/>
      <c r="AFN244" s="1"/>
      <c r="AFO244" s="1"/>
      <c r="AFP244" s="1"/>
      <c r="AFQ244" s="1"/>
      <c r="AFR244" s="1"/>
      <c r="AFS244" s="1"/>
      <c r="AFT244" s="1"/>
      <c r="AFU244" s="1"/>
      <c r="AFV244" s="1"/>
      <c r="AFW244" s="1"/>
      <c r="AFX244" s="1"/>
      <c r="AFY244" s="1"/>
      <c r="AFZ244" s="1"/>
      <c r="AGA244" s="1"/>
      <c r="AGB244" s="1"/>
      <c r="AGC244" s="1"/>
      <c r="AGD244" s="1"/>
      <c r="AGE244" s="1"/>
      <c r="AGF244" s="1"/>
      <c r="AGG244" s="1"/>
      <c r="AGH244" s="1"/>
      <c r="AGI244" s="1"/>
      <c r="AGJ244" s="1"/>
      <c r="AGK244" s="1"/>
      <c r="AGL244" s="1"/>
      <c r="AGM244" s="1"/>
      <c r="AGN244" s="1"/>
      <c r="AGO244" s="1"/>
      <c r="AGP244" s="1"/>
      <c r="AGQ244" s="1"/>
      <c r="AGR244" s="1"/>
      <c r="AGS244" s="1"/>
      <c r="AGT244" s="1"/>
      <c r="AGU244" s="1"/>
      <c r="AGV244" s="1"/>
      <c r="AGW244" s="1"/>
      <c r="AGX244" s="1"/>
      <c r="AGY244" s="1"/>
      <c r="AGZ244" s="1"/>
      <c r="AHA244" s="1"/>
      <c r="AHB244" s="1"/>
      <c r="AHC244" s="1"/>
      <c r="AHD244" s="1"/>
      <c r="AHE244" s="1"/>
      <c r="AHF244" s="1"/>
      <c r="AHG244" s="1"/>
      <c r="AHH244" s="1"/>
      <c r="AHI244" s="1"/>
      <c r="AHJ244" s="1"/>
      <c r="AHK244" s="1"/>
      <c r="AHL244" s="1"/>
      <c r="AHM244" s="1"/>
      <c r="AHN244" s="1"/>
      <c r="AHO244" s="1"/>
      <c r="AHP244" s="1"/>
      <c r="AHQ244" s="1"/>
      <c r="AHR244" s="1"/>
      <c r="AHS244" s="1"/>
      <c r="AHT244" s="1"/>
      <c r="AHU244" s="1"/>
      <c r="AHV244" s="1"/>
      <c r="AHW244" s="1"/>
      <c r="AHX244" s="1"/>
      <c r="AHY244" s="1"/>
      <c r="AHZ244" s="1"/>
      <c r="AIA244" s="1"/>
      <c r="AIB244" s="1"/>
      <c r="AIC244" s="1"/>
      <c r="AID244" s="1"/>
      <c r="AIE244" s="1"/>
      <c r="AIF244" s="1"/>
      <c r="AIG244" s="1"/>
      <c r="AIH244" s="1"/>
      <c r="AII244" s="1"/>
      <c r="AIJ244" s="1"/>
      <c r="AIK244" s="1"/>
      <c r="AIL244" s="1"/>
      <c r="AIM244" s="1"/>
      <c r="AIN244" s="1"/>
      <c r="AIO244" s="1"/>
      <c r="AIP244" s="1"/>
      <c r="AIQ244" s="1"/>
      <c r="AIR244" s="1"/>
      <c r="AIS244" s="1"/>
      <c r="AIT244" s="1"/>
      <c r="AIU244" s="1"/>
      <c r="AIV244" s="1"/>
      <c r="AIW244" s="1"/>
      <c r="AIX244" s="1"/>
      <c r="AIY244" s="1"/>
      <c r="AIZ244" s="1"/>
      <c r="AJA244" s="1"/>
      <c r="AJB244" s="1"/>
      <c r="AJC244" s="1"/>
      <c r="AJD244" s="1"/>
      <c r="AJE244" s="1"/>
      <c r="AJF244" s="1"/>
      <c r="AJG244" s="1"/>
      <c r="AJH244" s="1"/>
      <c r="AJI244" s="1"/>
      <c r="AJJ244" s="1"/>
      <c r="AJK244" s="1"/>
      <c r="AJL244" s="1"/>
      <c r="AJM244" s="1"/>
      <c r="AJN244" s="1"/>
      <c r="AJO244" s="1"/>
      <c r="AJP244" s="1"/>
      <c r="AJQ244" s="1"/>
      <c r="AJR244" s="1"/>
      <c r="AJS244" s="1"/>
      <c r="AJT244" s="1"/>
      <c r="AJU244" s="1"/>
      <c r="AJV244" s="1"/>
      <c r="AJW244" s="1"/>
      <c r="AJX244" s="1"/>
      <c r="AJY244" s="1"/>
      <c r="AJZ244" s="1"/>
      <c r="AKA244" s="1"/>
      <c r="AKB244" s="1"/>
      <c r="AKC244" s="1"/>
      <c r="AKD244" s="1"/>
      <c r="AKE244" s="1"/>
      <c r="AKF244" s="1"/>
      <c r="AKG244" s="1"/>
      <c r="AKH244" s="1"/>
      <c r="AKI244" s="1"/>
      <c r="AKJ244" s="1"/>
      <c r="AKK244" s="1"/>
      <c r="AKL244" s="1"/>
      <c r="AKM244" s="1"/>
      <c r="AKN244" s="1"/>
      <c r="AKO244" s="1"/>
      <c r="AKP244" s="1"/>
      <c r="AKQ244" s="1"/>
      <c r="AKR244" s="1"/>
      <c r="AKS244" s="1"/>
      <c r="AKT244" s="1"/>
      <c r="AKU244" s="1"/>
      <c r="AKV244" s="1"/>
      <c r="AKW244" s="1"/>
      <c r="AKX244" s="1"/>
      <c r="AKY244" s="1"/>
      <c r="AKZ244" s="1"/>
      <c r="ALA244" s="1"/>
      <c r="ALB244" s="1"/>
      <c r="ALC244" s="1"/>
      <c r="ALD244" s="1"/>
      <c r="ALE244" s="1"/>
      <c r="ALF244" s="1"/>
      <c r="ALG244" s="1"/>
      <c r="ALH244" s="1"/>
      <c r="ALI244" s="1"/>
      <c r="ALJ244" s="1"/>
      <c r="ALK244" s="1"/>
      <c r="ALL244" s="1"/>
      <c r="ALM244" s="1"/>
      <c r="ALN244" s="1"/>
      <c r="ALO244" s="1"/>
      <c r="ALP244" s="1"/>
      <c r="ALQ244" s="1"/>
      <c r="ALR244" s="1"/>
      <c r="ALS244" s="1"/>
      <c r="ALT244" s="1"/>
      <c r="ALU244" s="1"/>
      <c r="ALV244" s="1"/>
      <c r="ALW244" s="1"/>
      <c r="ALX244" s="1"/>
      <c r="ALY244" s="1"/>
      <c r="ALZ244" s="1"/>
      <c r="AMA244" s="1"/>
      <c r="AMB244" s="1"/>
      <c r="AMC244" s="1"/>
      <c r="AMD244" s="1"/>
      <c r="AME244" s="1"/>
      <c r="AMF244" s="1"/>
      <c r="AMG244" s="1"/>
      <c r="AMH244" s="1"/>
      <c r="AMI244" s="1"/>
      <c r="AMJ244" s="1"/>
    </row>
    <row r="245" spans="1:1025" customHeight="1" ht="12.8">
      <c r="A245" s="1"/>
      <c r="B245" s="36"/>
      <c r="C245" s="30" t="s">
        <v>179</v>
      </c>
      <c r="D245" s="30"/>
      <c r="E245" s="30"/>
      <c r="F245" s="12" t="s">
        <v>3</v>
      </c>
      <c r="G245" s="7">
        <v>107</v>
      </c>
      <c r="H245" s="7">
        <v>113</v>
      </c>
      <c r="I245" s="7">
        <v>102</v>
      </c>
      <c r="J245" s="7">
        <v>115</v>
      </c>
      <c r="K245" s="37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1"/>
      <c r="OM245" s="1"/>
      <c r="ON245" s="1"/>
      <c r="OO245" s="1"/>
      <c r="OP245" s="1"/>
      <c r="OQ245" s="1"/>
      <c r="OR245" s="1"/>
      <c r="OS245" s="1"/>
      <c r="OT245" s="1"/>
      <c r="OU245" s="1"/>
      <c r="OV245" s="1"/>
      <c r="OW245" s="1"/>
      <c r="OX245" s="1"/>
      <c r="OY245" s="1"/>
      <c r="OZ245" s="1"/>
      <c r="PA245" s="1"/>
      <c r="PB245" s="1"/>
      <c r="PC245" s="1"/>
      <c r="PD245" s="1"/>
      <c r="PE245" s="1"/>
      <c r="PF245" s="1"/>
      <c r="PG245" s="1"/>
      <c r="PH245" s="1"/>
      <c r="PI245" s="1"/>
      <c r="PJ245" s="1"/>
      <c r="PK245" s="1"/>
      <c r="PL245" s="1"/>
      <c r="PM245" s="1"/>
      <c r="PN245" s="1"/>
      <c r="PO245" s="1"/>
      <c r="PP245" s="1"/>
      <c r="PQ245" s="1"/>
      <c r="PR245" s="1"/>
      <c r="PS245" s="1"/>
      <c r="PT245" s="1"/>
      <c r="PU245" s="1"/>
      <c r="PV245" s="1"/>
      <c r="PW245" s="1"/>
      <c r="PX245" s="1"/>
      <c r="PY245" s="1"/>
      <c r="PZ245" s="1"/>
      <c r="QA245" s="1"/>
      <c r="QB245" s="1"/>
      <c r="QC245" s="1"/>
      <c r="QD245" s="1"/>
      <c r="QE245" s="1"/>
      <c r="QF245" s="1"/>
      <c r="QG245" s="1"/>
      <c r="QH245" s="1"/>
      <c r="QI245" s="1"/>
      <c r="QJ245" s="1"/>
      <c r="QK245" s="1"/>
      <c r="QL245" s="1"/>
      <c r="QM245" s="1"/>
      <c r="QN245" s="1"/>
      <c r="QO245" s="1"/>
      <c r="QP245" s="1"/>
      <c r="QQ245" s="1"/>
      <c r="QR245" s="1"/>
      <c r="QS245" s="1"/>
      <c r="QT245" s="1"/>
      <c r="QU245" s="1"/>
      <c r="QV245" s="1"/>
      <c r="QW245" s="1"/>
      <c r="QX245" s="1"/>
      <c r="QY245" s="1"/>
      <c r="QZ245" s="1"/>
      <c r="RA245" s="1"/>
      <c r="RB245" s="1"/>
      <c r="RC245" s="1"/>
      <c r="RD245" s="1"/>
      <c r="RE245" s="1"/>
      <c r="RF245" s="1"/>
      <c r="RG245" s="1"/>
      <c r="RH245" s="1"/>
      <c r="RI245" s="1"/>
      <c r="RJ245" s="1"/>
      <c r="RK245" s="1"/>
      <c r="RL245" s="1"/>
      <c r="RM245" s="1"/>
      <c r="RN245" s="1"/>
      <c r="RO245" s="1"/>
      <c r="RP245" s="1"/>
      <c r="RQ245" s="1"/>
      <c r="RR245" s="1"/>
      <c r="RS245" s="1"/>
      <c r="RT245" s="1"/>
      <c r="RU245" s="1"/>
      <c r="RV245" s="1"/>
      <c r="RW245" s="1"/>
      <c r="RX245" s="1"/>
      <c r="RY245" s="1"/>
      <c r="RZ245" s="1"/>
      <c r="SA245" s="1"/>
      <c r="SB245" s="1"/>
      <c r="SC245" s="1"/>
      <c r="SD245" s="1"/>
      <c r="SE245" s="1"/>
      <c r="SF245" s="1"/>
      <c r="SG245" s="1"/>
      <c r="SH245" s="1"/>
      <c r="SI245" s="1"/>
      <c r="SJ245" s="1"/>
      <c r="SK245" s="1"/>
      <c r="SL245" s="1"/>
      <c r="SM245" s="1"/>
      <c r="SN245" s="1"/>
      <c r="SO245" s="1"/>
      <c r="SP245" s="1"/>
      <c r="SQ245" s="1"/>
      <c r="SR245" s="1"/>
      <c r="SS245" s="1"/>
      <c r="ST245" s="1"/>
      <c r="SU245" s="1"/>
      <c r="SV245" s="1"/>
      <c r="SW245" s="1"/>
      <c r="SX245" s="1"/>
      <c r="SY245" s="1"/>
      <c r="SZ245" s="1"/>
      <c r="TA245" s="1"/>
      <c r="TB245" s="1"/>
      <c r="TC245" s="1"/>
      <c r="TD245" s="1"/>
      <c r="TE245" s="1"/>
      <c r="TF245" s="1"/>
      <c r="TG245" s="1"/>
      <c r="TH245" s="1"/>
      <c r="TI245" s="1"/>
      <c r="TJ245" s="1"/>
      <c r="TK245" s="1"/>
      <c r="TL245" s="1"/>
      <c r="TM245" s="1"/>
      <c r="TN245" s="1"/>
      <c r="TO245" s="1"/>
      <c r="TP245" s="1"/>
      <c r="TQ245" s="1"/>
      <c r="TR245" s="1"/>
      <c r="TS245" s="1"/>
      <c r="TT245" s="1"/>
      <c r="TU245" s="1"/>
      <c r="TV245" s="1"/>
      <c r="TW245" s="1"/>
      <c r="TX245" s="1"/>
      <c r="TY245" s="1"/>
      <c r="TZ245" s="1"/>
      <c r="UA245" s="1"/>
      <c r="UB245" s="1"/>
      <c r="UC245" s="1"/>
      <c r="UD245" s="1"/>
      <c r="UE245" s="1"/>
      <c r="UF245" s="1"/>
      <c r="UG245" s="1"/>
      <c r="UH245" s="1"/>
      <c r="UI245" s="1"/>
      <c r="UJ245" s="1"/>
      <c r="UK245" s="1"/>
      <c r="UL245" s="1"/>
      <c r="UM245" s="1"/>
      <c r="UN245" s="1"/>
      <c r="UO245" s="1"/>
      <c r="UP245" s="1"/>
      <c r="UQ245" s="1"/>
      <c r="UR245" s="1"/>
      <c r="US245" s="1"/>
      <c r="UT245" s="1"/>
      <c r="UU245" s="1"/>
      <c r="UV245" s="1"/>
      <c r="UW245" s="1"/>
      <c r="UX245" s="1"/>
      <c r="UY245" s="1"/>
      <c r="UZ245" s="1"/>
      <c r="VA245" s="1"/>
      <c r="VB245" s="1"/>
      <c r="VC245" s="1"/>
      <c r="VD245" s="1"/>
      <c r="VE245" s="1"/>
      <c r="VF245" s="1"/>
      <c r="VG245" s="1"/>
      <c r="VH245" s="1"/>
      <c r="VI245" s="1"/>
      <c r="VJ245" s="1"/>
      <c r="VK245" s="1"/>
      <c r="VL245" s="1"/>
      <c r="VM245" s="1"/>
      <c r="VN245" s="1"/>
      <c r="VO245" s="1"/>
      <c r="VP245" s="1"/>
      <c r="VQ245" s="1"/>
      <c r="VR245" s="1"/>
      <c r="VS245" s="1"/>
      <c r="VT245" s="1"/>
      <c r="VU245" s="1"/>
      <c r="VV245" s="1"/>
      <c r="VW245" s="1"/>
      <c r="VX245" s="1"/>
      <c r="VY245" s="1"/>
      <c r="VZ245" s="1"/>
      <c r="WA245" s="1"/>
      <c r="WB245" s="1"/>
      <c r="WC245" s="1"/>
      <c r="WD245" s="1"/>
      <c r="WE245" s="1"/>
      <c r="WF245" s="1"/>
      <c r="WG245" s="1"/>
      <c r="WH245" s="1"/>
      <c r="WI245" s="1"/>
      <c r="WJ245" s="1"/>
      <c r="WK245" s="1"/>
      <c r="WL245" s="1"/>
      <c r="WM245" s="1"/>
      <c r="WN245" s="1"/>
      <c r="WO245" s="1"/>
      <c r="WP245" s="1"/>
      <c r="WQ245" s="1"/>
      <c r="WR245" s="1"/>
      <c r="WS245" s="1"/>
      <c r="WT245" s="1"/>
      <c r="WU245" s="1"/>
      <c r="WV245" s="1"/>
      <c r="WW245" s="1"/>
      <c r="WX245" s="1"/>
      <c r="WY245" s="1"/>
      <c r="WZ245" s="1"/>
      <c r="XA245" s="1"/>
      <c r="XB245" s="1"/>
      <c r="XC245" s="1"/>
      <c r="XD245" s="1"/>
      <c r="XE245" s="1"/>
      <c r="XF245" s="1"/>
      <c r="XG245" s="1"/>
      <c r="XH245" s="1"/>
      <c r="XI245" s="1"/>
      <c r="XJ245" s="1"/>
      <c r="XK245" s="1"/>
      <c r="XL245" s="1"/>
      <c r="XM245" s="1"/>
      <c r="XN245" s="1"/>
      <c r="XO245" s="1"/>
      <c r="XP245" s="1"/>
      <c r="XQ245" s="1"/>
      <c r="XR245" s="1"/>
      <c r="XS245" s="1"/>
      <c r="XT245" s="1"/>
      <c r="XU245" s="1"/>
      <c r="XV245" s="1"/>
      <c r="XW245" s="1"/>
      <c r="XX245" s="1"/>
      <c r="XY245" s="1"/>
      <c r="XZ245" s="1"/>
      <c r="YA245" s="1"/>
      <c r="YB245" s="1"/>
      <c r="YC245" s="1"/>
      <c r="YD245" s="1"/>
      <c r="YE245" s="1"/>
      <c r="YF245" s="1"/>
      <c r="YG245" s="1"/>
      <c r="YH245" s="1"/>
      <c r="YI245" s="1"/>
      <c r="YJ245" s="1"/>
      <c r="YK245" s="1"/>
      <c r="YL245" s="1"/>
      <c r="YM245" s="1"/>
      <c r="YN245" s="1"/>
      <c r="YO245" s="1"/>
      <c r="YP245" s="1"/>
      <c r="YQ245" s="1"/>
      <c r="YR245" s="1"/>
      <c r="YS245" s="1"/>
      <c r="YT245" s="1"/>
      <c r="YU245" s="1"/>
      <c r="YV245" s="1"/>
      <c r="YW245" s="1"/>
      <c r="YX245" s="1"/>
      <c r="YY245" s="1"/>
      <c r="YZ245" s="1"/>
      <c r="ZA245" s="1"/>
      <c r="ZB245" s="1"/>
      <c r="ZC245" s="1"/>
      <c r="ZD245" s="1"/>
      <c r="ZE245" s="1"/>
      <c r="ZF245" s="1"/>
      <c r="ZG245" s="1"/>
      <c r="ZH245" s="1"/>
      <c r="ZI245" s="1"/>
      <c r="ZJ245" s="1"/>
      <c r="ZK245" s="1"/>
      <c r="ZL245" s="1"/>
      <c r="ZM245" s="1"/>
      <c r="ZN245" s="1"/>
      <c r="ZO245" s="1"/>
      <c r="ZP245" s="1"/>
      <c r="ZQ245" s="1"/>
      <c r="ZR245" s="1"/>
      <c r="ZS245" s="1"/>
      <c r="ZT245" s="1"/>
      <c r="ZU245" s="1"/>
      <c r="ZV245" s="1"/>
      <c r="ZW245" s="1"/>
      <c r="ZX245" s="1"/>
      <c r="ZY245" s="1"/>
      <c r="ZZ245" s="1"/>
      <c r="AAA245" s="1"/>
      <c r="AAB245" s="1"/>
      <c r="AAC245" s="1"/>
      <c r="AAD245" s="1"/>
      <c r="AAE245" s="1"/>
      <c r="AAF245" s="1"/>
      <c r="AAG245" s="1"/>
      <c r="AAH245" s="1"/>
      <c r="AAI245" s="1"/>
      <c r="AAJ245" s="1"/>
      <c r="AAK245" s="1"/>
      <c r="AAL245" s="1"/>
      <c r="AAM245" s="1"/>
      <c r="AAN245" s="1"/>
      <c r="AAO245" s="1"/>
      <c r="AAP245" s="1"/>
      <c r="AAQ245" s="1"/>
      <c r="AAR245" s="1"/>
      <c r="AAS245" s="1"/>
      <c r="AAT245" s="1"/>
      <c r="AAU245" s="1"/>
      <c r="AAV245" s="1"/>
      <c r="AAW245" s="1"/>
      <c r="AAX245" s="1"/>
      <c r="AAY245" s="1"/>
      <c r="AAZ245" s="1"/>
      <c r="ABA245" s="1"/>
      <c r="ABB245" s="1"/>
      <c r="ABC245" s="1"/>
      <c r="ABD245" s="1"/>
      <c r="ABE245" s="1"/>
      <c r="ABF245" s="1"/>
      <c r="ABG245" s="1"/>
      <c r="ABH245" s="1"/>
      <c r="ABI245" s="1"/>
      <c r="ABJ245" s="1"/>
      <c r="ABK245" s="1"/>
      <c r="ABL245" s="1"/>
      <c r="ABM245" s="1"/>
      <c r="ABN245" s="1"/>
      <c r="ABO245" s="1"/>
      <c r="ABP245" s="1"/>
      <c r="ABQ245" s="1"/>
      <c r="ABR245" s="1"/>
      <c r="ABS245" s="1"/>
      <c r="ABT245" s="1"/>
      <c r="ABU245" s="1"/>
      <c r="ABV245" s="1"/>
      <c r="ABW245" s="1"/>
      <c r="ABX245" s="1"/>
      <c r="ABY245" s="1"/>
      <c r="ABZ245" s="1"/>
      <c r="ACA245" s="1"/>
      <c r="ACB245" s="1"/>
      <c r="ACC245" s="1"/>
      <c r="ACD245" s="1"/>
      <c r="ACE245" s="1"/>
      <c r="ACF245" s="1"/>
      <c r="ACG245" s="1"/>
      <c r="ACH245" s="1"/>
      <c r="ACI245" s="1"/>
      <c r="ACJ245" s="1"/>
      <c r="ACK245" s="1"/>
      <c r="ACL245" s="1"/>
      <c r="ACM245" s="1"/>
      <c r="ACN245" s="1"/>
      <c r="ACO245" s="1"/>
      <c r="ACP245" s="1"/>
      <c r="ACQ245" s="1"/>
      <c r="ACR245" s="1"/>
      <c r="ACS245" s="1"/>
      <c r="ACT245" s="1"/>
      <c r="ACU245" s="1"/>
      <c r="ACV245" s="1"/>
      <c r="ACW245" s="1"/>
      <c r="ACX245" s="1"/>
      <c r="ACY245" s="1"/>
      <c r="ACZ245" s="1"/>
      <c r="ADA245" s="1"/>
      <c r="ADB245" s="1"/>
      <c r="ADC245" s="1"/>
      <c r="ADD245" s="1"/>
      <c r="ADE245" s="1"/>
      <c r="ADF245" s="1"/>
      <c r="ADG245" s="1"/>
      <c r="ADH245" s="1"/>
      <c r="ADI245" s="1"/>
      <c r="ADJ245" s="1"/>
      <c r="ADK245" s="1"/>
      <c r="ADL245" s="1"/>
      <c r="ADM245" s="1"/>
      <c r="ADN245" s="1"/>
      <c r="ADO245" s="1"/>
      <c r="ADP245" s="1"/>
      <c r="ADQ245" s="1"/>
      <c r="ADR245" s="1"/>
      <c r="ADS245" s="1"/>
      <c r="ADT245" s="1"/>
      <c r="ADU245" s="1"/>
      <c r="ADV245" s="1"/>
      <c r="ADW245" s="1"/>
      <c r="ADX245" s="1"/>
      <c r="ADY245" s="1"/>
      <c r="ADZ245" s="1"/>
      <c r="AEA245" s="1"/>
      <c r="AEB245" s="1"/>
      <c r="AEC245" s="1"/>
      <c r="AED245" s="1"/>
      <c r="AEE245" s="1"/>
      <c r="AEF245" s="1"/>
      <c r="AEG245" s="1"/>
      <c r="AEH245" s="1"/>
      <c r="AEI245" s="1"/>
      <c r="AEJ245" s="1"/>
      <c r="AEK245" s="1"/>
      <c r="AEL245" s="1"/>
      <c r="AEM245" s="1"/>
      <c r="AEN245" s="1"/>
      <c r="AEO245" s="1"/>
      <c r="AEP245" s="1"/>
      <c r="AEQ245" s="1"/>
      <c r="AER245" s="1"/>
      <c r="AES245" s="1"/>
      <c r="AET245" s="1"/>
      <c r="AEU245" s="1"/>
      <c r="AEV245" s="1"/>
      <c r="AEW245" s="1"/>
      <c r="AEX245" s="1"/>
      <c r="AEY245" s="1"/>
      <c r="AEZ245" s="1"/>
      <c r="AFA245" s="1"/>
      <c r="AFB245" s="1"/>
      <c r="AFC245" s="1"/>
      <c r="AFD245" s="1"/>
      <c r="AFE245" s="1"/>
      <c r="AFF245" s="1"/>
      <c r="AFG245" s="1"/>
      <c r="AFH245" s="1"/>
      <c r="AFI245" s="1"/>
      <c r="AFJ245" s="1"/>
      <c r="AFK245" s="1"/>
      <c r="AFL245" s="1"/>
      <c r="AFM245" s="1"/>
      <c r="AFN245" s="1"/>
      <c r="AFO245" s="1"/>
      <c r="AFP245" s="1"/>
      <c r="AFQ245" s="1"/>
      <c r="AFR245" s="1"/>
      <c r="AFS245" s="1"/>
      <c r="AFT245" s="1"/>
      <c r="AFU245" s="1"/>
      <c r="AFV245" s="1"/>
      <c r="AFW245" s="1"/>
      <c r="AFX245" s="1"/>
      <c r="AFY245" s="1"/>
      <c r="AFZ245" s="1"/>
      <c r="AGA245" s="1"/>
      <c r="AGB245" s="1"/>
      <c r="AGC245" s="1"/>
      <c r="AGD245" s="1"/>
      <c r="AGE245" s="1"/>
      <c r="AGF245" s="1"/>
      <c r="AGG245" s="1"/>
      <c r="AGH245" s="1"/>
      <c r="AGI245" s="1"/>
      <c r="AGJ245" s="1"/>
      <c r="AGK245" s="1"/>
      <c r="AGL245" s="1"/>
      <c r="AGM245" s="1"/>
      <c r="AGN245" s="1"/>
      <c r="AGO245" s="1"/>
      <c r="AGP245" s="1"/>
      <c r="AGQ245" s="1"/>
      <c r="AGR245" s="1"/>
      <c r="AGS245" s="1"/>
      <c r="AGT245" s="1"/>
      <c r="AGU245" s="1"/>
      <c r="AGV245" s="1"/>
      <c r="AGW245" s="1"/>
      <c r="AGX245" s="1"/>
      <c r="AGY245" s="1"/>
      <c r="AGZ245" s="1"/>
      <c r="AHA245" s="1"/>
      <c r="AHB245" s="1"/>
      <c r="AHC245" s="1"/>
      <c r="AHD245" s="1"/>
      <c r="AHE245" s="1"/>
      <c r="AHF245" s="1"/>
      <c r="AHG245" s="1"/>
      <c r="AHH245" s="1"/>
      <c r="AHI245" s="1"/>
      <c r="AHJ245" s="1"/>
      <c r="AHK245" s="1"/>
      <c r="AHL245" s="1"/>
      <c r="AHM245" s="1"/>
      <c r="AHN245" s="1"/>
      <c r="AHO245" s="1"/>
      <c r="AHP245" s="1"/>
      <c r="AHQ245" s="1"/>
      <c r="AHR245" s="1"/>
      <c r="AHS245" s="1"/>
      <c r="AHT245" s="1"/>
      <c r="AHU245" s="1"/>
      <c r="AHV245" s="1"/>
      <c r="AHW245" s="1"/>
      <c r="AHX245" s="1"/>
      <c r="AHY245" s="1"/>
      <c r="AHZ245" s="1"/>
      <c r="AIA245" s="1"/>
      <c r="AIB245" s="1"/>
      <c r="AIC245" s="1"/>
      <c r="AID245" s="1"/>
      <c r="AIE245" s="1"/>
      <c r="AIF245" s="1"/>
      <c r="AIG245" s="1"/>
      <c r="AIH245" s="1"/>
      <c r="AII245" s="1"/>
      <c r="AIJ245" s="1"/>
      <c r="AIK245" s="1"/>
      <c r="AIL245" s="1"/>
      <c r="AIM245" s="1"/>
      <c r="AIN245" s="1"/>
      <c r="AIO245" s="1"/>
      <c r="AIP245" s="1"/>
      <c r="AIQ245" s="1"/>
      <c r="AIR245" s="1"/>
      <c r="AIS245" s="1"/>
      <c r="AIT245" s="1"/>
      <c r="AIU245" s="1"/>
      <c r="AIV245" s="1"/>
      <c r="AIW245" s="1"/>
      <c r="AIX245" s="1"/>
      <c r="AIY245" s="1"/>
      <c r="AIZ245" s="1"/>
      <c r="AJA245" s="1"/>
      <c r="AJB245" s="1"/>
      <c r="AJC245" s="1"/>
      <c r="AJD245" s="1"/>
      <c r="AJE245" s="1"/>
      <c r="AJF245" s="1"/>
      <c r="AJG245" s="1"/>
      <c r="AJH245" s="1"/>
      <c r="AJI245" s="1"/>
      <c r="AJJ245" s="1"/>
      <c r="AJK245" s="1"/>
      <c r="AJL245" s="1"/>
      <c r="AJM245" s="1"/>
      <c r="AJN245" s="1"/>
      <c r="AJO245" s="1"/>
      <c r="AJP245" s="1"/>
      <c r="AJQ245" s="1"/>
      <c r="AJR245" s="1"/>
      <c r="AJS245" s="1"/>
      <c r="AJT245" s="1"/>
      <c r="AJU245" s="1"/>
      <c r="AJV245" s="1"/>
      <c r="AJW245" s="1"/>
      <c r="AJX245" s="1"/>
      <c r="AJY245" s="1"/>
      <c r="AJZ245" s="1"/>
      <c r="AKA245" s="1"/>
      <c r="AKB245" s="1"/>
      <c r="AKC245" s="1"/>
      <c r="AKD245" s="1"/>
      <c r="AKE245" s="1"/>
      <c r="AKF245" s="1"/>
      <c r="AKG245" s="1"/>
      <c r="AKH245" s="1"/>
      <c r="AKI245" s="1"/>
      <c r="AKJ245" s="1"/>
      <c r="AKK245" s="1"/>
      <c r="AKL245" s="1"/>
      <c r="AKM245" s="1"/>
      <c r="AKN245" s="1"/>
      <c r="AKO245" s="1"/>
      <c r="AKP245" s="1"/>
      <c r="AKQ245" s="1"/>
      <c r="AKR245" s="1"/>
      <c r="AKS245" s="1"/>
      <c r="AKT245" s="1"/>
      <c r="AKU245" s="1"/>
      <c r="AKV245" s="1"/>
      <c r="AKW245" s="1"/>
      <c r="AKX245" s="1"/>
      <c r="AKY245" s="1"/>
      <c r="AKZ245" s="1"/>
      <c r="ALA245" s="1"/>
      <c r="ALB245" s="1"/>
      <c r="ALC245" s="1"/>
      <c r="ALD245" s="1"/>
      <c r="ALE245" s="1"/>
      <c r="ALF245" s="1"/>
      <c r="ALG245" s="1"/>
      <c r="ALH245" s="1"/>
      <c r="ALI245" s="1"/>
      <c r="ALJ245" s="1"/>
      <c r="ALK245" s="1"/>
      <c r="ALL245" s="1"/>
      <c r="ALM245" s="1"/>
      <c r="ALN245" s="1"/>
      <c r="ALO245" s="1"/>
      <c r="ALP245" s="1"/>
      <c r="ALQ245" s="1"/>
      <c r="ALR245" s="1"/>
      <c r="ALS245" s="1"/>
      <c r="ALT245" s="1"/>
      <c r="ALU245" s="1"/>
      <c r="ALV245" s="1"/>
      <c r="ALW245" s="1"/>
      <c r="ALX245" s="1"/>
      <c r="ALY245" s="1"/>
      <c r="ALZ245" s="1"/>
      <c r="AMA245" s="1"/>
      <c r="AMB245" s="1"/>
      <c r="AMC245" s="1"/>
      <c r="AMD245" s="1"/>
      <c r="AME245" s="1"/>
      <c r="AMF245" s="1"/>
      <c r="AMG245" s="1"/>
      <c r="AMH245" s="1"/>
      <c r="AMI245" s="1"/>
      <c r="AMJ245" s="1"/>
    </row>
    <row r="246" spans="1:1025" customHeight="1" ht="12.8">
      <c r="A246" s="1"/>
      <c r="B246" s="36"/>
      <c r="C246" s="30" t="s">
        <v>180</v>
      </c>
      <c r="D246" s="30"/>
      <c r="E246" s="30"/>
      <c r="F246" s="12" t="s">
        <v>12</v>
      </c>
      <c r="G246" s="7">
        <v>108</v>
      </c>
      <c r="H246" s="7">
        <v>114</v>
      </c>
      <c r="I246" s="7">
        <v>103</v>
      </c>
      <c r="J246" s="7">
        <v>116</v>
      </c>
      <c r="K246" s="37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  <c r="OK246" s="1"/>
      <c r="OL246" s="1"/>
      <c r="OM246" s="1"/>
      <c r="ON246" s="1"/>
      <c r="OO246" s="1"/>
      <c r="OP246" s="1"/>
      <c r="OQ246" s="1"/>
      <c r="OR246" s="1"/>
      <c r="OS246" s="1"/>
      <c r="OT246" s="1"/>
      <c r="OU246" s="1"/>
      <c r="OV246" s="1"/>
      <c r="OW246" s="1"/>
      <c r="OX246" s="1"/>
      <c r="OY246" s="1"/>
      <c r="OZ246" s="1"/>
      <c r="PA246" s="1"/>
      <c r="PB246" s="1"/>
      <c r="PC246" s="1"/>
      <c r="PD246" s="1"/>
      <c r="PE246" s="1"/>
      <c r="PF246" s="1"/>
      <c r="PG246" s="1"/>
      <c r="PH246" s="1"/>
      <c r="PI246" s="1"/>
      <c r="PJ246" s="1"/>
      <c r="PK246" s="1"/>
      <c r="PL246" s="1"/>
      <c r="PM246" s="1"/>
      <c r="PN246" s="1"/>
      <c r="PO246" s="1"/>
      <c r="PP246" s="1"/>
      <c r="PQ246" s="1"/>
      <c r="PR246" s="1"/>
      <c r="PS246" s="1"/>
      <c r="PT246" s="1"/>
      <c r="PU246" s="1"/>
      <c r="PV246" s="1"/>
      <c r="PW246" s="1"/>
      <c r="PX246" s="1"/>
      <c r="PY246" s="1"/>
      <c r="PZ246" s="1"/>
      <c r="QA246" s="1"/>
      <c r="QB246" s="1"/>
      <c r="QC246" s="1"/>
      <c r="QD246" s="1"/>
      <c r="QE246" s="1"/>
      <c r="QF246" s="1"/>
      <c r="QG246" s="1"/>
      <c r="QH246" s="1"/>
      <c r="QI246" s="1"/>
      <c r="QJ246" s="1"/>
      <c r="QK246" s="1"/>
      <c r="QL246" s="1"/>
      <c r="QM246" s="1"/>
      <c r="QN246" s="1"/>
      <c r="QO246" s="1"/>
      <c r="QP246" s="1"/>
      <c r="QQ246" s="1"/>
      <c r="QR246" s="1"/>
      <c r="QS246" s="1"/>
      <c r="QT246" s="1"/>
      <c r="QU246" s="1"/>
      <c r="QV246" s="1"/>
      <c r="QW246" s="1"/>
      <c r="QX246" s="1"/>
      <c r="QY246" s="1"/>
      <c r="QZ246" s="1"/>
      <c r="RA246" s="1"/>
      <c r="RB246" s="1"/>
      <c r="RC246" s="1"/>
      <c r="RD246" s="1"/>
      <c r="RE246" s="1"/>
      <c r="RF246" s="1"/>
      <c r="RG246" s="1"/>
      <c r="RH246" s="1"/>
      <c r="RI246" s="1"/>
      <c r="RJ246" s="1"/>
      <c r="RK246" s="1"/>
      <c r="RL246" s="1"/>
      <c r="RM246" s="1"/>
      <c r="RN246" s="1"/>
      <c r="RO246" s="1"/>
      <c r="RP246" s="1"/>
      <c r="RQ246" s="1"/>
      <c r="RR246" s="1"/>
      <c r="RS246" s="1"/>
      <c r="RT246" s="1"/>
      <c r="RU246" s="1"/>
      <c r="RV246" s="1"/>
      <c r="RW246" s="1"/>
      <c r="RX246" s="1"/>
      <c r="RY246" s="1"/>
      <c r="RZ246" s="1"/>
      <c r="SA246" s="1"/>
      <c r="SB246" s="1"/>
      <c r="SC246" s="1"/>
      <c r="SD246" s="1"/>
      <c r="SE246" s="1"/>
      <c r="SF246" s="1"/>
      <c r="SG246" s="1"/>
      <c r="SH246" s="1"/>
      <c r="SI246" s="1"/>
      <c r="SJ246" s="1"/>
      <c r="SK246" s="1"/>
      <c r="SL246" s="1"/>
      <c r="SM246" s="1"/>
      <c r="SN246" s="1"/>
      <c r="SO246" s="1"/>
      <c r="SP246" s="1"/>
      <c r="SQ246" s="1"/>
      <c r="SR246" s="1"/>
      <c r="SS246" s="1"/>
      <c r="ST246" s="1"/>
      <c r="SU246" s="1"/>
      <c r="SV246" s="1"/>
      <c r="SW246" s="1"/>
      <c r="SX246" s="1"/>
      <c r="SY246" s="1"/>
      <c r="SZ246" s="1"/>
      <c r="TA246" s="1"/>
      <c r="TB246" s="1"/>
      <c r="TC246" s="1"/>
      <c r="TD246" s="1"/>
      <c r="TE246" s="1"/>
      <c r="TF246" s="1"/>
      <c r="TG246" s="1"/>
      <c r="TH246" s="1"/>
      <c r="TI246" s="1"/>
      <c r="TJ246" s="1"/>
      <c r="TK246" s="1"/>
      <c r="TL246" s="1"/>
      <c r="TM246" s="1"/>
      <c r="TN246" s="1"/>
      <c r="TO246" s="1"/>
      <c r="TP246" s="1"/>
      <c r="TQ246" s="1"/>
      <c r="TR246" s="1"/>
      <c r="TS246" s="1"/>
      <c r="TT246" s="1"/>
      <c r="TU246" s="1"/>
      <c r="TV246" s="1"/>
      <c r="TW246" s="1"/>
      <c r="TX246" s="1"/>
      <c r="TY246" s="1"/>
      <c r="TZ246" s="1"/>
      <c r="UA246" s="1"/>
      <c r="UB246" s="1"/>
      <c r="UC246" s="1"/>
      <c r="UD246" s="1"/>
      <c r="UE246" s="1"/>
      <c r="UF246" s="1"/>
      <c r="UG246" s="1"/>
      <c r="UH246" s="1"/>
      <c r="UI246" s="1"/>
      <c r="UJ246" s="1"/>
      <c r="UK246" s="1"/>
      <c r="UL246" s="1"/>
      <c r="UM246" s="1"/>
      <c r="UN246" s="1"/>
      <c r="UO246" s="1"/>
      <c r="UP246" s="1"/>
      <c r="UQ246" s="1"/>
      <c r="UR246" s="1"/>
      <c r="US246" s="1"/>
      <c r="UT246" s="1"/>
      <c r="UU246" s="1"/>
      <c r="UV246" s="1"/>
      <c r="UW246" s="1"/>
      <c r="UX246" s="1"/>
      <c r="UY246" s="1"/>
      <c r="UZ246" s="1"/>
      <c r="VA246" s="1"/>
      <c r="VB246" s="1"/>
      <c r="VC246" s="1"/>
      <c r="VD246" s="1"/>
      <c r="VE246" s="1"/>
      <c r="VF246" s="1"/>
      <c r="VG246" s="1"/>
      <c r="VH246" s="1"/>
      <c r="VI246" s="1"/>
      <c r="VJ246" s="1"/>
      <c r="VK246" s="1"/>
      <c r="VL246" s="1"/>
      <c r="VM246" s="1"/>
      <c r="VN246" s="1"/>
      <c r="VO246" s="1"/>
      <c r="VP246" s="1"/>
      <c r="VQ246" s="1"/>
      <c r="VR246" s="1"/>
      <c r="VS246" s="1"/>
      <c r="VT246" s="1"/>
      <c r="VU246" s="1"/>
      <c r="VV246" s="1"/>
      <c r="VW246" s="1"/>
      <c r="VX246" s="1"/>
      <c r="VY246" s="1"/>
      <c r="VZ246" s="1"/>
      <c r="WA246" s="1"/>
      <c r="WB246" s="1"/>
      <c r="WC246" s="1"/>
      <c r="WD246" s="1"/>
      <c r="WE246" s="1"/>
      <c r="WF246" s="1"/>
      <c r="WG246" s="1"/>
      <c r="WH246" s="1"/>
      <c r="WI246" s="1"/>
      <c r="WJ246" s="1"/>
      <c r="WK246" s="1"/>
      <c r="WL246" s="1"/>
      <c r="WM246" s="1"/>
      <c r="WN246" s="1"/>
      <c r="WO246" s="1"/>
      <c r="WP246" s="1"/>
      <c r="WQ246" s="1"/>
      <c r="WR246" s="1"/>
      <c r="WS246" s="1"/>
      <c r="WT246" s="1"/>
      <c r="WU246" s="1"/>
      <c r="WV246" s="1"/>
      <c r="WW246" s="1"/>
      <c r="WX246" s="1"/>
      <c r="WY246" s="1"/>
      <c r="WZ246" s="1"/>
      <c r="XA246" s="1"/>
      <c r="XB246" s="1"/>
      <c r="XC246" s="1"/>
      <c r="XD246" s="1"/>
      <c r="XE246" s="1"/>
      <c r="XF246" s="1"/>
      <c r="XG246" s="1"/>
      <c r="XH246" s="1"/>
      <c r="XI246" s="1"/>
      <c r="XJ246" s="1"/>
      <c r="XK246" s="1"/>
      <c r="XL246" s="1"/>
      <c r="XM246" s="1"/>
      <c r="XN246" s="1"/>
      <c r="XO246" s="1"/>
      <c r="XP246" s="1"/>
      <c r="XQ246" s="1"/>
      <c r="XR246" s="1"/>
      <c r="XS246" s="1"/>
      <c r="XT246" s="1"/>
      <c r="XU246" s="1"/>
      <c r="XV246" s="1"/>
      <c r="XW246" s="1"/>
      <c r="XX246" s="1"/>
      <c r="XY246" s="1"/>
      <c r="XZ246" s="1"/>
      <c r="YA246" s="1"/>
      <c r="YB246" s="1"/>
      <c r="YC246" s="1"/>
      <c r="YD246" s="1"/>
      <c r="YE246" s="1"/>
      <c r="YF246" s="1"/>
      <c r="YG246" s="1"/>
      <c r="YH246" s="1"/>
      <c r="YI246" s="1"/>
      <c r="YJ246" s="1"/>
      <c r="YK246" s="1"/>
      <c r="YL246" s="1"/>
      <c r="YM246" s="1"/>
      <c r="YN246" s="1"/>
      <c r="YO246" s="1"/>
      <c r="YP246" s="1"/>
      <c r="YQ246" s="1"/>
      <c r="YR246" s="1"/>
      <c r="YS246" s="1"/>
      <c r="YT246" s="1"/>
      <c r="YU246" s="1"/>
      <c r="YV246" s="1"/>
      <c r="YW246" s="1"/>
      <c r="YX246" s="1"/>
      <c r="YY246" s="1"/>
      <c r="YZ246" s="1"/>
      <c r="ZA246" s="1"/>
      <c r="ZB246" s="1"/>
      <c r="ZC246" s="1"/>
      <c r="ZD246" s="1"/>
      <c r="ZE246" s="1"/>
      <c r="ZF246" s="1"/>
      <c r="ZG246" s="1"/>
      <c r="ZH246" s="1"/>
      <c r="ZI246" s="1"/>
      <c r="ZJ246" s="1"/>
      <c r="ZK246" s="1"/>
      <c r="ZL246" s="1"/>
      <c r="ZM246" s="1"/>
      <c r="ZN246" s="1"/>
      <c r="ZO246" s="1"/>
      <c r="ZP246" s="1"/>
      <c r="ZQ246" s="1"/>
      <c r="ZR246" s="1"/>
      <c r="ZS246" s="1"/>
      <c r="ZT246" s="1"/>
      <c r="ZU246" s="1"/>
      <c r="ZV246" s="1"/>
      <c r="ZW246" s="1"/>
      <c r="ZX246" s="1"/>
      <c r="ZY246" s="1"/>
      <c r="ZZ246" s="1"/>
      <c r="AAA246" s="1"/>
      <c r="AAB246" s="1"/>
      <c r="AAC246" s="1"/>
      <c r="AAD246" s="1"/>
      <c r="AAE246" s="1"/>
      <c r="AAF246" s="1"/>
      <c r="AAG246" s="1"/>
      <c r="AAH246" s="1"/>
      <c r="AAI246" s="1"/>
      <c r="AAJ246" s="1"/>
      <c r="AAK246" s="1"/>
      <c r="AAL246" s="1"/>
      <c r="AAM246" s="1"/>
      <c r="AAN246" s="1"/>
      <c r="AAO246" s="1"/>
      <c r="AAP246" s="1"/>
      <c r="AAQ246" s="1"/>
      <c r="AAR246" s="1"/>
      <c r="AAS246" s="1"/>
      <c r="AAT246" s="1"/>
      <c r="AAU246" s="1"/>
      <c r="AAV246" s="1"/>
      <c r="AAW246" s="1"/>
      <c r="AAX246" s="1"/>
      <c r="AAY246" s="1"/>
      <c r="AAZ246" s="1"/>
      <c r="ABA246" s="1"/>
      <c r="ABB246" s="1"/>
      <c r="ABC246" s="1"/>
      <c r="ABD246" s="1"/>
      <c r="ABE246" s="1"/>
      <c r="ABF246" s="1"/>
      <c r="ABG246" s="1"/>
      <c r="ABH246" s="1"/>
      <c r="ABI246" s="1"/>
      <c r="ABJ246" s="1"/>
      <c r="ABK246" s="1"/>
      <c r="ABL246" s="1"/>
      <c r="ABM246" s="1"/>
      <c r="ABN246" s="1"/>
      <c r="ABO246" s="1"/>
      <c r="ABP246" s="1"/>
      <c r="ABQ246" s="1"/>
      <c r="ABR246" s="1"/>
      <c r="ABS246" s="1"/>
      <c r="ABT246" s="1"/>
      <c r="ABU246" s="1"/>
      <c r="ABV246" s="1"/>
      <c r="ABW246" s="1"/>
      <c r="ABX246" s="1"/>
      <c r="ABY246" s="1"/>
      <c r="ABZ246" s="1"/>
      <c r="ACA246" s="1"/>
      <c r="ACB246" s="1"/>
      <c r="ACC246" s="1"/>
      <c r="ACD246" s="1"/>
      <c r="ACE246" s="1"/>
      <c r="ACF246" s="1"/>
      <c r="ACG246" s="1"/>
      <c r="ACH246" s="1"/>
      <c r="ACI246" s="1"/>
      <c r="ACJ246" s="1"/>
      <c r="ACK246" s="1"/>
      <c r="ACL246" s="1"/>
      <c r="ACM246" s="1"/>
      <c r="ACN246" s="1"/>
      <c r="ACO246" s="1"/>
      <c r="ACP246" s="1"/>
      <c r="ACQ246" s="1"/>
      <c r="ACR246" s="1"/>
      <c r="ACS246" s="1"/>
      <c r="ACT246" s="1"/>
      <c r="ACU246" s="1"/>
      <c r="ACV246" s="1"/>
      <c r="ACW246" s="1"/>
      <c r="ACX246" s="1"/>
      <c r="ACY246" s="1"/>
      <c r="ACZ246" s="1"/>
      <c r="ADA246" s="1"/>
      <c r="ADB246" s="1"/>
      <c r="ADC246" s="1"/>
      <c r="ADD246" s="1"/>
      <c r="ADE246" s="1"/>
      <c r="ADF246" s="1"/>
      <c r="ADG246" s="1"/>
      <c r="ADH246" s="1"/>
      <c r="ADI246" s="1"/>
      <c r="ADJ246" s="1"/>
      <c r="ADK246" s="1"/>
      <c r="ADL246" s="1"/>
      <c r="ADM246" s="1"/>
      <c r="ADN246" s="1"/>
      <c r="ADO246" s="1"/>
      <c r="ADP246" s="1"/>
      <c r="ADQ246" s="1"/>
      <c r="ADR246" s="1"/>
      <c r="ADS246" s="1"/>
      <c r="ADT246" s="1"/>
      <c r="ADU246" s="1"/>
      <c r="ADV246" s="1"/>
      <c r="ADW246" s="1"/>
      <c r="ADX246" s="1"/>
      <c r="ADY246" s="1"/>
      <c r="ADZ246" s="1"/>
      <c r="AEA246" s="1"/>
      <c r="AEB246" s="1"/>
      <c r="AEC246" s="1"/>
      <c r="AED246" s="1"/>
      <c r="AEE246" s="1"/>
      <c r="AEF246" s="1"/>
      <c r="AEG246" s="1"/>
      <c r="AEH246" s="1"/>
      <c r="AEI246" s="1"/>
      <c r="AEJ246" s="1"/>
      <c r="AEK246" s="1"/>
      <c r="AEL246" s="1"/>
      <c r="AEM246" s="1"/>
      <c r="AEN246" s="1"/>
      <c r="AEO246" s="1"/>
      <c r="AEP246" s="1"/>
      <c r="AEQ246" s="1"/>
      <c r="AER246" s="1"/>
      <c r="AES246" s="1"/>
      <c r="AET246" s="1"/>
      <c r="AEU246" s="1"/>
      <c r="AEV246" s="1"/>
      <c r="AEW246" s="1"/>
      <c r="AEX246" s="1"/>
      <c r="AEY246" s="1"/>
      <c r="AEZ246" s="1"/>
      <c r="AFA246" s="1"/>
      <c r="AFB246" s="1"/>
      <c r="AFC246" s="1"/>
      <c r="AFD246" s="1"/>
      <c r="AFE246" s="1"/>
      <c r="AFF246" s="1"/>
      <c r="AFG246" s="1"/>
      <c r="AFH246" s="1"/>
      <c r="AFI246" s="1"/>
      <c r="AFJ246" s="1"/>
      <c r="AFK246" s="1"/>
      <c r="AFL246" s="1"/>
      <c r="AFM246" s="1"/>
      <c r="AFN246" s="1"/>
      <c r="AFO246" s="1"/>
      <c r="AFP246" s="1"/>
      <c r="AFQ246" s="1"/>
      <c r="AFR246" s="1"/>
      <c r="AFS246" s="1"/>
      <c r="AFT246" s="1"/>
      <c r="AFU246" s="1"/>
      <c r="AFV246" s="1"/>
      <c r="AFW246" s="1"/>
      <c r="AFX246" s="1"/>
      <c r="AFY246" s="1"/>
      <c r="AFZ246" s="1"/>
      <c r="AGA246" s="1"/>
      <c r="AGB246" s="1"/>
      <c r="AGC246" s="1"/>
      <c r="AGD246" s="1"/>
      <c r="AGE246" s="1"/>
      <c r="AGF246" s="1"/>
      <c r="AGG246" s="1"/>
      <c r="AGH246" s="1"/>
      <c r="AGI246" s="1"/>
      <c r="AGJ246" s="1"/>
      <c r="AGK246" s="1"/>
      <c r="AGL246" s="1"/>
      <c r="AGM246" s="1"/>
      <c r="AGN246" s="1"/>
      <c r="AGO246" s="1"/>
      <c r="AGP246" s="1"/>
      <c r="AGQ246" s="1"/>
      <c r="AGR246" s="1"/>
      <c r="AGS246" s="1"/>
      <c r="AGT246" s="1"/>
      <c r="AGU246" s="1"/>
      <c r="AGV246" s="1"/>
      <c r="AGW246" s="1"/>
      <c r="AGX246" s="1"/>
      <c r="AGY246" s="1"/>
      <c r="AGZ246" s="1"/>
      <c r="AHA246" s="1"/>
      <c r="AHB246" s="1"/>
      <c r="AHC246" s="1"/>
      <c r="AHD246" s="1"/>
      <c r="AHE246" s="1"/>
      <c r="AHF246" s="1"/>
      <c r="AHG246" s="1"/>
      <c r="AHH246" s="1"/>
      <c r="AHI246" s="1"/>
      <c r="AHJ246" s="1"/>
      <c r="AHK246" s="1"/>
      <c r="AHL246" s="1"/>
      <c r="AHM246" s="1"/>
      <c r="AHN246" s="1"/>
      <c r="AHO246" s="1"/>
      <c r="AHP246" s="1"/>
      <c r="AHQ246" s="1"/>
      <c r="AHR246" s="1"/>
      <c r="AHS246" s="1"/>
      <c r="AHT246" s="1"/>
      <c r="AHU246" s="1"/>
      <c r="AHV246" s="1"/>
      <c r="AHW246" s="1"/>
      <c r="AHX246" s="1"/>
      <c r="AHY246" s="1"/>
      <c r="AHZ246" s="1"/>
      <c r="AIA246" s="1"/>
      <c r="AIB246" s="1"/>
      <c r="AIC246" s="1"/>
      <c r="AID246" s="1"/>
      <c r="AIE246" s="1"/>
      <c r="AIF246" s="1"/>
      <c r="AIG246" s="1"/>
      <c r="AIH246" s="1"/>
      <c r="AII246" s="1"/>
      <c r="AIJ246" s="1"/>
      <c r="AIK246" s="1"/>
      <c r="AIL246" s="1"/>
      <c r="AIM246" s="1"/>
      <c r="AIN246" s="1"/>
      <c r="AIO246" s="1"/>
      <c r="AIP246" s="1"/>
      <c r="AIQ246" s="1"/>
      <c r="AIR246" s="1"/>
      <c r="AIS246" s="1"/>
      <c r="AIT246" s="1"/>
      <c r="AIU246" s="1"/>
      <c r="AIV246" s="1"/>
      <c r="AIW246" s="1"/>
      <c r="AIX246" s="1"/>
      <c r="AIY246" s="1"/>
      <c r="AIZ246" s="1"/>
      <c r="AJA246" s="1"/>
      <c r="AJB246" s="1"/>
      <c r="AJC246" s="1"/>
      <c r="AJD246" s="1"/>
      <c r="AJE246" s="1"/>
      <c r="AJF246" s="1"/>
      <c r="AJG246" s="1"/>
      <c r="AJH246" s="1"/>
      <c r="AJI246" s="1"/>
      <c r="AJJ246" s="1"/>
      <c r="AJK246" s="1"/>
      <c r="AJL246" s="1"/>
      <c r="AJM246" s="1"/>
      <c r="AJN246" s="1"/>
      <c r="AJO246" s="1"/>
      <c r="AJP246" s="1"/>
      <c r="AJQ246" s="1"/>
      <c r="AJR246" s="1"/>
      <c r="AJS246" s="1"/>
      <c r="AJT246" s="1"/>
      <c r="AJU246" s="1"/>
      <c r="AJV246" s="1"/>
      <c r="AJW246" s="1"/>
      <c r="AJX246" s="1"/>
      <c r="AJY246" s="1"/>
      <c r="AJZ246" s="1"/>
      <c r="AKA246" s="1"/>
      <c r="AKB246" s="1"/>
      <c r="AKC246" s="1"/>
      <c r="AKD246" s="1"/>
      <c r="AKE246" s="1"/>
      <c r="AKF246" s="1"/>
      <c r="AKG246" s="1"/>
      <c r="AKH246" s="1"/>
      <c r="AKI246" s="1"/>
      <c r="AKJ246" s="1"/>
      <c r="AKK246" s="1"/>
      <c r="AKL246" s="1"/>
      <c r="AKM246" s="1"/>
      <c r="AKN246" s="1"/>
      <c r="AKO246" s="1"/>
      <c r="AKP246" s="1"/>
      <c r="AKQ246" s="1"/>
      <c r="AKR246" s="1"/>
      <c r="AKS246" s="1"/>
      <c r="AKT246" s="1"/>
      <c r="AKU246" s="1"/>
      <c r="AKV246" s="1"/>
      <c r="AKW246" s="1"/>
      <c r="AKX246" s="1"/>
      <c r="AKY246" s="1"/>
      <c r="AKZ246" s="1"/>
      <c r="ALA246" s="1"/>
      <c r="ALB246" s="1"/>
      <c r="ALC246" s="1"/>
      <c r="ALD246" s="1"/>
      <c r="ALE246" s="1"/>
      <c r="ALF246" s="1"/>
      <c r="ALG246" s="1"/>
      <c r="ALH246" s="1"/>
      <c r="ALI246" s="1"/>
      <c r="ALJ246" s="1"/>
      <c r="ALK246" s="1"/>
      <c r="ALL246" s="1"/>
      <c r="ALM246" s="1"/>
      <c r="ALN246" s="1"/>
      <c r="ALO246" s="1"/>
      <c r="ALP246" s="1"/>
      <c r="ALQ246" s="1"/>
      <c r="ALR246" s="1"/>
      <c r="ALS246" s="1"/>
      <c r="ALT246" s="1"/>
      <c r="ALU246" s="1"/>
      <c r="ALV246" s="1"/>
      <c r="ALW246" s="1"/>
      <c r="ALX246" s="1"/>
      <c r="ALY246" s="1"/>
      <c r="ALZ246" s="1"/>
      <c r="AMA246" s="1"/>
      <c r="AMB246" s="1"/>
      <c r="AMC246" s="1"/>
      <c r="AMD246" s="1"/>
      <c r="AME246" s="1"/>
      <c r="AMF246" s="1"/>
      <c r="AMG246" s="1"/>
      <c r="AMH246" s="1"/>
      <c r="AMI246" s="1"/>
      <c r="AMJ246" s="1"/>
    </row>
    <row r="247" spans="1:1025" customHeight="1" ht="12.8">
      <c r="A247" s="1"/>
      <c r="B247" s="36"/>
      <c r="C247" s="30" t="s">
        <v>181</v>
      </c>
      <c r="D247" s="30"/>
      <c r="E247" s="30"/>
      <c r="F247" s="12" t="s">
        <v>182</v>
      </c>
      <c r="G247" s="7">
        <v>109</v>
      </c>
      <c r="H247" s="7">
        <v>115</v>
      </c>
      <c r="I247" s="7">
        <v>104</v>
      </c>
      <c r="J247" s="7">
        <v>117</v>
      </c>
      <c r="K247" s="37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s="1"/>
      <c r="OK247" s="1"/>
      <c r="OL247" s="1"/>
      <c r="OM247" s="1"/>
      <c r="ON247" s="1"/>
      <c r="OO247" s="1"/>
      <c r="OP247" s="1"/>
      <c r="OQ247" s="1"/>
      <c r="OR247" s="1"/>
      <c r="OS247" s="1"/>
      <c r="OT247" s="1"/>
      <c r="OU247" s="1"/>
      <c r="OV247" s="1"/>
      <c r="OW247" s="1"/>
      <c r="OX247" s="1"/>
      <c r="OY247" s="1"/>
      <c r="OZ247" s="1"/>
      <c r="PA247" s="1"/>
      <c r="PB247" s="1"/>
      <c r="PC247" s="1"/>
      <c r="PD247" s="1"/>
      <c r="PE247" s="1"/>
      <c r="PF247" s="1"/>
      <c r="PG247" s="1"/>
      <c r="PH247" s="1"/>
      <c r="PI247" s="1"/>
      <c r="PJ247" s="1"/>
      <c r="PK247" s="1"/>
      <c r="PL247" s="1"/>
      <c r="PM247" s="1"/>
      <c r="PN247" s="1"/>
      <c r="PO247" s="1"/>
      <c r="PP247" s="1"/>
      <c r="PQ247" s="1"/>
      <c r="PR247" s="1"/>
      <c r="PS247" s="1"/>
      <c r="PT247" s="1"/>
      <c r="PU247" s="1"/>
      <c r="PV247" s="1"/>
      <c r="PW247" s="1"/>
      <c r="PX247" s="1"/>
      <c r="PY247" s="1"/>
      <c r="PZ247" s="1"/>
      <c r="QA247" s="1"/>
      <c r="QB247" s="1"/>
      <c r="QC247" s="1"/>
      <c r="QD247" s="1"/>
      <c r="QE247" s="1"/>
      <c r="QF247" s="1"/>
      <c r="QG247" s="1"/>
      <c r="QH247" s="1"/>
      <c r="QI247" s="1"/>
      <c r="QJ247" s="1"/>
      <c r="QK247" s="1"/>
      <c r="QL247" s="1"/>
      <c r="QM247" s="1"/>
      <c r="QN247" s="1"/>
      <c r="QO247" s="1"/>
      <c r="QP247" s="1"/>
      <c r="QQ247" s="1"/>
      <c r="QR247" s="1"/>
      <c r="QS247" s="1"/>
      <c r="QT247" s="1"/>
      <c r="QU247" s="1"/>
      <c r="QV247" s="1"/>
      <c r="QW247" s="1"/>
      <c r="QX247" s="1"/>
      <c r="QY247" s="1"/>
      <c r="QZ247" s="1"/>
      <c r="RA247" s="1"/>
      <c r="RB247" s="1"/>
      <c r="RC247" s="1"/>
      <c r="RD247" s="1"/>
      <c r="RE247" s="1"/>
      <c r="RF247" s="1"/>
      <c r="RG247" s="1"/>
      <c r="RH247" s="1"/>
      <c r="RI247" s="1"/>
      <c r="RJ247" s="1"/>
      <c r="RK247" s="1"/>
      <c r="RL247" s="1"/>
      <c r="RM247" s="1"/>
      <c r="RN247" s="1"/>
      <c r="RO247" s="1"/>
      <c r="RP247" s="1"/>
      <c r="RQ247" s="1"/>
      <c r="RR247" s="1"/>
      <c r="RS247" s="1"/>
      <c r="RT247" s="1"/>
      <c r="RU247" s="1"/>
      <c r="RV247" s="1"/>
      <c r="RW247" s="1"/>
      <c r="RX247" s="1"/>
      <c r="RY247" s="1"/>
      <c r="RZ247" s="1"/>
      <c r="SA247" s="1"/>
      <c r="SB247" s="1"/>
      <c r="SC247" s="1"/>
      <c r="SD247" s="1"/>
      <c r="SE247" s="1"/>
      <c r="SF247" s="1"/>
      <c r="SG247" s="1"/>
      <c r="SH247" s="1"/>
      <c r="SI247" s="1"/>
      <c r="SJ247" s="1"/>
      <c r="SK247" s="1"/>
      <c r="SL247" s="1"/>
      <c r="SM247" s="1"/>
      <c r="SN247" s="1"/>
      <c r="SO247" s="1"/>
      <c r="SP247" s="1"/>
      <c r="SQ247" s="1"/>
      <c r="SR247" s="1"/>
      <c r="SS247" s="1"/>
      <c r="ST247" s="1"/>
      <c r="SU247" s="1"/>
      <c r="SV247" s="1"/>
      <c r="SW247" s="1"/>
      <c r="SX247" s="1"/>
      <c r="SY247" s="1"/>
      <c r="SZ247" s="1"/>
      <c r="TA247" s="1"/>
      <c r="TB247" s="1"/>
      <c r="TC247" s="1"/>
      <c r="TD247" s="1"/>
      <c r="TE247" s="1"/>
      <c r="TF247" s="1"/>
      <c r="TG247" s="1"/>
      <c r="TH247" s="1"/>
      <c r="TI247" s="1"/>
      <c r="TJ247" s="1"/>
      <c r="TK247" s="1"/>
      <c r="TL247" s="1"/>
      <c r="TM247" s="1"/>
      <c r="TN247" s="1"/>
      <c r="TO247" s="1"/>
      <c r="TP247" s="1"/>
      <c r="TQ247" s="1"/>
      <c r="TR247" s="1"/>
      <c r="TS247" s="1"/>
      <c r="TT247" s="1"/>
      <c r="TU247" s="1"/>
      <c r="TV247" s="1"/>
      <c r="TW247" s="1"/>
      <c r="TX247" s="1"/>
      <c r="TY247" s="1"/>
      <c r="TZ247" s="1"/>
      <c r="UA247" s="1"/>
      <c r="UB247" s="1"/>
      <c r="UC247" s="1"/>
      <c r="UD247" s="1"/>
      <c r="UE247" s="1"/>
      <c r="UF247" s="1"/>
      <c r="UG247" s="1"/>
      <c r="UH247" s="1"/>
      <c r="UI247" s="1"/>
      <c r="UJ247" s="1"/>
      <c r="UK247" s="1"/>
      <c r="UL247" s="1"/>
      <c r="UM247" s="1"/>
      <c r="UN247" s="1"/>
      <c r="UO247" s="1"/>
      <c r="UP247" s="1"/>
      <c r="UQ247" s="1"/>
      <c r="UR247" s="1"/>
      <c r="US247" s="1"/>
      <c r="UT247" s="1"/>
      <c r="UU247" s="1"/>
      <c r="UV247" s="1"/>
      <c r="UW247" s="1"/>
      <c r="UX247" s="1"/>
      <c r="UY247" s="1"/>
      <c r="UZ247" s="1"/>
      <c r="VA247" s="1"/>
      <c r="VB247" s="1"/>
      <c r="VC247" s="1"/>
      <c r="VD247" s="1"/>
      <c r="VE247" s="1"/>
      <c r="VF247" s="1"/>
      <c r="VG247" s="1"/>
      <c r="VH247" s="1"/>
      <c r="VI247" s="1"/>
      <c r="VJ247" s="1"/>
      <c r="VK247" s="1"/>
      <c r="VL247" s="1"/>
      <c r="VM247" s="1"/>
      <c r="VN247" s="1"/>
      <c r="VO247" s="1"/>
      <c r="VP247" s="1"/>
      <c r="VQ247" s="1"/>
      <c r="VR247" s="1"/>
      <c r="VS247" s="1"/>
      <c r="VT247" s="1"/>
      <c r="VU247" s="1"/>
      <c r="VV247" s="1"/>
      <c r="VW247" s="1"/>
      <c r="VX247" s="1"/>
      <c r="VY247" s="1"/>
      <c r="VZ247" s="1"/>
      <c r="WA247" s="1"/>
      <c r="WB247" s="1"/>
      <c r="WC247" s="1"/>
      <c r="WD247" s="1"/>
      <c r="WE247" s="1"/>
      <c r="WF247" s="1"/>
      <c r="WG247" s="1"/>
      <c r="WH247" s="1"/>
      <c r="WI247" s="1"/>
      <c r="WJ247" s="1"/>
      <c r="WK247" s="1"/>
      <c r="WL247" s="1"/>
      <c r="WM247" s="1"/>
      <c r="WN247" s="1"/>
      <c r="WO247" s="1"/>
      <c r="WP247" s="1"/>
      <c r="WQ247" s="1"/>
      <c r="WR247" s="1"/>
      <c r="WS247" s="1"/>
      <c r="WT247" s="1"/>
      <c r="WU247" s="1"/>
      <c r="WV247" s="1"/>
      <c r="WW247" s="1"/>
      <c r="WX247" s="1"/>
      <c r="WY247" s="1"/>
      <c r="WZ247" s="1"/>
      <c r="XA247" s="1"/>
      <c r="XB247" s="1"/>
      <c r="XC247" s="1"/>
      <c r="XD247" s="1"/>
      <c r="XE247" s="1"/>
      <c r="XF247" s="1"/>
      <c r="XG247" s="1"/>
      <c r="XH247" s="1"/>
      <c r="XI247" s="1"/>
      <c r="XJ247" s="1"/>
      <c r="XK247" s="1"/>
      <c r="XL247" s="1"/>
      <c r="XM247" s="1"/>
      <c r="XN247" s="1"/>
      <c r="XO247" s="1"/>
      <c r="XP247" s="1"/>
      <c r="XQ247" s="1"/>
      <c r="XR247" s="1"/>
      <c r="XS247" s="1"/>
      <c r="XT247" s="1"/>
      <c r="XU247" s="1"/>
      <c r="XV247" s="1"/>
      <c r="XW247" s="1"/>
      <c r="XX247" s="1"/>
      <c r="XY247" s="1"/>
      <c r="XZ247" s="1"/>
      <c r="YA247" s="1"/>
      <c r="YB247" s="1"/>
      <c r="YC247" s="1"/>
      <c r="YD247" s="1"/>
      <c r="YE247" s="1"/>
      <c r="YF247" s="1"/>
      <c r="YG247" s="1"/>
      <c r="YH247" s="1"/>
      <c r="YI247" s="1"/>
      <c r="YJ247" s="1"/>
      <c r="YK247" s="1"/>
      <c r="YL247" s="1"/>
      <c r="YM247" s="1"/>
      <c r="YN247" s="1"/>
      <c r="YO247" s="1"/>
      <c r="YP247" s="1"/>
      <c r="YQ247" s="1"/>
      <c r="YR247" s="1"/>
      <c r="YS247" s="1"/>
      <c r="YT247" s="1"/>
      <c r="YU247" s="1"/>
      <c r="YV247" s="1"/>
      <c r="YW247" s="1"/>
      <c r="YX247" s="1"/>
      <c r="YY247" s="1"/>
      <c r="YZ247" s="1"/>
      <c r="ZA247" s="1"/>
      <c r="ZB247" s="1"/>
      <c r="ZC247" s="1"/>
      <c r="ZD247" s="1"/>
      <c r="ZE247" s="1"/>
      <c r="ZF247" s="1"/>
      <c r="ZG247" s="1"/>
      <c r="ZH247" s="1"/>
      <c r="ZI247" s="1"/>
      <c r="ZJ247" s="1"/>
      <c r="ZK247" s="1"/>
      <c r="ZL247" s="1"/>
      <c r="ZM247" s="1"/>
      <c r="ZN247" s="1"/>
      <c r="ZO247" s="1"/>
      <c r="ZP247" s="1"/>
      <c r="ZQ247" s="1"/>
      <c r="ZR247" s="1"/>
      <c r="ZS247" s="1"/>
      <c r="ZT247" s="1"/>
      <c r="ZU247" s="1"/>
      <c r="ZV247" s="1"/>
      <c r="ZW247" s="1"/>
      <c r="ZX247" s="1"/>
      <c r="ZY247" s="1"/>
      <c r="ZZ247" s="1"/>
      <c r="AAA247" s="1"/>
      <c r="AAB247" s="1"/>
      <c r="AAC247" s="1"/>
      <c r="AAD247" s="1"/>
      <c r="AAE247" s="1"/>
      <c r="AAF247" s="1"/>
      <c r="AAG247" s="1"/>
      <c r="AAH247" s="1"/>
      <c r="AAI247" s="1"/>
      <c r="AAJ247" s="1"/>
      <c r="AAK247" s="1"/>
      <c r="AAL247" s="1"/>
      <c r="AAM247" s="1"/>
      <c r="AAN247" s="1"/>
      <c r="AAO247" s="1"/>
      <c r="AAP247" s="1"/>
      <c r="AAQ247" s="1"/>
      <c r="AAR247" s="1"/>
      <c r="AAS247" s="1"/>
      <c r="AAT247" s="1"/>
      <c r="AAU247" s="1"/>
      <c r="AAV247" s="1"/>
      <c r="AAW247" s="1"/>
      <c r="AAX247" s="1"/>
      <c r="AAY247" s="1"/>
      <c r="AAZ247" s="1"/>
      <c r="ABA247" s="1"/>
      <c r="ABB247" s="1"/>
      <c r="ABC247" s="1"/>
      <c r="ABD247" s="1"/>
      <c r="ABE247" s="1"/>
      <c r="ABF247" s="1"/>
      <c r="ABG247" s="1"/>
      <c r="ABH247" s="1"/>
      <c r="ABI247" s="1"/>
      <c r="ABJ247" s="1"/>
      <c r="ABK247" s="1"/>
      <c r="ABL247" s="1"/>
      <c r="ABM247" s="1"/>
      <c r="ABN247" s="1"/>
      <c r="ABO247" s="1"/>
      <c r="ABP247" s="1"/>
      <c r="ABQ247" s="1"/>
      <c r="ABR247" s="1"/>
      <c r="ABS247" s="1"/>
      <c r="ABT247" s="1"/>
      <c r="ABU247" s="1"/>
      <c r="ABV247" s="1"/>
      <c r="ABW247" s="1"/>
      <c r="ABX247" s="1"/>
      <c r="ABY247" s="1"/>
      <c r="ABZ247" s="1"/>
      <c r="ACA247" s="1"/>
      <c r="ACB247" s="1"/>
      <c r="ACC247" s="1"/>
      <c r="ACD247" s="1"/>
      <c r="ACE247" s="1"/>
      <c r="ACF247" s="1"/>
      <c r="ACG247" s="1"/>
      <c r="ACH247" s="1"/>
      <c r="ACI247" s="1"/>
      <c r="ACJ247" s="1"/>
      <c r="ACK247" s="1"/>
      <c r="ACL247" s="1"/>
      <c r="ACM247" s="1"/>
      <c r="ACN247" s="1"/>
      <c r="ACO247" s="1"/>
      <c r="ACP247" s="1"/>
      <c r="ACQ247" s="1"/>
      <c r="ACR247" s="1"/>
      <c r="ACS247" s="1"/>
      <c r="ACT247" s="1"/>
      <c r="ACU247" s="1"/>
      <c r="ACV247" s="1"/>
      <c r="ACW247" s="1"/>
      <c r="ACX247" s="1"/>
      <c r="ACY247" s="1"/>
      <c r="ACZ247" s="1"/>
      <c r="ADA247" s="1"/>
      <c r="ADB247" s="1"/>
      <c r="ADC247" s="1"/>
      <c r="ADD247" s="1"/>
      <c r="ADE247" s="1"/>
      <c r="ADF247" s="1"/>
      <c r="ADG247" s="1"/>
      <c r="ADH247" s="1"/>
      <c r="ADI247" s="1"/>
      <c r="ADJ247" s="1"/>
      <c r="ADK247" s="1"/>
      <c r="ADL247" s="1"/>
      <c r="ADM247" s="1"/>
      <c r="ADN247" s="1"/>
      <c r="ADO247" s="1"/>
      <c r="ADP247" s="1"/>
      <c r="ADQ247" s="1"/>
      <c r="ADR247" s="1"/>
      <c r="ADS247" s="1"/>
      <c r="ADT247" s="1"/>
      <c r="ADU247" s="1"/>
      <c r="ADV247" s="1"/>
      <c r="ADW247" s="1"/>
      <c r="ADX247" s="1"/>
      <c r="ADY247" s="1"/>
      <c r="ADZ247" s="1"/>
      <c r="AEA247" s="1"/>
      <c r="AEB247" s="1"/>
      <c r="AEC247" s="1"/>
      <c r="AED247" s="1"/>
      <c r="AEE247" s="1"/>
      <c r="AEF247" s="1"/>
      <c r="AEG247" s="1"/>
      <c r="AEH247" s="1"/>
      <c r="AEI247" s="1"/>
      <c r="AEJ247" s="1"/>
      <c r="AEK247" s="1"/>
      <c r="AEL247" s="1"/>
      <c r="AEM247" s="1"/>
      <c r="AEN247" s="1"/>
      <c r="AEO247" s="1"/>
      <c r="AEP247" s="1"/>
      <c r="AEQ247" s="1"/>
      <c r="AER247" s="1"/>
      <c r="AES247" s="1"/>
      <c r="AET247" s="1"/>
      <c r="AEU247" s="1"/>
      <c r="AEV247" s="1"/>
      <c r="AEW247" s="1"/>
      <c r="AEX247" s="1"/>
      <c r="AEY247" s="1"/>
      <c r="AEZ247" s="1"/>
      <c r="AFA247" s="1"/>
      <c r="AFB247" s="1"/>
      <c r="AFC247" s="1"/>
      <c r="AFD247" s="1"/>
      <c r="AFE247" s="1"/>
      <c r="AFF247" s="1"/>
      <c r="AFG247" s="1"/>
      <c r="AFH247" s="1"/>
      <c r="AFI247" s="1"/>
      <c r="AFJ247" s="1"/>
      <c r="AFK247" s="1"/>
      <c r="AFL247" s="1"/>
      <c r="AFM247" s="1"/>
      <c r="AFN247" s="1"/>
      <c r="AFO247" s="1"/>
      <c r="AFP247" s="1"/>
      <c r="AFQ247" s="1"/>
      <c r="AFR247" s="1"/>
      <c r="AFS247" s="1"/>
      <c r="AFT247" s="1"/>
      <c r="AFU247" s="1"/>
      <c r="AFV247" s="1"/>
      <c r="AFW247" s="1"/>
      <c r="AFX247" s="1"/>
      <c r="AFY247" s="1"/>
      <c r="AFZ247" s="1"/>
      <c r="AGA247" s="1"/>
      <c r="AGB247" s="1"/>
      <c r="AGC247" s="1"/>
      <c r="AGD247" s="1"/>
      <c r="AGE247" s="1"/>
      <c r="AGF247" s="1"/>
      <c r="AGG247" s="1"/>
      <c r="AGH247" s="1"/>
      <c r="AGI247" s="1"/>
      <c r="AGJ247" s="1"/>
      <c r="AGK247" s="1"/>
      <c r="AGL247" s="1"/>
      <c r="AGM247" s="1"/>
      <c r="AGN247" s="1"/>
      <c r="AGO247" s="1"/>
      <c r="AGP247" s="1"/>
      <c r="AGQ247" s="1"/>
      <c r="AGR247" s="1"/>
      <c r="AGS247" s="1"/>
      <c r="AGT247" s="1"/>
      <c r="AGU247" s="1"/>
      <c r="AGV247" s="1"/>
      <c r="AGW247" s="1"/>
      <c r="AGX247" s="1"/>
      <c r="AGY247" s="1"/>
      <c r="AGZ247" s="1"/>
      <c r="AHA247" s="1"/>
      <c r="AHB247" s="1"/>
      <c r="AHC247" s="1"/>
      <c r="AHD247" s="1"/>
      <c r="AHE247" s="1"/>
      <c r="AHF247" s="1"/>
      <c r="AHG247" s="1"/>
      <c r="AHH247" s="1"/>
      <c r="AHI247" s="1"/>
      <c r="AHJ247" s="1"/>
      <c r="AHK247" s="1"/>
      <c r="AHL247" s="1"/>
      <c r="AHM247" s="1"/>
      <c r="AHN247" s="1"/>
      <c r="AHO247" s="1"/>
      <c r="AHP247" s="1"/>
      <c r="AHQ247" s="1"/>
      <c r="AHR247" s="1"/>
      <c r="AHS247" s="1"/>
      <c r="AHT247" s="1"/>
      <c r="AHU247" s="1"/>
      <c r="AHV247" s="1"/>
      <c r="AHW247" s="1"/>
      <c r="AHX247" s="1"/>
      <c r="AHY247" s="1"/>
      <c r="AHZ247" s="1"/>
      <c r="AIA247" s="1"/>
      <c r="AIB247" s="1"/>
      <c r="AIC247" s="1"/>
      <c r="AID247" s="1"/>
      <c r="AIE247" s="1"/>
      <c r="AIF247" s="1"/>
      <c r="AIG247" s="1"/>
      <c r="AIH247" s="1"/>
      <c r="AII247" s="1"/>
      <c r="AIJ247" s="1"/>
      <c r="AIK247" s="1"/>
      <c r="AIL247" s="1"/>
      <c r="AIM247" s="1"/>
      <c r="AIN247" s="1"/>
      <c r="AIO247" s="1"/>
      <c r="AIP247" s="1"/>
      <c r="AIQ247" s="1"/>
      <c r="AIR247" s="1"/>
      <c r="AIS247" s="1"/>
      <c r="AIT247" s="1"/>
      <c r="AIU247" s="1"/>
      <c r="AIV247" s="1"/>
      <c r="AIW247" s="1"/>
      <c r="AIX247" s="1"/>
      <c r="AIY247" s="1"/>
      <c r="AIZ247" s="1"/>
      <c r="AJA247" s="1"/>
      <c r="AJB247" s="1"/>
      <c r="AJC247" s="1"/>
      <c r="AJD247" s="1"/>
      <c r="AJE247" s="1"/>
      <c r="AJF247" s="1"/>
      <c r="AJG247" s="1"/>
      <c r="AJH247" s="1"/>
      <c r="AJI247" s="1"/>
      <c r="AJJ247" s="1"/>
      <c r="AJK247" s="1"/>
      <c r="AJL247" s="1"/>
      <c r="AJM247" s="1"/>
      <c r="AJN247" s="1"/>
      <c r="AJO247" s="1"/>
      <c r="AJP247" s="1"/>
      <c r="AJQ247" s="1"/>
      <c r="AJR247" s="1"/>
      <c r="AJS247" s="1"/>
      <c r="AJT247" s="1"/>
      <c r="AJU247" s="1"/>
      <c r="AJV247" s="1"/>
      <c r="AJW247" s="1"/>
      <c r="AJX247" s="1"/>
      <c r="AJY247" s="1"/>
      <c r="AJZ247" s="1"/>
      <c r="AKA247" s="1"/>
      <c r="AKB247" s="1"/>
      <c r="AKC247" s="1"/>
      <c r="AKD247" s="1"/>
      <c r="AKE247" s="1"/>
      <c r="AKF247" s="1"/>
      <c r="AKG247" s="1"/>
      <c r="AKH247" s="1"/>
      <c r="AKI247" s="1"/>
      <c r="AKJ247" s="1"/>
      <c r="AKK247" s="1"/>
      <c r="AKL247" s="1"/>
      <c r="AKM247" s="1"/>
      <c r="AKN247" s="1"/>
      <c r="AKO247" s="1"/>
      <c r="AKP247" s="1"/>
      <c r="AKQ247" s="1"/>
      <c r="AKR247" s="1"/>
      <c r="AKS247" s="1"/>
      <c r="AKT247" s="1"/>
      <c r="AKU247" s="1"/>
      <c r="AKV247" s="1"/>
      <c r="AKW247" s="1"/>
      <c r="AKX247" s="1"/>
      <c r="AKY247" s="1"/>
      <c r="AKZ247" s="1"/>
      <c r="ALA247" s="1"/>
      <c r="ALB247" s="1"/>
      <c r="ALC247" s="1"/>
      <c r="ALD247" s="1"/>
      <c r="ALE247" s="1"/>
      <c r="ALF247" s="1"/>
      <c r="ALG247" s="1"/>
      <c r="ALH247" s="1"/>
      <c r="ALI247" s="1"/>
      <c r="ALJ247" s="1"/>
      <c r="ALK247" s="1"/>
      <c r="ALL247" s="1"/>
      <c r="ALM247" s="1"/>
      <c r="ALN247" s="1"/>
      <c r="ALO247" s="1"/>
      <c r="ALP247" s="1"/>
      <c r="ALQ247" s="1"/>
      <c r="ALR247" s="1"/>
      <c r="ALS247" s="1"/>
      <c r="ALT247" s="1"/>
      <c r="ALU247" s="1"/>
      <c r="ALV247" s="1"/>
      <c r="ALW247" s="1"/>
      <c r="ALX247" s="1"/>
      <c r="ALY247" s="1"/>
      <c r="ALZ247" s="1"/>
      <c r="AMA247" s="1"/>
      <c r="AMB247" s="1"/>
      <c r="AMC247" s="1"/>
      <c r="AMD247" s="1"/>
      <c r="AME247" s="1"/>
      <c r="AMF247" s="1"/>
      <c r="AMG247" s="1"/>
      <c r="AMH247" s="1"/>
      <c r="AMI247" s="1"/>
      <c r="AMJ247" s="1"/>
    </row>
    <row r="248" spans="1:1025" customHeight="1" ht="12.8">
      <c r="A248" s="1"/>
      <c r="B248" s="36"/>
      <c r="C248" s="30" t="s">
        <v>183</v>
      </c>
      <c r="D248" s="30"/>
      <c r="E248" s="30"/>
      <c r="F248" s="12" t="s">
        <v>3</v>
      </c>
      <c r="G248" s="7">
        <v>110</v>
      </c>
      <c r="H248" s="7">
        <v>116</v>
      </c>
      <c r="I248" s="7">
        <v>105</v>
      </c>
      <c r="J248" s="7">
        <v>118</v>
      </c>
      <c r="K248" s="37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K248" s="1"/>
      <c r="OL248" s="1"/>
      <c r="OM248" s="1"/>
      <c r="ON248" s="1"/>
      <c r="OO248" s="1"/>
      <c r="OP248" s="1"/>
      <c r="OQ248" s="1"/>
      <c r="OR248" s="1"/>
      <c r="OS248" s="1"/>
      <c r="OT248" s="1"/>
      <c r="OU248" s="1"/>
      <c r="OV248" s="1"/>
      <c r="OW248" s="1"/>
      <c r="OX248" s="1"/>
      <c r="OY248" s="1"/>
      <c r="OZ248" s="1"/>
      <c r="PA248" s="1"/>
      <c r="PB248" s="1"/>
      <c r="PC248" s="1"/>
      <c r="PD248" s="1"/>
      <c r="PE248" s="1"/>
      <c r="PF248" s="1"/>
      <c r="PG248" s="1"/>
      <c r="PH248" s="1"/>
      <c r="PI248" s="1"/>
      <c r="PJ248" s="1"/>
      <c r="PK248" s="1"/>
      <c r="PL248" s="1"/>
      <c r="PM248" s="1"/>
      <c r="PN248" s="1"/>
      <c r="PO248" s="1"/>
      <c r="PP248" s="1"/>
      <c r="PQ248" s="1"/>
      <c r="PR248" s="1"/>
      <c r="PS248" s="1"/>
      <c r="PT248" s="1"/>
      <c r="PU248" s="1"/>
      <c r="PV248" s="1"/>
      <c r="PW248" s="1"/>
      <c r="PX248" s="1"/>
      <c r="PY248" s="1"/>
      <c r="PZ248" s="1"/>
      <c r="QA248" s="1"/>
      <c r="QB248" s="1"/>
      <c r="QC248" s="1"/>
      <c r="QD248" s="1"/>
      <c r="QE248" s="1"/>
      <c r="QF248" s="1"/>
      <c r="QG248" s="1"/>
      <c r="QH248" s="1"/>
      <c r="QI248" s="1"/>
      <c r="QJ248" s="1"/>
      <c r="QK248" s="1"/>
      <c r="QL248" s="1"/>
      <c r="QM248" s="1"/>
      <c r="QN248" s="1"/>
      <c r="QO248" s="1"/>
      <c r="QP248" s="1"/>
      <c r="QQ248" s="1"/>
      <c r="QR248" s="1"/>
      <c r="QS248" s="1"/>
      <c r="QT248" s="1"/>
      <c r="QU248" s="1"/>
      <c r="QV248" s="1"/>
      <c r="QW248" s="1"/>
      <c r="QX248" s="1"/>
      <c r="QY248" s="1"/>
      <c r="QZ248" s="1"/>
      <c r="RA248" s="1"/>
      <c r="RB248" s="1"/>
      <c r="RC248" s="1"/>
      <c r="RD248" s="1"/>
      <c r="RE248" s="1"/>
      <c r="RF248" s="1"/>
      <c r="RG248" s="1"/>
      <c r="RH248" s="1"/>
      <c r="RI248" s="1"/>
      <c r="RJ248" s="1"/>
      <c r="RK248" s="1"/>
      <c r="RL248" s="1"/>
      <c r="RM248" s="1"/>
      <c r="RN248" s="1"/>
      <c r="RO248" s="1"/>
      <c r="RP248" s="1"/>
      <c r="RQ248" s="1"/>
      <c r="RR248" s="1"/>
      <c r="RS248" s="1"/>
      <c r="RT248" s="1"/>
      <c r="RU248" s="1"/>
      <c r="RV248" s="1"/>
      <c r="RW248" s="1"/>
      <c r="RX248" s="1"/>
      <c r="RY248" s="1"/>
      <c r="RZ248" s="1"/>
      <c r="SA248" s="1"/>
      <c r="SB248" s="1"/>
      <c r="SC248" s="1"/>
      <c r="SD248" s="1"/>
      <c r="SE248" s="1"/>
      <c r="SF248" s="1"/>
      <c r="SG248" s="1"/>
      <c r="SH248" s="1"/>
      <c r="SI248" s="1"/>
      <c r="SJ248" s="1"/>
      <c r="SK248" s="1"/>
      <c r="SL248" s="1"/>
      <c r="SM248" s="1"/>
      <c r="SN248" s="1"/>
      <c r="SO248" s="1"/>
      <c r="SP248" s="1"/>
      <c r="SQ248" s="1"/>
      <c r="SR248" s="1"/>
      <c r="SS248" s="1"/>
      <c r="ST248" s="1"/>
      <c r="SU248" s="1"/>
      <c r="SV248" s="1"/>
      <c r="SW248" s="1"/>
      <c r="SX248" s="1"/>
      <c r="SY248" s="1"/>
      <c r="SZ248" s="1"/>
      <c r="TA248" s="1"/>
      <c r="TB248" s="1"/>
      <c r="TC248" s="1"/>
      <c r="TD248" s="1"/>
      <c r="TE248" s="1"/>
      <c r="TF248" s="1"/>
      <c r="TG248" s="1"/>
      <c r="TH248" s="1"/>
      <c r="TI248" s="1"/>
      <c r="TJ248" s="1"/>
      <c r="TK248" s="1"/>
      <c r="TL248" s="1"/>
      <c r="TM248" s="1"/>
      <c r="TN248" s="1"/>
      <c r="TO248" s="1"/>
      <c r="TP248" s="1"/>
      <c r="TQ248" s="1"/>
      <c r="TR248" s="1"/>
      <c r="TS248" s="1"/>
      <c r="TT248" s="1"/>
      <c r="TU248" s="1"/>
      <c r="TV248" s="1"/>
      <c r="TW248" s="1"/>
      <c r="TX248" s="1"/>
      <c r="TY248" s="1"/>
      <c r="TZ248" s="1"/>
      <c r="UA248" s="1"/>
      <c r="UB248" s="1"/>
      <c r="UC248" s="1"/>
      <c r="UD248" s="1"/>
      <c r="UE248" s="1"/>
      <c r="UF248" s="1"/>
      <c r="UG248" s="1"/>
      <c r="UH248" s="1"/>
      <c r="UI248" s="1"/>
      <c r="UJ248" s="1"/>
      <c r="UK248" s="1"/>
      <c r="UL248" s="1"/>
      <c r="UM248" s="1"/>
      <c r="UN248" s="1"/>
      <c r="UO248" s="1"/>
      <c r="UP248" s="1"/>
      <c r="UQ248" s="1"/>
      <c r="UR248" s="1"/>
      <c r="US248" s="1"/>
      <c r="UT248" s="1"/>
      <c r="UU248" s="1"/>
      <c r="UV248" s="1"/>
      <c r="UW248" s="1"/>
      <c r="UX248" s="1"/>
      <c r="UY248" s="1"/>
      <c r="UZ248" s="1"/>
      <c r="VA248" s="1"/>
      <c r="VB248" s="1"/>
      <c r="VC248" s="1"/>
      <c r="VD248" s="1"/>
      <c r="VE248" s="1"/>
      <c r="VF248" s="1"/>
      <c r="VG248" s="1"/>
      <c r="VH248" s="1"/>
      <c r="VI248" s="1"/>
      <c r="VJ248" s="1"/>
      <c r="VK248" s="1"/>
      <c r="VL248" s="1"/>
      <c r="VM248" s="1"/>
      <c r="VN248" s="1"/>
      <c r="VO248" s="1"/>
      <c r="VP248" s="1"/>
      <c r="VQ248" s="1"/>
      <c r="VR248" s="1"/>
      <c r="VS248" s="1"/>
      <c r="VT248" s="1"/>
      <c r="VU248" s="1"/>
      <c r="VV248" s="1"/>
      <c r="VW248" s="1"/>
      <c r="VX248" s="1"/>
      <c r="VY248" s="1"/>
      <c r="VZ248" s="1"/>
      <c r="WA248" s="1"/>
      <c r="WB248" s="1"/>
      <c r="WC248" s="1"/>
      <c r="WD248" s="1"/>
      <c r="WE248" s="1"/>
      <c r="WF248" s="1"/>
      <c r="WG248" s="1"/>
      <c r="WH248" s="1"/>
      <c r="WI248" s="1"/>
      <c r="WJ248" s="1"/>
      <c r="WK248" s="1"/>
      <c r="WL248" s="1"/>
      <c r="WM248" s="1"/>
      <c r="WN248" s="1"/>
      <c r="WO248" s="1"/>
      <c r="WP248" s="1"/>
      <c r="WQ248" s="1"/>
      <c r="WR248" s="1"/>
      <c r="WS248" s="1"/>
      <c r="WT248" s="1"/>
      <c r="WU248" s="1"/>
      <c r="WV248" s="1"/>
      <c r="WW248" s="1"/>
      <c r="WX248" s="1"/>
      <c r="WY248" s="1"/>
      <c r="WZ248" s="1"/>
      <c r="XA248" s="1"/>
      <c r="XB248" s="1"/>
      <c r="XC248" s="1"/>
      <c r="XD248" s="1"/>
      <c r="XE248" s="1"/>
      <c r="XF248" s="1"/>
      <c r="XG248" s="1"/>
      <c r="XH248" s="1"/>
      <c r="XI248" s="1"/>
      <c r="XJ248" s="1"/>
      <c r="XK248" s="1"/>
      <c r="XL248" s="1"/>
      <c r="XM248" s="1"/>
      <c r="XN248" s="1"/>
      <c r="XO248" s="1"/>
      <c r="XP248" s="1"/>
      <c r="XQ248" s="1"/>
      <c r="XR248" s="1"/>
      <c r="XS248" s="1"/>
      <c r="XT248" s="1"/>
      <c r="XU248" s="1"/>
      <c r="XV248" s="1"/>
      <c r="XW248" s="1"/>
      <c r="XX248" s="1"/>
      <c r="XY248" s="1"/>
      <c r="XZ248" s="1"/>
      <c r="YA248" s="1"/>
      <c r="YB248" s="1"/>
      <c r="YC248" s="1"/>
      <c r="YD248" s="1"/>
      <c r="YE248" s="1"/>
      <c r="YF248" s="1"/>
      <c r="YG248" s="1"/>
      <c r="YH248" s="1"/>
      <c r="YI248" s="1"/>
      <c r="YJ248" s="1"/>
      <c r="YK248" s="1"/>
      <c r="YL248" s="1"/>
      <c r="YM248" s="1"/>
      <c r="YN248" s="1"/>
      <c r="YO248" s="1"/>
      <c r="YP248" s="1"/>
      <c r="YQ248" s="1"/>
      <c r="YR248" s="1"/>
      <c r="YS248" s="1"/>
      <c r="YT248" s="1"/>
      <c r="YU248" s="1"/>
      <c r="YV248" s="1"/>
      <c r="YW248" s="1"/>
      <c r="YX248" s="1"/>
      <c r="YY248" s="1"/>
      <c r="YZ248" s="1"/>
      <c r="ZA248" s="1"/>
      <c r="ZB248" s="1"/>
      <c r="ZC248" s="1"/>
      <c r="ZD248" s="1"/>
      <c r="ZE248" s="1"/>
      <c r="ZF248" s="1"/>
      <c r="ZG248" s="1"/>
      <c r="ZH248" s="1"/>
      <c r="ZI248" s="1"/>
      <c r="ZJ248" s="1"/>
      <c r="ZK248" s="1"/>
      <c r="ZL248" s="1"/>
      <c r="ZM248" s="1"/>
      <c r="ZN248" s="1"/>
      <c r="ZO248" s="1"/>
      <c r="ZP248" s="1"/>
      <c r="ZQ248" s="1"/>
      <c r="ZR248" s="1"/>
      <c r="ZS248" s="1"/>
      <c r="ZT248" s="1"/>
      <c r="ZU248" s="1"/>
      <c r="ZV248" s="1"/>
      <c r="ZW248" s="1"/>
      <c r="ZX248" s="1"/>
      <c r="ZY248" s="1"/>
      <c r="ZZ248" s="1"/>
      <c r="AAA248" s="1"/>
      <c r="AAB248" s="1"/>
      <c r="AAC248" s="1"/>
      <c r="AAD248" s="1"/>
      <c r="AAE248" s="1"/>
      <c r="AAF248" s="1"/>
      <c r="AAG248" s="1"/>
      <c r="AAH248" s="1"/>
      <c r="AAI248" s="1"/>
      <c r="AAJ248" s="1"/>
      <c r="AAK248" s="1"/>
      <c r="AAL248" s="1"/>
      <c r="AAM248" s="1"/>
      <c r="AAN248" s="1"/>
      <c r="AAO248" s="1"/>
      <c r="AAP248" s="1"/>
      <c r="AAQ248" s="1"/>
      <c r="AAR248" s="1"/>
      <c r="AAS248" s="1"/>
      <c r="AAT248" s="1"/>
      <c r="AAU248" s="1"/>
      <c r="AAV248" s="1"/>
      <c r="AAW248" s="1"/>
      <c r="AAX248" s="1"/>
      <c r="AAY248" s="1"/>
      <c r="AAZ248" s="1"/>
      <c r="ABA248" s="1"/>
      <c r="ABB248" s="1"/>
      <c r="ABC248" s="1"/>
      <c r="ABD248" s="1"/>
      <c r="ABE248" s="1"/>
      <c r="ABF248" s="1"/>
      <c r="ABG248" s="1"/>
      <c r="ABH248" s="1"/>
      <c r="ABI248" s="1"/>
      <c r="ABJ248" s="1"/>
      <c r="ABK248" s="1"/>
      <c r="ABL248" s="1"/>
      <c r="ABM248" s="1"/>
      <c r="ABN248" s="1"/>
      <c r="ABO248" s="1"/>
      <c r="ABP248" s="1"/>
      <c r="ABQ248" s="1"/>
      <c r="ABR248" s="1"/>
      <c r="ABS248" s="1"/>
      <c r="ABT248" s="1"/>
      <c r="ABU248" s="1"/>
      <c r="ABV248" s="1"/>
      <c r="ABW248" s="1"/>
      <c r="ABX248" s="1"/>
      <c r="ABY248" s="1"/>
      <c r="ABZ248" s="1"/>
      <c r="ACA248" s="1"/>
      <c r="ACB248" s="1"/>
      <c r="ACC248" s="1"/>
      <c r="ACD248" s="1"/>
      <c r="ACE248" s="1"/>
      <c r="ACF248" s="1"/>
      <c r="ACG248" s="1"/>
      <c r="ACH248" s="1"/>
      <c r="ACI248" s="1"/>
      <c r="ACJ248" s="1"/>
      <c r="ACK248" s="1"/>
      <c r="ACL248" s="1"/>
      <c r="ACM248" s="1"/>
      <c r="ACN248" s="1"/>
      <c r="ACO248" s="1"/>
      <c r="ACP248" s="1"/>
      <c r="ACQ248" s="1"/>
      <c r="ACR248" s="1"/>
      <c r="ACS248" s="1"/>
      <c r="ACT248" s="1"/>
      <c r="ACU248" s="1"/>
      <c r="ACV248" s="1"/>
      <c r="ACW248" s="1"/>
      <c r="ACX248" s="1"/>
      <c r="ACY248" s="1"/>
      <c r="ACZ248" s="1"/>
      <c r="ADA248" s="1"/>
      <c r="ADB248" s="1"/>
      <c r="ADC248" s="1"/>
      <c r="ADD248" s="1"/>
      <c r="ADE248" s="1"/>
      <c r="ADF248" s="1"/>
      <c r="ADG248" s="1"/>
      <c r="ADH248" s="1"/>
      <c r="ADI248" s="1"/>
      <c r="ADJ248" s="1"/>
      <c r="ADK248" s="1"/>
      <c r="ADL248" s="1"/>
      <c r="ADM248" s="1"/>
      <c r="ADN248" s="1"/>
      <c r="ADO248" s="1"/>
      <c r="ADP248" s="1"/>
      <c r="ADQ248" s="1"/>
      <c r="ADR248" s="1"/>
      <c r="ADS248" s="1"/>
      <c r="ADT248" s="1"/>
      <c r="ADU248" s="1"/>
      <c r="ADV248" s="1"/>
      <c r="ADW248" s="1"/>
      <c r="ADX248" s="1"/>
      <c r="ADY248" s="1"/>
      <c r="ADZ248" s="1"/>
      <c r="AEA248" s="1"/>
      <c r="AEB248" s="1"/>
      <c r="AEC248" s="1"/>
      <c r="AED248" s="1"/>
      <c r="AEE248" s="1"/>
      <c r="AEF248" s="1"/>
      <c r="AEG248" s="1"/>
      <c r="AEH248" s="1"/>
      <c r="AEI248" s="1"/>
      <c r="AEJ248" s="1"/>
      <c r="AEK248" s="1"/>
      <c r="AEL248" s="1"/>
      <c r="AEM248" s="1"/>
      <c r="AEN248" s="1"/>
      <c r="AEO248" s="1"/>
      <c r="AEP248" s="1"/>
      <c r="AEQ248" s="1"/>
      <c r="AER248" s="1"/>
      <c r="AES248" s="1"/>
      <c r="AET248" s="1"/>
      <c r="AEU248" s="1"/>
      <c r="AEV248" s="1"/>
      <c r="AEW248" s="1"/>
      <c r="AEX248" s="1"/>
      <c r="AEY248" s="1"/>
      <c r="AEZ248" s="1"/>
      <c r="AFA248" s="1"/>
      <c r="AFB248" s="1"/>
      <c r="AFC248" s="1"/>
      <c r="AFD248" s="1"/>
      <c r="AFE248" s="1"/>
      <c r="AFF248" s="1"/>
      <c r="AFG248" s="1"/>
      <c r="AFH248" s="1"/>
      <c r="AFI248" s="1"/>
      <c r="AFJ248" s="1"/>
      <c r="AFK248" s="1"/>
      <c r="AFL248" s="1"/>
      <c r="AFM248" s="1"/>
      <c r="AFN248" s="1"/>
      <c r="AFO248" s="1"/>
      <c r="AFP248" s="1"/>
      <c r="AFQ248" s="1"/>
      <c r="AFR248" s="1"/>
      <c r="AFS248" s="1"/>
      <c r="AFT248" s="1"/>
      <c r="AFU248" s="1"/>
      <c r="AFV248" s="1"/>
      <c r="AFW248" s="1"/>
      <c r="AFX248" s="1"/>
      <c r="AFY248" s="1"/>
      <c r="AFZ248" s="1"/>
      <c r="AGA248" s="1"/>
      <c r="AGB248" s="1"/>
      <c r="AGC248" s="1"/>
      <c r="AGD248" s="1"/>
      <c r="AGE248" s="1"/>
      <c r="AGF248" s="1"/>
      <c r="AGG248" s="1"/>
      <c r="AGH248" s="1"/>
      <c r="AGI248" s="1"/>
      <c r="AGJ248" s="1"/>
      <c r="AGK248" s="1"/>
      <c r="AGL248" s="1"/>
      <c r="AGM248" s="1"/>
      <c r="AGN248" s="1"/>
      <c r="AGO248" s="1"/>
      <c r="AGP248" s="1"/>
      <c r="AGQ248" s="1"/>
      <c r="AGR248" s="1"/>
      <c r="AGS248" s="1"/>
      <c r="AGT248" s="1"/>
      <c r="AGU248" s="1"/>
      <c r="AGV248" s="1"/>
      <c r="AGW248" s="1"/>
      <c r="AGX248" s="1"/>
      <c r="AGY248" s="1"/>
      <c r="AGZ248" s="1"/>
      <c r="AHA248" s="1"/>
      <c r="AHB248" s="1"/>
      <c r="AHC248" s="1"/>
      <c r="AHD248" s="1"/>
      <c r="AHE248" s="1"/>
      <c r="AHF248" s="1"/>
      <c r="AHG248" s="1"/>
      <c r="AHH248" s="1"/>
      <c r="AHI248" s="1"/>
      <c r="AHJ248" s="1"/>
      <c r="AHK248" s="1"/>
      <c r="AHL248" s="1"/>
      <c r="AHM248" s="1"/>
      <c r="AHN248" s="1"/>
      <c r="AHO248" s="1"/>
      <c r="AHP248" s="1"/>
      <c r="AHQ248" s="1"/>
      <c r="AHR248" s="1"/>
      <c r="AHS248" s="1"/>
      <c r="AHT248" s="1"/>
      <c r="AHU248" s="1"/>
      <c r="AHV248" s="1"/>
      <c r="AHW248" s="1"/>
      <c r="AHX248" s="1"/>
      <c r="AHY248" s="1"/>
      <c r="AHZ248" s="1"/>
      <c r="AIA248" s="1"/>
      <c r="AIB248" s="1"/>
      <c r="AIC248" s="1"/>
      <c r="AID248" s="1"/>
      <c r="AIE248" s="1"/>
      <c r="AIF248" s="1"/>
      <c r="AIG248" s="1"/>
      <c r="AIH248" s="1"/>
      <c r="AII248" s="1"/>
      <c r="AIJ248" s="1"/>
      <c r="AIK248" s="1"/>
      <c r="AIL248" s="1"/>
      <c r="AIM248" s="1"/>
      <c r="AIN248" s="1"/>
      <c r="AIO248" s="1"/>
      <c r="AIP248" s="1"/>
      <c r="AIQ248" s="1"/>
      <c r="AIR248" s="1"/>
      <c r="AIS248" s="1"/>
      <c r="AIT248" s="1"/>
      <c r="AIU248" s="1"/>
      <c r="AIV248" s="1"/>
      <c r="AIW248" s="1"/>
      <c r="AIX248" s="1"/>
      <c r="AIY248" s="1"/>
      <c r="AIZ248" s="1"/>
      <c r="AJA248" s="1"/>
      <c r="AJB248" s="1"/>
      <c r="AJC248" s="1"/>
      <c r="AJD248" s="1"/>
      <c r="AJE248" s="1"/>
      <c r="AJF248" s="1"/>
      <c r="AJG248" s="1"/>
      <c r="AJH248" s="1"/>
      <c r="AJI248" s="1"/>
      <c r="AJJ248" s="1"/>
      <c r="AJK248" s="1"/>
      <c r="AJL248" s="1"/>
      <c r="AJM248" s="1"/>
      <c r="AJN248" s="1"/>
      <c r="AJO248" s="1"/>
      <c r="AJP248" s="1"/>
      <c r="AJQ248" s="1"/>
      <c r="AJR248" s="1"/>
      <c r="AJS248" s="1"/>
      <c r="AJT248" s="1"/>
      <c r="AJU248" s="1"/>
      <c r="AJV248" s="1"/>
      <c r="AJW248" s="1"/>
      <c r="AJX248" s="1"/>
      <c r="AJY248" s="1"/>
      <c r="AJZ248" s="1"/>
      <c r="AKA248" s="1"/>
      <c r="AKB248" s="1"/>
      <c r="AKC248" s="1"/>
      <c r="AKD248" s="1"/>
      <c r="AKE248" s="1"/>
      <c r="AKF248" s="1"/>
      <c r="AKG248" s="1"/>
      <c r="AKH248" s="1"/>
      <c r="AKI248" s="1"/>
      <c r="AKJ248" s="1"/>
      <c r="AKK248" s="1"/>
      <c r="AKL248" s="1"/>
      <c r="AKM248" s="1"/>
      <c r="AKN248" s="1"/>
      <c r="AKO248" s="1"/>
      <c r="AKP248" s="1"/>
      <c r="AKQ248" s="1"/>
      <c r="AKR248" s="1"/>
      <c r="AKS248" s="1"/>
      <c r="AKT248" s="1"/>
      <c r="AKU248" s="1"/>
      <c r="AKV248" s="1"/>
      <c r="AKW248" s="1"/>
      <c r="AKX248" s="1"/>
      <c r="AKY248" s="1"/>
      <c r="AKZ248" s="1"/>
      <c r="ALA248" s="1"/>
      <c r="ALB248" s="1"/>
      <c r="ALC248" s="1"/>
      <c r="ALD248" s="1"/>
      <c r="ALE248" s="1"/>
      <c r="ALF248" s="1"/>
      <c r="ALG248" s="1"/>
      <c r="ALH248" s="1"/>
      <c r="ALI248" s="1"/>
      <c r="ALJ248" s="1"/>
      <c r="ALK248" s="1"/>
      <c r="ALL248" s="1"/>
      <c r="ALM248" s="1"/>
      <c r="ALN248" s="1"/>
      <c r="ALO248" s="1"/>
      <c r="ALP248" s="1"/>
      <c r="ALQ248" s="1"/>
      <c r="ALR248" s="1"/>
      <c r="ALS248" s="1"/>
      <c r="ALT248" s="1"/>
      <c r="ALU248" s="1"/>
      <c r="ALV248" s="1"/>
      <c r="ALW248" s="1"/>
      <c r="ALX248" s="1"/>
      <c r="ALY248" s="1"/>
      <c r="ALZ248" s="1"/>
      <c r="AMA248" s="1"/>
      <c r="AMB248" s="1"/>
      <c r="AMC248" s="1"/>
      <c r="AMD248" s="1"/>
      <c r="AME248" s="1"/>
      <c r="AMF248" s="1"/>
      <c r="AMG248" s="1"/>
      <c r="AMH248" s="1"/>
      <c r="AMI248" s="1"/>
      <c r="AMJ248" s="1"/>
    </row>
    <row r="249" spans="1:1025" customHeight="1" ht="12.8">
      <c r="A249" s="1"/>
      <c r="B249" s="36"/>
      <c r="C249" s="30" t="s">
        <v>184</v>
      </c>
      <c r="D249" s="30"/>
      <c r="E249" s="30"/>
      <c r="F249" s="12" t="s">
        <v>12</v>
      </c>
      <c r="G249" s="7">
        <v>111</v>
      </c>
      <c r="H249" s="7">
        <v>117</v>
      </c>
      <c r="I249" s="7">
        <v>106</v>
      </c>
      <c r="J249" s="7">
        <v>119</v>
      </c>
      <c r="K249" s="37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1"/>
      <c r="LW249" s="1"/>
      <c r="LX249" s="1"/>
      <c r="LY249" s="1"/>
      <c r="LZ249" s="1"/>
      <c r="MA249" s="1"/>
      <c r="MB249" s="1"/>
      <c r="MC249" s="1"/>
      <c r="MD249" s="1"/>
      <c r="ME249" s="1"/>
      <c r="MF249" s="1"/>
      <c r="MG249" s="1"/>
      <c r="MH249" s="1"/>
      <c r="MI249" s="1"/>
      <c r="MJ249" s="1"/>
      <c r="MK249" s="1"/>
      <c r="ML249" s="1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1"/>
      <c r="OF249" s="1"/>
      <c r="OG249" s="1"/>
      <c r="OH249" s="1"/>
      <c r="OI249" s="1"/>
      <c r="OJ249" s="1"/>
      <c r="OK249" s="1"/>
      <c r="OL249" s="1"/>
      <c r="OM249" s="1"/>
      <c r="ON249" s="1"/>
      <c r="OO249" s="1"/>
      <c r="OP249" s="1"/>
      <c r="OQ249" s="1"/>
      <c r="OR249" s="1"/>
      <c r="OS249" s="1"/>
      <c r="OT249" s="1"/>
      <c r="OU249" s="1"/>
      <c r="OV249" s="1"/>
      <c r="OW249" s="1"/>
      <c r="OX249" s="1"/>
      <c r="OY249" s="1"/>
      <c r="OZ249" s="1"/>
      <c r="PA249" s="1"/>
      <c r="PB249" s="1"/>
      <c r="PC249" s="1"/>
      <c r="PD249" s="1"/>
      <c r="PE249" s="1"/>
      <c r="PF249" s="1"/>
      <c r="PG249" s="1"/>
      <c r="PH249" s="1"/>
      <c r="PI249" s="1"/>
      <c r="PJ249" s="1"/>
      <c r="PK249" s="1"/>
      <c r="PL249" s="1"/>
      <c r="PM249" s="1"/>
      <c r="PN249" s="1"/>
      <c r="PO249" s="1"/>
      <c r="PP249" s="1"/>
      <c r="PQ249" s="1"/>
      <c r="PR249" s="1"/>
      <c r="PS249" s="1"/>
      <c r="PT249" s="1"/>
      <c r="PU249" s="1"/>
      <c r="PV249" s="1"/>
      <c r="PW249" s="1"/>
      <c r="PX249" s="1"/>
      <c r="PY249" s="1"/>
      <c r="PZ249" s="1"/>
      <c r="QA249" s="1"/>
      <c r="QB249" s="1"/>
      <c r="QC249" s="1"/>
      <c r="QD249" s="1"/>
      <c r="QE249" s="1"/>
      <c r="QF249" s="1"/>
      <c r="QG249" s="1"/>
      <c r="QH249" s="1"/>
      <c r="QI249" s="1"/>
      <c r="QJ249" s="1"/>
      <c r="QK249" s="1"/>
      <c r="QL249" s="1"/>
      <c r="QM249" s="1"/>
      <c r="QN249" s="1"/>
      <c r="QO249" s="1"/>
      <c r="QP249" s="1"/>
      <c r="QQ249" s="1"/>
      <c r="QR249" s="1"/>
      <c r="QS249" s="1"/>
      <c r="QT249" s="1"/>
      <c r="QU249" s="1"/>
      <c r="QV249" s="1"/>
      <c r="QW249" s="1"/>
      <c r="QX249" s="1"/>
      <c r="QY249" s="1"/>
      <c r="QZ249" s="1"/>
      <c r="RA249" s="1"/>
      <c r="RB249" s="1"/>
      <c r="RC249" s="1"/>
      <c r="RD249" s="1"/>
      <c r="RE249" s="1"/>
      <c r="RF249" s="1"/>
      <c r="RG249" s="1"/>
      <c r="RH249" s="1"/>
      <c r="RI249" s="1"/>
      <c r="RJ249" s="1"/>
      <c r="RK249" s="1"/>
      <c r="RL249" s="1"/>
      <c r="RM249" s="1"/>
      <c r="RN249" s="1"/>
      <c r="RO249" s="1"/>
      <c r="RP249" s="1"/>
      <c r="RQ249" s="1"/>
      <c r="RR249" s="1"/>
      <c r="RS249" s="1"/>
      <c r="RT249" s="1"/>
      <c r="RU249" s="1"/>
      <c r="RV249" s="1"/>
      <c r="RW249" s="1"/>
      <c r="RX249" s="1"/>
      <c r="RY249" s="1"/>
      <c r="RZ249" s="1"/>
      <c r="SA249" s="1"/>
      <c r="SB249" s="1"/>
      <c r="SC249" s="1"/>
      <c r="SD249" s="1"/>
      <c r="SE249" s="1"/>
      <c r="SF249" s="1"/>
      <c r="SG249" s="1"/>
      <c r="SH249" s="1"/>
      <c r="SI249" s="1"/>
      <c r="SJ249" s="1"/>
      <c r="SK249" s="1"/>
      <c r="SL249" s="1"/>
      <c r="SM249" s="1"/>
      <c r="SN249" s="1"/>
      <c r="SO249" s="1"/>
      <c r="SP249" s="1"/>
      <c r="SQ249" s="1"/>
      <c r="SR249" s="1"/>
      <c r="SS249" s="1"/>
      <c r="ST249" s="1"/>
      <c r="SU249" s="1"/>
      <c r="SV249" s="1"/>
      <c r="SW249" s="1"/>
      <c r="SX249" s="1"/>
      <c r="SY249" s="1"/>
      <c r="SZ249" s="1"/>
      <c r="TA249" s="1"/>
      <c r="TB249" s="1"/>
      <c r="TC249" s="1"/>
      <c r="TD249" s="1"/>
      <c r="TE249" s="1"/>
      <c r="TF249" s="1"/>
      <c r="TG249" s="1"/>
      <c r="TH249" s="1"/>
      <c r="TI249" s="1"/>
      <c r="TJ249" s="1"/>
      <c r="TK249" s="1"/>
      <c r="TL249" s="1"/>
      <c r="TM249" s="1"/>
      <c r="TN249" s="1"/>
      <c r="TO249" s="1"/>
      <c r="TP249" s="1"/>
      <c r="TQ249" s="1"/>
      <c r="TR249" s="1"/>
      <c r="TS249" s="1"/>
      <c r="TT249" s="1"/>
      <c r="TU249" s="1"/>
      <c r="TV249" s="1"/>
      <c r="TW249" s="1"/>
      <c r="TX249" s="1"/>
      <c r="TY249" s="1"/>
      <c r="TZ249" s="1"/>
      <c r="UA249" s="1"/>
      <c r="UB249" s="1"/>
      <c r="UC249" s="1"/>
      <c r="UD249" s="1"/>
      <c r="UE249" s="1"/>
      <c r="UF249" s="1"/>
      <c r="UG249" s="1"/>
      <c r="UH249" s="1"/>
      <c r="UI249" s="1"/>
      <c r="UJ249" s="1"/>
      <c r="UK249" s="1"/>
      <c r="UL249" s="1"/>
      <c r="UM249" s="1"/>
      <c r="UN249" s="1"/>
      <c r="UO249" s="1"/>
      <c r="UP249" s="1"/>
      <c r="UQ249" s="1"/>
      <c r="UR249" s="1"/>
      <c r="US249" s="1"/>
      <c r="UT249" s="1"/>
      <c r="UU249" s="1"/>
      <c r="UV249" s="1"/>
      <c r="UW249" s="1"/>
      <c r="UX249" s="1"/>
      <c r="UY249" s="1"/>
      <c r="UZ249" s="1"/>
      <c r="VA249" s="1"/>
      <c r="VB249" s="1"/>
      <c r="VC249" s="1"/>
      <c r="VD249" s="1"/>
      <c r="VE249" s="1"/>
      <c r="VF249" s="1"/>
      <c r="VG249" s="1"/>
      <c r="VH249" s="1"/>
      <c r="VI249" s="1"/>
      <c r="VJ249" s="1"/>
      <c r="VK249" s="1"/>
      <c r="VL249" s="1"/>
      <c r="VM249" s="1"/>
      <c r="VN249" s="1"/>
      <c r="VO249" s="1"/>
      <c r="VP249" s="1"/>
      <c r="VQ249" s="1"/>
      <c r="VR249" s="1"/>
      <c r="VS249" s="1"/>
      <c r="VT249" s="1"/>
      <c r="VU249" s="1"/>
      <c r="VV249" s="1"/>
      <c r="VW249" s="1"/>
      <c r="VX249" s="1"/>
      <c r="VY249" s="1"/>
      <c r="VZ249" s="1"/>
      <c r="WA249" s="1"/>
      <c r="WB249" s="1"/>
      <c r="WC249" s="1"/>
      <c r="WD249" s="1"/>
      <c r="WE249" s="1"/>
      <c r="WF249" s="1"/>
      <c r="WG249" s="1"/>
      <c r="WH249" s="1"/>
      <c r="WI249" s="1"/>
      <c r="WJ249" s="1"/>
      <c r="WK249" s="1"/>
      <c r="WL249" s="1"/>
      <c r="WM249" s="1"/>
      <c r="WN249" s="1"/>
      <c r="WO249" s="1"/>
      <c r="WP249" s="1"/>
      <c r="WQ249" s="1"/>
      <c r="WR249" s="1"/>
      <c r="WS249" s="1"/>
      <c r="WT249" s="1"/>
      <c r="WU249" s="1"/>
      <c r="WV249" s="1"/>
      <c r="WW249" s="1"/>
      <c r="WX249" s="1"/>
      <c r="WY249" s="1"/>
      <c r="WZ249" s="1"/>
      <c r="XA249" s="1"/>
      <c r="XB249" s="1"/>
      <c r="XC249" s="1"/>
      <c r="XD249" s="1"/>
      <c r="XE249" s="1"/>
      <c r="XF249" s="1"/>
      <c r="XG249" s="1"/>
      <c r="XH249" s="1"/>
      <c r="XI249" s="1"/>
      <c r="XJ249" s="1"/>
      <c r="XK249" s="1"/>
      <c r="XL249" s="1"/>
      <c r="XM249" s="1"/>
      <c r="XN249" s="1"/>
      <c r="XO249" s="1"/>
      <c r="XP249" s="1"/>
      <c r="XQ249" s="1"/>
      <c r="XR249" s="1"/>
      <c r="XS249" s="1"/>
      <c r="XT249" s="1"/>
      <c r="XU249" s="1"/>
      <c r="XV249" s="1"/>
      <c r="XW249" s="1"/>
      <c r="XX249" s="1"/>
      <c r="XY249" s="1"/>
      <c r="XZ249" s="1"/>
      <c r="YA249" s="1"/>
      <c r="YB249" s="1"/>
      <c r="YC249" s="1"/>
      <c r="YD249" s="1"/>
      <c r="YE249" s="1"/>
      <c r="YF249" s="1"/>
      <c r="YG249" s="1"/>
      <c r="YH249" s="1"/>
      <c r="YI249" s="1"/>
      <c r="YJ249" s="1"/>
      <c r="YK249" s="1"/>
      <c r="YL249" s="1"/>
      <c r="YM249" s="1"/>
      <c r="YN249" s="1"/>
      <c r="YO249" s="1"/>
      <c r="YP249" s="1"/>
      <c r="YQ249" s="1"/>
      <c r="YR249" s="1"/>
      <c r="YS249" s="1"/>
      <c r="YT249" s="1"/>
      <c r="YU249" s="1"/>
      <c r="YV249" s="1"/>
      <c r="YW249" s="1"/>
      <c r="YX249" s="1"/>
      <c r="YY249" s="1"/>
      <c r="YZ249" s="1"/>
      <c r="ZA249" s="1"/>
      <c r="ZB249" s="1"/>
      <c r="ZC249" s="1"/>
      <c r="ZD249" s="1"/>
      <c r="ZE249" s="1"/>
      <c r="ZF249" s="1"/>
      <c r="ZG249" s="1"/>
      <c r="ZH249" s="1"/>
      <c r="ZI249" s="1"/>
      <c r="ZJ249" s="1"/>
      <c r="ZK249" s="1"/>
      <c r="ZL249" s="1"/>
      <c r="ZM249" s="1"/>
      <c r="ZN249" s="1"/>
      <c r="ZO249" s="1"/>
      <c r="ZP249" s="1"/>
      <c r="ZQ249" s="1"/>
      <c r="ZR249" s="1"/>
      <c r="ZS249" s="1"/>
      <c r="ZT249" s="1"/>
      <c r="ZU249" s="1"/>
      <c r="ZV249" s="1"/>
      <c r="ZW249" s="1"/>
      <c r="ZX249" s="1"/>
      <c r="ZY249" s="1"/>
      <c r="ZZ249" s="1"/>
      <c r="AAA249" s="1"/>
      <c r="AAB249" s="1"/>
      <c r="AAC249" s="1"/>
      <c r="AAD249" s="1"/>
      <c r="AAE249" s="1"/>
      <c r="AAF249" s="1"/>
      <c r="AAG249" s="1"/>
      <c r="AAH249" s="1"/>
      <c r="AAI249" s="1"/>
      <c r="AAJ249" s="1"/>
      <c r="AAK249" s="1"/>
      <c r="AAL249" s="1"/>
      <c r="AAM249" s="1"/>
      <c r="AAN249" s="1"/>
      <c r="AAO249" s="1"/>
      <c r="AAP249" s="1"/>
      <c r="AAQ249" s="1"/>
      <c r="AAR249" s="1"/>
      <c r="AAS249" s="1"/>
      <c r="AAT249" s="1"/>
      <c r="AAU249" s="1"/>
      <c r="AAV249" s="1"/>
      <c r="AAW249" s="1"/>
      <c r="AAX249" s="1"/>
      <c r="AAY249" s="1"/>
      <c r="AAZ249" s="1"/>
      <c r="ABA249" s="1"/>
      <c r="ABB249" s="1"/>
      <c r="ABC249" s="1"/>
      <c r="ABD249" s="1"/>
      <c r="ABE249" s="1"/>
      <c r="ABF249" s="1"/>
      <c r="ABG249" s="1"/>
      <c r="ABH249" s="1"/>
      <c r="ABI249" s="1"/>
      <c r="ABJ249" s="1"/>
      <c r="ABK249" s="1"/>
      <c r="ABL249" s="1"/>
      <c r="ABM249" s="1"/>
      <c r="ABN249" s="1"/>
      <c r="ABO249" s="1"/>
      <c r="ABP249" s="1"/>
      <c r="ABQ249" s="1"/>
      <c r="ABR249" s="1"/>
      <c r="ABS249" s="1"/>
      <c r="ABT249" s="1"/>
      <c r="ABU249" s="1"/>
      <c r="ABV249" s="1"/>
      <c r="ABW249" s="1"/>
      <c r="ABX249" s="1"/>
      <c r="ABY249" s="1"/>
      <c r="ABZ249" s="1"/>
      <c r="ACA249" s="1"/>
      <c r="ACB249" s="1"/>
      <c r="ACC249" s="1"/>
      <c r="ACD249" s="1"/>
      <c r="ACE249" s="1"/>
      <c r="ACF249" s="1"/>
      <c r="ACG249" s="1"/>
      <c r="ACH249" s="1"/>
      <c r="ACI249" s="1"/>
      <c r="ACJ249" s="1"/>
      <c r="ACK249" s="1"/>
      <c r="ACL249" s="1"/>
      <c r="ACM249" s="1"/>
      <c r="ACN249" s="1"/>
      <c r="ACO249" s="1"/>
      <c r="ACP249" s="1"/>
      <c r="ACQ249" s="1"/>
      <c r="ACR249" s="1"/>
      <c r="ACS249" s="1"/>
      <c r="ACT249" s="1"/>
      <c r="ACU249" s="1"/>
      <c r="ACV249" s="1"/>
      <c r="ACW249" s="1"/>
      <c r="ACX249" s="1"/>
      <c r="ACY249" s="1"/>
      <c r="ACZ249" s="1"/>
      <c r="ADA249" s="1"/>
      <c r="ADB249" s="1"/>
      <c r="ADC249" s="1"/>
      <c r="ADD249" s="1"/>
      <c r="ADE249" s="1"/>
      <c r="ADF249" s="1"/>
      <c r="ADG249" s="1"/>
      <c r="ADH249" s="1"/>
      <c r="ADI249" s="1"/>
      <c r="ADJ249" s="1"/>
      <c r="ADK249" s="1"/>
      <c r="ADL249" s="1"/>
      <c r="ADM249" s="1"/>
      <c r="ADN249" s="1"/>
      <c r="ADO249" s="1"/>
      <c r="ADP249" s="1"/>
      <c r="ADQ249" s="1"/>
      <c r="ADR249" s="1"/>
      <c r="ADS249" s="1"/>
      <c r="ADT249" s="1"/>
      <c r="ADU249" s="1"/>
      <c r="ADV249" s="1"/>
      <c r="ADW249" s="1"/>
      <c r="ADX249" s="1"/>
      <c r="ADY249" s="1"/>
      <c r="ADZ249" s="1"/>
      <c r="AEA249" s="1"/>
      <c r="AEB249" s="1"/>
      <c r="AEC249" s="1"/>
      <c r="AED249" s="1"/>
      <c r="AEE249" s="1"/>
      <c r="AEF249" s="1"/>
      <c r="AEG249" s="1"/>
      <c r="AEH249" s="1"/>
      <c r="AEI249" s="1"/>
      <c r="AEJ249" s="1"/>
      <c r="AEK249" s="1"/>
      <c r="AEL249" s="1"/>
      <c r="AEM249" s="1"/>
      <c r="AEN249" s="1"/>
      <c r="AEO249" s="1"/>
      <c r="AEP249" s="1"/>
      <c r="AEQ249" s="1"/>
      <c r="AER249" s="1"/>
      <c r="AES249" s="1"/>
      <c r="AET249" s="1"/>
      <c r="AEU249" s="1"/>
      <c r="AEV249" s="1"/>
      <c r="AEW249" s="1"/>
      <c r="AEX249" s="1"/>
      <c r="AEY249" s="1"/>
      <c r="AEZ249" s="1"/>
      <c r="AFA249" s="1"/>
      <c r="AFB249" s="1"/>
      <c r="AFC249" s="1"/>
      <c r="AFD249" s="1"/>
      <c r="AFE249" s="1"/>
      <c r="AFF249" s="1"/>
      <c r="AFG249" s="1"/>
      <c r="AFH249" s="1"/>
      <c r="AFI249" s="1"/>
      <c r="AFJ249" s="1"/>
      <c r="AFK249" s="1"/>
      <c r="AFL249" s="1"/>
      <c r="AFM249" s="1"/>
      <c r="AFN249" s="1"/>
      <c r="AFO249" s="1"/>
      <c r="AFP249" s="1"/>
      <c r="AFQ249" s="1"/>
      <c r="AFR249" s="1"/>
      <c r="AFS249" s="1"/>
      <c r="AFT249" s="1"/>
      <c r="AFU249" s="1"/>
      <c r="AFV249" s="1"/>
      <c r="AFW249" s="1"/>
      <c r="AFX249" s="1"/>
      <c r="AFY249" s="1"/>
      <c r="AFZ249" s="1"/>
      <c r="AGA249" s="1"/>
      <c r="AGB249" s="1"/>
      <c r="AGC249" s="1"/>
      <c r="AGD249" s="1"/>
      <c r="AGE249" s="1"/>
      <c r="AGF249" s="1"/>
      <c r="AGG249" s="1"/>
      <c r="AGH249" s="1"/>
      <c r="AGI249" s="1"/>
      <c r="AGJ249" s="1"/>
      <c r="AGK249" s="1"/>
      <c r="AGL249" s="1"/>
      <c r="AGM249" s="1"/>
      <c r="AGN249" s="1"/>
      <c r="AGO249" s="1"/>
      <c r="AGP249" s="1"/>
      <c r="AGQ249" s="1"/>
      <c r="AGR249" s="1"/>
      <c r="AGS249" s="1"/>
      <c r="AGT249" s="1"/>
      <c r="AGU249" s="1"/>
      <c r="AGV249" s="1"/>
      <c r="AGW249" s="1"/>
      <c r="AGX249" s="1"/>
      <c r="AGY249" s="1"/>
      <c r="AGZ249" s="1"/>
      <c r="AHA249" s="1"/>
      <c r="AHB249" s="1"/>
      <c r="AHC249" s="1"/>
      <c r="AHD249" s="1"/>
      <c r="AHE249" s="1"/>
      <c r="AHF249" s="1"/>
      <c r="AHG249" s="1"/>
      <c r="AHH249" s="1"/>
      <c r="AHI249" s="1"/>
      <c r="AHJ249" s="1"/>
      <c r="AHK249" s="1"/>
      <c r="AHL249" s="1"/>
      <c r="AHM249" s="1"/>
      <c r="AHN249" s="1"/>
      <c r="AHO249" s="1"/>
      <c r="AHP249" s="1"/>
      <c r="AHQ249" s="1"/>
      <c r="AHR249" s="1"/>
      <c r="AHS249" s="1"/>
      <c r="AHT249" s="1"/>
      <c r="AHU249" s="1"/>
      <c r="AHV249" s="1"/>
      <c r="AHW249" s="1"/>
      <c r="AHX249" s="1"/>
      <c r="AHY249" s="1"/>
      <c r="AHZ249" s="1"/>
      <c r="AIA249" s="1"/>
      <c r="AIB249" s="1"/>
      <c r="AIC249" s="1"/>
      <c r="AID249" s="1"/>
      <c r="AIE249" s="1"/>
      <c r="AIF249" s="1"/>
      <c r="AIG249" s="1"/>
      <c r="AIH249" s="1"/>
      <c r="AII249" s="1"/>
      <c r="AIJ249" s="1"/>
      <c r="AIK249" s="1"/>
      <c r="AIL249" s="1"/>
      <c r="AIM249" s="1"/>
      <c r="AIN249" s="1"/>
      <c r="AIO249" s="1"/>
      <c r="AIP249" s="1"/>
      <c r="AIQ249" s="1"/>
      <c r="AIR249" s="1"/>
      <c r="AIS249" s="1"/>
      <c r="AIT249" s="1"/>
      <c r="AIU249" s="1"/>
      <c r="AIV249" s="1"/>
      <c r="AIW249" s="1"/>
      <c r="AIX249" s="1"/>
      <c r="AIY249" s="1"/>
      <c r="AIZ249" s="1"/>
      <c r="AJA249" s="1"/>
      <c r="AJB249" s="1"/>
      <c r="AJC249" s="1"/>
      <c r="AJD249" s="1"/>
      <c r="AJE249" s="1"/>
      <c r="AJF249" s="1"/>
      <c r="AJG249" s="1"/>
      <c r="AJH249" s="1"/>
      <c r="AJI249" s="1"/>
      <c r="AJJ249" s="1"/>
      <c r="AJK249" s="1"/>
      <c r="AJL249" s="1"/>
      <c r="AJM249" s="1"/>
      <c r="AJN249" s="1"/>
      <c r="AJO249" s="1"/>
      <c r="AJP249" s="1"/>
      <c r="AJQ249" s="1"/>
      <c r="AJR249" s="1"/>
      <c r="AJS249" s="1"/>
      <c r="AJT249" s="1"/>
      <c r="AJU249" s="1"/>
      <c r="AJV249" s="1"/>
      <c r="AJW249" s="1"/>
      <c r="AJX249" s="1"/>
      <c r="AJY249" s="1"/>
      <c r="AJZ249" s="1"/>
      <c r="AKA249" s="1"/>
      <c r="AKB249" s="1"/>
      <c r="AKC249" s="1"/>
      <c r="AKD249" s="1"/>
      <c r="AKE249" s="1"/>
      <c r="AKF249" s="1"/>
      <c r="AKG249" s="1"/>
      <c r="AKH249" s="1"/>
      <c r="AKI249" s="1"/>
      <c r="AKJ249" s="1"/>
      <c r="AKK249" s="1"/>
      <c r="AKL249" s="1"/>
      <c r="AKM249" s="1"/>
      <c r="AKN249" s="1"/>
      <c r="AKO249" s="1"/>
      <c r="AKP249" s="1"/>
      <c r="AKQ249" s="1"/>
      <c r="AKR249" s="1"/>
      <c r="AKS249" s="1"/>
      <c r="AKT249" s="1"/>
      <c r="AKU249" s="1"/>
      <c r="AKV249" s="1"/>
      <c r="AKW249" s="1"/>
      <c r="AKX249" s="1"/>
      <c r="AKY249" s="1"/>
      <c r="AKZ249" s="1"/>
      <c r="ALA249" s="1"/>
      <c r="ALB249" s="1"/>
      <c r="ALC249" s="1"/>
      <c r="ALD249" s="1"/>
      <c r="ALE249" s="1"/>
      <c r="ALF249" s="1"/>
      <c r="ALG249" s="1"/>
      <c r="ALH249" s="1"/>
      <c r="ALI249" s="1"/>
      <c r="ALJ249" s="1"/>
      <c r="ALK249" s="1"/>
      <c r="ALL249" s="1"/>
      <c r="ALM249" s="1"/>
      <c r="ALN249" s="1"/>
      <c r="ALO249" s="1"/>
      <c r="ALP249" s="1"/>
      <c r="ALQ249" s="1"/>
      <c r="ALR249" s="1"/>
      <c r="ALS249" s="1"/>
      <c r="ALT249" s="1"/>
      <c r="ALU249" s="1"/>
      <c r="ALV249" s="1"/>
      <c r="ALW249" s="1"/>
      <c r="ALX249" s="1"/>
      <c r="ALY249" s="1"/>
      <c r="ALZ249" s="1"/>
      <c r="AMA249" s="1"/>
      <c r="AMB249" s="1"/>
      <c r="AMC249" s="1"/>
      <c r="AMD249" s="1"/>
      <c r="AME249" s="1"/>
      <c r="AMF249" s="1"/>
      <c r="AMG249" s="1"/>
      <c r="AMH249" s="1"/>
      <c r="AMI249" s="1"/>
      <c r="AMJ249" s="1"/>
    </row>
    <row r="250" spans="1:1025" customHeight="1" ht="12.75">
      <c r="A250" s="1"/>
      <c r="B250" s="36" t="s">
        <v>185</v>
      </c>
      <c r="C250" s="14" t="s">
        <v>186</v>
      </c>
      <c r="D250" s="30" t="s">
        <v>59</v>
      </c>
      <c r="E250" s="30"/>
      <c r="F250" s="12" t="s">
        <v>3</v>
      </c>
      <c r="G250" s="7">
        <v>112</v>
      </c>
      <c r="H250" s="7">
        <v>118</v>
      </c>
      <c r="I250" s="7">
        <v>107</v>
      </c>
      <c r="J250" s="7">
        <v>120</v>
      </c>
      <c r="K250" s="13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  <c r="NW250" s="1"/>
      <c r="NX250" s="1"/>
      <c r="NY250" s="1"/>
      <c r="NZ250" s="1"/>
      <c r="OA250" s="1"/>
      <c r="OB250" s="1"/>
      <c r="OC250" s="1"/>
      <c r="OD250" s="1"/>
      <c r="OE250" s="1"/>
      <c r="OF250" s="1"/>
      <c r="OG250" s="1"/>
      <c r="OH250" s="1"/>
      <c r="OI250" s="1"/>
      <c r="OJ250" s="1"/>
      <c r="OK250" s="1"/>
      <c r="OL250" s="1"/>
      <c r="OM250" s="1"/>
      <c r="ON250" s="1"/>
      <c r="OO250" s="1"/>
      <c r="OP250" s="1"/>
      <c r="OQ250" s="1"/>
      <c r="OR250" s="1"/>
      <c r="OS250" s="1"/>
      <c r="OT250" s="1"/>
      <c r="OU250" s="1"/>
      <c r="OV250" s="1"/>
      <c r="OW250" s="1"/>
      <c r="OX250" s="1"/>
      <c r="OY250" s="1"/>
      <c r="OZ250" s="1"/>
      <c r="PA250" s="1"/>
      <c r="PB250" s="1"/>
      <c r="PC250" s="1"/>
      <c r="PD250" s="1"/>
      <c r="PE250" s="1"/>
      <c r="PF250" s="1"/>
      <c r="PG250" s="1"/>
      <c r="PH250" s="1"/>
      <c r="PI250" s="1"/>
      <c r="PJ250" s="1"/>
      <c r="PK250" s="1"/>
      <c r="PL250" s="1"/>
      <c r="PM250" s="1"/>
      <c r="PN250" s="1"/>
      <c r="PO250" s="1"/>
      <c r="PP250" s="1"/>
      <c r="PQ250" s="1"/>
      <c r="PR250" s="1"/>
      <c r="PS250" s="1"/>
      <c r="PT250" s="1"/>
      <c r="PU250" s="1"/>
      <c r="PV250" s="1"/>
      <c r="PW250" s="1"/>
      <c r="PX250" s="1"/>
      <c r="PY250" s="1"/>
      <c r="PZ250" s="1"/>
      <c r="QA250" s="1"/>
      <c r="QB250" s="1"/>
      <c r="QC250" s="1"/>
      <c r="QD250" s="1"/>
      <c r="QE250" s="1"/>
      <c r="QF250" s="1"/>
      <c r="QG250" s="1"/>
      <c r="QH250" s="1"/>
      <c r="QI250" s="1"/>
      <c r="QJ250" s="1"/>
      <c r="QK250" s="1"/>
      <c r="QL250" s="1"/>
      <c r="QM250" s="1"/>
      <c r="QN250" s="1"/>
      <c r="QO250" s="1"/>
      <c r="QP250" s="1"/>
      <c r="QQ250" s="1"/>
      <c r="QR250" s="1"/>
      <c r="QS250" s="1"/>
      <c r="QT250" s="1"/>
      <c r="QU250" s="1"/>
      <c r="QV250" s="1"/>
      <c r="QW250" s="1"/>
      <c r="QX250" s="1"/>
      <c r="QY250" s="1"/>
      <c r="QZ250" s="1"/>
      <c r="RA250" s="1"/>
      <c r="RB250" s="1"/>
      <c r="RC250" s="1"/>
      <c r="RD250" s="1"/>
      <c r="RE250" s="1"/>
      <c r="RF250" s="1"/>
      <c r="RG250" s="1"/>
      <c r="RH250" s="1"/>
      <c r="RI250" s="1"/>
      <c r="RJ250" s="1"/>
      <c r="RK250" s="1"/>
      <c r="RL250" s="1"/>
      <c r="RM250" s="1"/>
      <c r="RN250" s="1"/>
      <c r="RO250" s="1"/>
      <c r="RP250" s="1"/>
      <c r="RQ250" s="1"/>
      <c r="RR250" s="1"/>
      <c r="RS250" s="1"/>
      <c r="RT250" s="1"/>
      <c r="RU250" s="1"/>
      <c r="RV250" s="1"/>
      <c r="RW250" s="1"/>
      <c r="RX250" s="1"/>
      <c r="RY250" s="1"/>
      <c r="RZ250" s="1"/>
      <c r="SA250" s="1"/>
      <c r="SB250" s="1"/>
      <c r="SC250" s="1"/>
      <c r="SD250" s="1"/>
      <c r="SE250" s="1"/>
      <c r="SF250" s="1"/>
      <c r="SG250" s="1"/>
      <c r="SH250" s="1"/>
      <c r="SI250" s="1"/>
      <c r="SJ250" s="1"/>
      <c r="SK250" s="1"/>
      <c r="SL250" s="1"/>
      <c r="SM250" s="1"/>
      <c r="SN250" s="1"/>
      <c r="SO250" s="1"/>
      <c r="SP250" s="1"/>
      <c r="SQ250" s="1"/>
      <c r="SR250" s="1"/>
      <c r="SS250" s="1"/>
      <c r="ST250" s="1"/>
      <c r="SU250" s="1"/>
      <c r="SV250" s="1"/>
      <c r="SW250" s="1"/>
      <c r="SX250" s="1"/>
      <c r="SY250" s="1"/>
      <c r="SZ250" s="1"/>
      <c r="TA250" s="1"/>
      <c r="TB250" s="1"/>
      <c r="TC250" s="1"/>
      <c r="TD250" s="1"/>
      <c r="TE250" s="1"/>
      <c r="TF250" s="1"/>
      <c r="TG250" s="1"/>
      <c r="TH250" s="1"/>
      <c r="TI250" s="1"/>
      <c r="TJ250" s="1"/>
      <c r="TK250" s="1"/>
      <c r="TL250" s="1"/>
      <c r="TM250" s="1"/>
      <c r="TN250" s="1"/>
      <c r="TO250" s="1"/>
      <c r="TP250" s="1"/>
      <c r="TQ250" s="1"/>
      <c r="TR250" s="1"/>
      <c r="TS250" s="1"/>
      <c r="TT250" s="1"/>
      <c r="TU250" s="1"/>
      <c r="TV250" s="1"/>
      <c r="TW250" s="1"/>
      <c r="TX250" s="1"/>
      <c r="TY250" s="1"/>
      <c r="TZ250" s="1"/>
      <c r="UA250" s="1"/>
      <c r="UB250" s="1"/>
      <c r="UC250" s="1"/>
      <c r="UD250" s="1"/>
      <c r="UE250" s="1"/>
      <c r="UF250" s="1"/>
      <c r="UG250" s="1"/>
      <c r="UH250" s="1"/>
      <c r="UI250" s="1"/>
      <c r="UJ250" s="1"/>
      <c r="UK250" s="1"/>
      <c r="UL250" s="1"/>
      <c r="UM250" s="1"/>
      <c r="UN250" s="1"/>
      <c r="UO250" s="1"/>
      <c r="UP250" s="1"/>
      <c r="UQ250" s="1"/>
      <c r="UR250" s="1"/>
      <c r="US250" s="1"/>
      <c r="UT250" s="1"/>
      <c r="UU250" s="1"/>
      <c r="UV250" s="1"/>
      <c r="UW250" s="1"/>
      <c r="UX250" s="1"/>
      <c r="UY250" s="1"/>
      <c r="UZ250" s="1"/>
      <c r="VA250" s="1"/>
      <c r="VB250" s="1"/>
      <c r="VC250" s="1"/>
      <c r="VD250" s="1"/>
      <c r="VE250" s="1"/>
      <c r="VF250" s="1"/>
      <c r="VG250" s="1"/>
      <c r="VH250" s="1"/>
      <c r="VI250" s="1"/>
      <c r="VJ250" s="1"/>
      <c r="VK250" s="1"/>
      <c r="VL250" s="1"/>
      <c r="VM250" s="1"/>
      <c r="VN250" s="1"/>
      <c r="VO250" s="1"/>
      <c r="VP250" s="1"/>
      <c r="VQ250" s="1"/>
      <c r="VR250" s="1"/>
      <c r="VS250" s="1"/>
      <c r="VT250" s="1"/>
      <c r="VU250" s="1"/>
      <c r="VV250" s="1"/>
      <c r="VW250" s="1"/>
      <c r="VX250" s="1"/>
      <c r="VY250" s="1"/>
      <c r="VZ250" s="1"/>
      <c r="WA250" s="1"/>
      <c r="WB250" s="1"/>
      <c r="WC250" s="1"/>
      <c r="WD250" s="1"/>
      <c r="WE250" s="1"/>
      <c r="WF250" s="1"/>
      <c r="WG250" s="1"/>
      <c r="WH250" s="1"/>
      <c r="WI250" s="1"/>
      <c r="WJ250" s="1"/>
      <c r="WK250" s="1"/>
      <c r="WL250" s="1"/>
      <c r="WM250" s="1"/>
      <c r="WN250" s="1"/>
      <c r="WO250" s="1"/>
      <c r="WP250" s="1"/>
      <c r="WQ250" s="1"/>
      <c r="WR250" s="1"/>
      <c r="WS250" s="1"/>
      <c r="WT250" s="1"/>
      <c r="WU250" s="1"/>
      <c r="WV250" s="1"/>
      <c r="WW250" s="1"/>
      <c r="WX250" s="1"/>
      <c r="WY250" s="1"/>
      <c r="WZ250" s="1"/>
      <c r="XA250" s="1"/>
      <c r="XB250" s="1"/>
      <c r="XC250" s="1"/>
      <c r="XD250" s="1"/>
      <c r="XE250" s="1"/>
      <c r="XF250" s="1"/>
      <c r="XG250" s="1"/>
      <c r="XH250" s="1"/>
      <c r="XI250" s="1"/>
      <c r="XJ250" s="1"/>
      <c r="XK250" s="1"/>
      <c r="XL250" s="1"/>
      <c r="XM250" s="1"/>
      <c r="XN250" s="1"/>
      <c r="XO250" s="1"/>
      <c r="XP250" s="1"/>
      <c r="XQ250" s="1"/>
      <c r="XR250" s="1"/>
      <c r="XS250" s="1"/>
      <c r="XT250" s="1"/>
      <c r="XU250" s="1"/>
      <c r="XV250" s="1"/>
      <c r="XW250" s="1"/>
      <c r="XX250" s="1"/>
      <c r="XY250" s="1"/>
      <c r="XZ250" s="1"/>
      <c r="YA250" s="1"/>
      <c r="YB250" s="1"/>
      <c r="YC250" s="1"/>
      <c r="YD250" s="1"/>
      <c r="YE250" s="1"/>
      <c r="YF250" s="1"/>
      <c r="YG250" s="1"/>
      <c r="YH250" s="1"/>
      <c r="YI250" s="1"/>
      <c r="YJ250" s="1"/>
      <c r="YK250" s="1"/>
      <c r="YL250" s="1"/>
      <c r="YM250" s="1"/>
      <c r="YN250" s="1"/>
      <c r="YO250" s="1"/>
      <c r="YP250" s="1"/>
      <c r="YQ250" s="1"/>
      <c r="YR250" s="1"/>
      <c r="YS250" s="1"/>
      <c r="YT250" s="1"/>
      <c r="YU250" s="1"/>
      <c r="YV250" s="1"/>
      <c r="YW250" s="1"/>
      <c r="YX250" s="1"/>
      <c r="YY250" s="1"/>
      <c r="YZ250" s="1"/>
      <c r="ZA250" s="1"/>
      <c r="ZB250" s="1"/>
      <c r="ZC250" s="1"/>
      <c r="ZD250" s="1"/>
      <c r="ZE250" s="1"/>
      <c r="ZF250" s="1"/>
      <c r="ZG250" s="1"/>
      <c r="ZH250" s="1"/>
      <c r="ZI250" s="1"/>
      <c r="ZJ250" s="1"/>
      <c r="ZK250" s="1"/>
      <c r="ZL250" s="1"/>
      <c r="ZM250" s="1"/>
      <c r="ZN250" s="1"/>
      <c r="ZO250" s="1"/>
      <c r="ZP250" s="1"/>
      <c r="ZQ250" s="1"/>
      <c r="ZR250" s="1"/>
      <c r="ZS250" s="1"/>
      <c r="ZT250" s="1"/>
      <c r="ZU250" s="1"/>
      <c r="ZV250" s="1"/>
      <c r="ZW250" s="1"/>
      <c r="ZX250" s="1"/>
      <c r="ZY250" s="1"/>
      <c r="ZZ250" s="1"/>
      <c r="AAA250" s="1"/>
      <c r="AAB250" s="1"/>
      <c r="AAC250" s="1"/>
      <c r="AAD250" s="1"/>
      <c r="AAE250" s="1"/>
      <c r="AAF250" s="1"/>
      <c r="AAG250" s="1"/>
      <c r="AAH250" s="1"/>
      <c r="AAI250" s="1"/>
      <c r="AAJ250" s="1"/>
      <c r="AAK250" s="1"/>
      <c r="AAL250" s="1"/>
      <c r="AAM250" s="1"/>
      <c r="AAN250" s="1"/>
      <c r="AAO250" s="1"/>
      <c r="AAP250" s="1"/>
      <c r="AAQ250" s="1"/>
      <c r="AAR250" s="1"/>
      <c r="AAS250" s="1"/>
      <c r="AAT250" s="1"/>
      <c r="AAU250" s="1"/>
      <c r="AAV250" s="1"/>
      <c r="AAW250" s="1"/>
      <c r="AAX250" s="1"/>
      <c r="AAY250" s="1"/>
      <c r="AAZ250" s="1"/>
      <c r="ABA250" s="1"/>
      <c r="ABB250" s="1"/>
      <c r="ABC250" s="1"/>
      <c r="ABD250" s="1"/>
      <c r="ABE250" s="1"/>
      <c r="ABF250" s="1"/>
      <c r="ABG250" s="1"/>
      <c r="ABH250" s="1"/>
      <c r="ABI250" s="1"/>
      <c r="ABJ250" s="1"/>
      <c r="ABK250" s="1"/>
      <c r="ABL250" s="1"/>
      <c r="ABM250" s="1"/>
      <c r="ABN250" s="1"/>
      <c r="ABO250" s="1"/>
      <c r="ABP250" s="1"/>
      <c r="ABQ250" s="1"/>
      <c r="ABR250" s="1"/>
      <c r="ABS250" s="1"/>
      <c r="ABT250" s="1"/>
      <c r="ABU250" s="1"/>
      <c r="ABV250" s="1"/>
      <c r="ABW250" s="1"/>
      <c r="ABX250" s="1"/>
      <c r="ABY250" s="1"/>
      <c r="ABZ250" s="1"/>
      <c r="ACA250" s="1"/>
      <c r="ACB250" s="1"/>
      <c r="ACC250" s="1"/>
      <c r="ACD250" s="1"/>
      <c r="ACE250" s="1"/>
      <c r="ACF250" s="1"/>
      <c r="ACG250" s="1"/>
      <c r="ACH250" s="1"/>
      <c r="ACI250" s="1"/>
      <c r="ACJ250" s="1"/>
      <c r="ACK250" s="1"/>
      <c r="ACL250" s="1"/>
      <c r="ACM250" s="1"/>
      <c r="ACN250" s="1"/>
      <c r="ACO250" s="1"/>
      <c r="ACP250" s="1"/>
      <c r="ACQ250" s="1"/>
      <c r="ACR250" s="1"/>
      <c r="ACS250" s="1"/>
      <c r="ACT250" s="1"/>
      <c r="ACU250" s="1"/>
      <c r="ACV250" s="1"/>
      <c r="ACW250" s="1"/>
      <c r="ACX250" s="1"/>
      <c r="ACY250" s="1"/>
      <c r="ACZ250" s="1"/>
      <c r="ADA250" s="1"/>
      <c r="ADB250" s="1"/>
      <c r="ADC250" s="1"/>
      <c r="ADD250" s="1"/>
      <c r="ADE250" s="1"/>
      <c r="ADF250" s="1"/>
      <c r="ADG250" s="1"/>
      <c r="ADH250" s="1"/>
      <c r="ADI250" s="1"/>
      <c r="ADJ250" s="1"/>
      <c r="ADK250" s="1"/>
      <c r="ADL250" s="1"/>
      <c r="ADM250" s="1"/>
      <c r="ADN250" s="1"/>
      <c r="ADO250" s="1"/>
      <c r="ADP250" s="1"/>
      <c r="ADQ250" s="1"/>
      <c r="ADR250" s="1"/>
      <c r="ADS250" s="1"/>
      <c r="ADT250" s="1"/>
      <c r="ADU250" s="1"/>
      <c r="ADV250" s="1"/>
      <c r="ADW250" s="1"/>
      <c r="ADX250" s="1"/>
      <c r="ADY250" s="1"/>
      <c r="ADZ250" s="1"/>
      <c r="AEA250" s="1"/>
      <c r="AEB250" s="1"/>
      <c r="AEC250" s="1"/>
      <c r="AED250" s="1"/>
      <c r="AEE250" s="1"/>
      <c r="AEF250" s="1"/>
      <c r="AEG250" s="1"/>
      <c r="AEH250" s="1"/>
      <c r="AEI250" s="1"/>
      <c r="AEJ250" s="1"/>
      <c r="AEK250" s="1"/>
      <c r="AEL250" s="1"/>
      <c r="AEM250" s="1"/>
      <c r="AEN250" s="1"/>
      <c r="AEO250" s="1"/>
      <c r="AEP250" s="1"/>
      <c r="AEQ250" s="1"/>
      <c r="AER250" s="1"/>
      <c r="AES250" s="1"/>
      <c r="AET250" s="1"/>
      <c r="AEU250" s="1"/>
      <c r="AEV250" s="1"/>
      <c r="AEW250" s="1"/>
      <c r="AEX250" s="1"/>
      <c r="AEY250" s="1"/>
      <c r="AEZ250" s="1"/>
      <c r="AFA250" s="1"/>
      <c r="AFB250" s="1"/>
      <c r="AFC250" s="1"/>
      <c r="AFD250" s="1"/>
      <c r="AFE250" s="1"/>
      <c r="AFF250" s="1"/>
      <c r="AFG250" s="1"/>
      <c r="AFH250" s="1"/>
      <c r="AFI250" s="1"/>
      <c r="AFJ250" s="1"/>
      <c r="AFK250" s="1"/>
      <c r="AFL250" s="1"/>
      <c r="AFM250" s="1"/>
      <c r="AFN250" s="1"/>
      <c r="AFO250" s="1"/>
      <c r="AFP250" s="1"/>
      <c r="AFQ250" s="1"/>
      <c r="AFR250" s="1"/>
      <c r="AFS250" s="1"/>
      <c r="AFT250" s="1"/>
      <c r="AFU250" s="1"/>
      <c r="AFV250" s="1"/>
      <c r="AFW250" s="1"/>
      <c r="AFX250" s="1"/>
      <c r="AFY250" s="1"/>
      <c r="AFZ250" s="1"/>
      <c r="AGA250" s="1"/>
      <c r="AGB250" s="1"/>
      <c r="AGC250" s="1"/>
      <c r="AGD250" s="1"/>
      <c r="AGE250" s="1"/>
      <c r="AGF250" s="1"/>
      <c r="AGG250" s="1"/>
      <c r="AGH250" s="1"/>
      <c r="AGI250" s="1"/>
      <c r="AGJ250" s="1"/>
      <c r="AGK250" s="1"/>
      <c r="AGL250" s="1"/>
      <c r="AGM250" s="1"/>
      <c r="AGN250" s="1"/>
      <c r="AGO250" s="1"/>
      <c r="AGP250" s="1"/>
      <c r="AGQ250" s="1"/>
      <c r="AGR250" s="1"/>
      <c r="AGS250" s="1"/>
      <c r="AGT250" s="1"/>
      <c r="AGU250" s="1"/>
      <c r="AGV250" s="1"/>
      <c r="AGW250" s="1"/>
      <c r="AGX250" s="1"/>
      <c r="AGY250" s="1"/>
      <c r="AGZ250" s="1"/>
      <c r="AHA250" s="1"/>
      <c r="AHB250" s="1"/>
      <c r="AHC250" s="1"/>
      <c r="AHD250" s="1"/>
      <c r="AHE250" s="1"/>
      <c r="AHF250" s="1"/>
      <c r="AHG250" s="1"/>
      <c r="AHH250" s="1"/>
      <c r="AHI250" s="1"/>
      <c r="AHJ250" s="1"/>
      <c r="AHK250" s="1"/>
      <c r="AHL250" s="1"/>
      <c r="AHM250" s="1"/>
      <c r="AHN250" s="1"/>
      <c r="AHO250" s="1"/>
      <c r="AHP250" s="1"/>
      <c r="AHQ250" s="1"/>
      <c r="AHR250" s="1"/>
      <c r="AHS250" s="1"/>
      <c r="AHT250" s="1"/>
      <c r="AHU250" s="1"/>
      <c r="AHV250" s="1"/>
      <c r="AHW250" s="1"/>
      <c r="AHX250" s="1"/>
      <c r="AHY250" s="1"/>
      <c r="AHZ250" s="1"/>
      <c r="AIA250" s="1"/>
      <c r="AIB250" s="1"/>
      <c r="AIC250" s="1"/>
      <c r="AID250" s="1"/>
      <c r="AIE250" s="1"/>
      <c r="AIF250" s="1"/>
      <c r="AIG250" s="1"/>
      <c r="AIH250" s="1"/>
      <c r="AII250" s="1"/>
      <c r="AIJ250" s="1"/>
      <c r="AIK250" s="1"/>
      <c r="AIL250" s="1"/>
      <c r="AIM250" s="1"/>
      <c r="AIN250" s="1"/>
      <c r="AIO250" s="1"/>
      <c r="AIP250" s="1"/>
      <c r="AIQ250" s="1"/>
      <c r="AIR250" s="1"/>
      <c r="AIS250" s="1"/>
      <c r="AIT250" s="1"/>
      <c r="AIU250" s="1"/>
      <c r="AIV250" s="1"/>
      <c r="AIW250" s="1"/>
      <c r="AIX250" s="1"/>
      <c r="AIY250" s="1"/>
      <c r="AIZ250" s="1"/>
      <c r="AJA250" s="1"/>
      <c r="AJB250" s="1"/>
      <c r="AJC250" s="1"/>
      <c r="AJD250" s="1"/>
      <c r="AJE250" s="1"/>
      <c r="AJF250" s="1"/>
      <c r="AJG250" s="1"/>
      <c r="AJH250" s="1"/>
      <c r="AJI250" s="1"/>
      <c r="AJJ250" s="1"/>
      <c r="AJK250" s="1"/>
      <c r="AJL250" s="1"/>
      <c r="AJM250" s="1"/>
      <c r="AJN250" s="1"/>
      <c r="AJO250" s="1"/>
      <c r="AJP250" s="1"/>
      <c r="AJQ250" s="1"/>
      <c r="AJR250" s="1"/>
      <c r="AJS250" s="1"/>
      <c r="AJT250" s="1"/>
      <c r="AJU250" s="1"/>
      <c r="AJV250" s="1"/>
      <c r="AJW250" s="1"/>
      <c r="AJX250" s="1"/>
      <c r="AJY250" s="1"/>
      <c r="AJZ250" s="1"/>
      <c r="AKA250" s="1"/>
      <c r="AKB250" s="1"/>
      <c r="AKC250" s="1"/>
      <c r="AKD250" s="1"/>
      <c r="AKE250" s="1"/>
      <c r="AKF250" s="1"/>
      <c r="AKG250" s="1"/>
      <c r="AKH250" s="1"/>
      <c r="AKI250" s="1"/>
      <c r="AKJ250" s="1"/>
      <c r="AKK250" s="1"/>
      <c r="AKL250" s="1"/>
      <c r="AKM250" s="1"/>
      <c r="AKN250" s="1"/>
      <c r="AKO250" s="1"/>
      <c r="AKP250" s="1"/>
      <c r="AKQ250" s="1"/>
      <c r="AKR250" s="1"/>
      <c r="AKS250" s="1"/>
      <c r="AKT250" s="1"/>
      <c r="AKU250" s="1"/>
      <c r="AKV250" s="1"/>
      <c r="AKW250" s="1"/>
      <c r="AKX250" s="1"/>
      <c r="AKY250" s="1"/>
      <c r="AKZ250" s="1"/>
      <c r="ALA250" s="1"/>
      <c r="ALB250" s="1"/>
      <c r="ALC250" s="1"/>
      <c r="ALD250" s="1"/>
      <c r="ALE250" s="1"/>
      <c r="ALF250" s="1"/>
      <c r="ALG250" s="1"/>
      <c r="ALH250" s="1"/>
      <c r="ALI250" s="1"/>
      <c r="ALJ250" s="1"/>
      <c r="ALK250" s="1"/>
      <c r="ALL250" s="1"/>
      <c r="ALM250" s="1"/>
      <c r="ALN250" s="1"/>
      <c r="ALO250" s="1"/>
      <c r="ALP250" s="1"/>
      <c r="ALQ250" s="1"/>
      <c r="ALR250" s="1"/>
      <c r="ALS250" s="1"/>
      <c r="ALT250" s="1"/>
      <c r="ALU250" s="1"/>
      <c r="ALV250" s="1"/>
      <c r="ALW250" s="1"/>
      <c r="ALX250" s="1"/>
      <c r="ALY250" s="1"/>
      <c r="ALZ250" s="1"/>
      <c r="AMA250" s="1"/>
      <c r="AMB250" s="1"/>
      <c r="AMC250" s="1"/>
      <c r="AMD250" s="1"/>
      <c r="AME250" s="1"/>
      <c r="AMF250" s="1"/>
      <c r="AMG250" s="1"/>
      <c r="AMH250" s="1"/>
      <c r="AMI250" s="1"/>
      <c r="AMJ250" s="1"/>
    </row>
    <row r="251" spans="1:1025" customHeight="1" ht="12.8">
      <c r="A251" s="1"/>
      <c r="B251" s="36"/>
      <c r="C251" s="14"/>
      <c r="D251" s="30" t="s">
        <v>79</v>
      </c>
      <c r="E251" s="30"/>
      <c r="F251" s="12" t="s">
        <v>3</v>
      </c>
      <c r="G251" s="7">
        <v>97</v>
      </c>
      <c r="H251" s="7">
        <v>103</v>
      </c>
      <c r="I251" s="7">
        <v>92</v>
      </c>
      <c r="J251" s="7">
        <v>105</v>
      </c>
      <c r="K251" s="13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1"/>
      <c r="LK251" s="1"/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1"/>
      <c r="NP251" s="1"/>
      <c r="NQ251" s="1"/>
      <c r="NR251" s="1"/>
      <c r="NS251" s="1"/>
      <c r="NT251" s="1"/>
      <c r="NU251" s="1"/>
      <c r="NV251" s="1"/>
      <c r="NW251" s="1"/>
      <c r="NX251" s="1"/>
      <c r="NY251" s="1"/>
      <c r="NZ251" s="1"/>
      <c r="OA251" s="1"/>
      <c r="OB251" s="1"/>
      <c r="OC251" s="1"/>
      <c r="OD251" s="1"/>
      <c r="OE251" s="1"/>
      <c r="OF251" s="1"/>
      <c r="OG251" s="1"/>
      <c r="OH251" s="1"/>
      <c r="OI251" s="1"/>
      <c r="OJ251" s="1"/>
      <c r="OK251" s="1"/>
      <c r="OL251" s="1"/>
      <c r="OM251" s="1"/>
      <c r="ON251" s="1"/>
      <c r="OO251" s="1"/>
      <c r="OP251" s="1"/>
      <c r="OQ251" s="1"/>
      <c r="OR251" s="1"/>
      <c r="OS251" s="1"/>
      <c r="OT251" s="1"/>
      <c r="OU251" s="1"/>
      <c r="OV251" s="1"/>
      <c r="OW251" s="1"/>
      <c r="OX251" s="1"/>
      <c r="OY251" s="1"/>
      <c r="OZ251" s="1"/>
      <c r="PA251" s="1"/>
      <c r="PB251" s="1"/>
      <c r="PC251" s="1"/>
      <c r="PD251" s="1"/>
      <c r="PE251" s="1"/>
      <c r="PF251" s="1"/>
      <c r="PG251" s="1"/>
      <c r="PH251" s="1"/>
      <c r="PI251" s="1"/>
      <c r="PJ251" s="1"/>
      <c r="PK251" s="1"/>
      <c r="PL251" s="1"/>
      <c r="PM251" s="1"/>
      <c r="PN251" s="1"/>
      <c r="PO251" s="1"/>
      <c r="PP251" s="1"/>
      <c r="PQ251" s="1"/>
      <c r="PR251" s="1"/>
      <c r="PS251" s="1"/>
      <c r="PT251" s="1"/>
      <c r="PU251" s="1"/>
      <c r="PV251" s="1"/>
      <c r="PW251" s="1"/>
      <c r="PX251" s="1"/>
      <c r="PY251" s="1"/>
      <c r="PZ251" s="1"/>
      <c r="QA251" s="1"/>
      <c r="QB251" s="1"/>
      <c r="QC251" s="1"/>
      <c r="QD251" s="1"/>
      <c r="QE251" s="1"/>
      <c r="QF251" s="1"/>
      <c r="QG251" s="1"/>
      <c r="QH251" s="1"/>
      <c r="QI251" s="1"/>
      <c r="QJ251" s="1"/>
      <c r="QK251" s="1"/>
      <c r="QL251" s="1"/>
      <c r="QM251" s="1"/>
      <c r="QN251" s="1"/>
      <c r="QO251" s="1"/>
      <c r="QP251" s="1"/>
      <c r="QQ251" s="1"/>
      <c r="QR251" s="1"/>
      <c r="QS251" s="1"/>
      <c r="QT251" s="1"/>
      <c r="QU251" s="1"/>
      <c r="QV251" s="1"/>
      <c r="QW251" s="1"/>
      <c r="QX251" s="1"/>
      <c r="QY251" s="1"/>
      <c r="QZ251" s="1"/>
      <c r="RA251" s="1"/>
      <c r="RB251" s="1"/>
      <c r="RC251" s="1"/>
      <c r="RD251" s="1"/>
      <c r="RE251" s="1"/>
      <c r="RF251" s="1"/>
      <c r="RG251" s="1"/>
      <c r="RH251" s="1"/>
      <c r="RI251" s="1"/>
      <c r="RJ251" s="1"/>
      <c r="RK251" s="1"/>
      <c r="RL251" s="1"/>
      <c r="RM251" s="1"/>
      <c r="RN251" s="1"/>
      <c r="RO251" s="1"/>
      <c r="RP251" s="1"/>
      <c r="RQ251" s="1"/>
      <c r="RR251" s="1"/>
      <c r="RS251" s="1"/>
      <c r="RT251" s="1"/>
      <c r="RU251" s="1"/>
      <c r="RV251" s="1"/>
      <c r="RW251" s="1"/>
      <c r="RX251" s="1"/>
      <c r="RY251" s="1"/>
      <c r="RZ251" s="1"/>
      <c r="SA251" s="1"/>
      <c r="SB251" s="1"/>
      <c r="SC251" s="1"/>
      <c r="SD251" s="1"/>
      <c r="SE251" s="1"/>
      <c r="SF251" s="1"/>
      <c r="SG251" s="1"/>
      <c r="SH251" s="1"/>
      <c r="SI251" s="1"/>
      <c r="SJ251" s="1"/>
      <c r="SK251" s="1"/>
      <c r="SL251" s="1"/>
      <c r="SM251" s="1"/>
      <c r="SN251" s="1"/>
      <c r="SO251" s="1"/>
      <c r="SP251" s="1"/>
      <c r="SQ251" s="1"/>
      <c r="SR251" s="1"/>
      <c r="SS251" s="1"/>
      <c r="ST251" s="1"/>
      <c r="SU251" s="1"/>
      <c r="SV251" s="1"/>
      <c r="SW251" s="1"/>
      <c r="SX251" s="1"/>
      <c r="SY251" s="1"/>
      <c r="SZ251" s="1"/>
      <c r="TA251" s="1"/>
      <c r="TB251" s="1"/>
      <c r="TC251" s="1"/>
      <c r="TD251" s="1"/>
      <c r="TE251" s="1"/>
      <c r="TF251" s="1"/>
      <c r="TG251" s="1"/>
      <c r="TH251" s="1"/>
      <c r="TI251" s="1"/>
      <c r="TJ251" s="1"/>
      <c r="TK251" s="1"/>
      <c r="TL251" s="1"/>
      <c r="TM251" s="1"/>
      <c r="TN251" s="1"/>
      <c r="TO251" s="1"/>
      <c r="TP251" s="1"/>
      <c r="TQ251" s="1"/>
      <c r="TR251" s="1"/>
      <c r="TS251" s="1"/>
      <c r="TT251" s="1"/>
      <c r="TU251" s="1"/>
      <c r="TV251" s="1"/>
      <c r="TW251" s="1"/>
      <c r="TX251" s="1"/>
      <c r="TY251" s="1"/>
      <c r="TZ251" s="1"/>
      <c r="UA251" s="1"/>
      <c r="UB251" s="1"/>
      <c r="UC251" s="1"/>
      <c r="UD251" s="1"/>
      <c r="UE251" s="1"/>
      <c r="UF251" s="1"/>
      <c r="UG251" s="1"/>
      <c r="UH251" s="1"/>
      <c r="UI251" s="1"/>
      <c r="UJ251" s="1"/>
      <c r="UK251" s="1"/>
      <c r="UL251" s="1"/>
      <c r="UM251" s="1"/>
      <c r="UN251" s="1"/>
      <c r="UO251" s="1"/>
      <c r="UP251" s="1"/>
      <c r="UQ251" s="1"/>
      <c r="UR251" s="1"/>
      <c r="US251" s="1"/>
      <c r="UT251" s="1"/>
      <c r="UU251" s="1"/>
      <c r="UV251" s="1"/>
      <c r="UW251" s="1"/>
      <c r="UX251" s="1"/>
      <c r="UY251" s="1"/>
      <c r="UZ251" s="1"/>
      <c r="VA251" s="1"/>
      <c r="VB251" s="1"/>
      <c r="VC251" s="1"/>
      <c r="VD251" s="1"/>
      <c r="VE251" s="1"/>
      <c r="VF251" s="1"/>
      <c r="VG251" s="1"/>
      <c r="VH251" s="1"/>
      <c r="VI251" s="1"/>
      <c r="VJ251" s="1"/>
      <c r="VK251" s="1"/>
      <c r="VL251" s="1"/>
      <c r="VM251" s="1"/>
      <c r="VN251" s="1"/>
      <c r="VO251" s="1"/>
      <c r="VP251" s="1"/>
      <c r="VQ251" s="1"/>
      <c r="VR251" s="1"/>
      <c r="VS251" s="1"/>
      <c r="VT251" s="1"/>
      <c r="VU251" s="1"/>
      <c r="VV251" s="1"/>
      <c r="VW251" s="1"/>
      <c r="VX251" s="1"/>
      <c r="VY251" s="1"/>
      <c r="VZ251" s="1"/>
      <c r="WA251" s="1"/>
      <c r="WB251" s="1"/>
      <c r="WC251" s="1"/>
      <c r="WD251" s="1"/>
      <c r="WE251" s="1"/>
      <c r="WF251" s="1"/>
      <c r="WG251" s="1"/>
      <c r="WH251" s="1"/>
      <c r="WI251" s="1"/>
      <c r="WJ251" s="1"/>
      <c r="WK251" s="1"/>
      <c r="WL251" s="1"/>
      <c r="WM251" s="1"/>
      <c r="WN251" s="1"/>
      <c r="WO251" s="1"/>
      <c r="WP251" s="1"/>
      <c r="WQ251" s="1"/>
      <c r="WR251" s="1"/>
      <c r="WS251" s="1"/>
      <c r="WT251" s="1"/>
      <c r="WU251" s="1"/>
      <c r="WV251" s="1"/>
      <c r="WW251" s="1"/>
      <c r="WX251" s="1"/>
      <c r="WY251" s="1"/>
      <c r="WZ251" s="1"/>
      <c r="XA251" s="1"/>
      <c r="XB251" s="1"/>
      <c r="XC251" s="1"/>
      <c r="XD251" s="1"/>
      <c r="XE251" s="1"/>
      <c r="XF251" s="1"/>
      <c r="XG251" s="1"/>
      <c r="XH251" s="1"/>
      <c r="XI251" s="1"/>
      <c r="XJ251" s="1"/>
      <c r="XK251" s="1"/>
      <c r="XL251" s="1"/>
      <c r="XM251" s="1"/>
      <c r="XN251" s="1"/>
      <c r="XO251" s="1"/>
      <c r="XP251" s="1"/>
      <c r="XQ251" s="1"/>
      <c r="XR251" s="1"/>
      <c r="XS251" s="1"/>
      <c r="XT251" s="1"/>
      <c r="XU251" s="1"/>
      <c r="XV251" s="1"/>
      <c r="XW251" s="1"/>
      <c r="XX251" s="1"/>
      <c r="XY251" s="1"/>
      <c r="XZ251" s="1"/>
      <c r="YA251" s="1"/>
      <c r="YB251" s="1"/>
      <c r="YC251" s="1"/>
      <c r="YD251" s="1"/>
      <c r="YE251" s="1"/>
      <c r="YF251" s="1"/>
      <c r="YG251" s="1"/>
      <c r="YH251" s="1"/>
      <c r="YI251" s="1"/>
      <c r="YJ251" s="1"/>
      <c r="YK251" s="1"/>
      <c r="YL251" s="1"/>
      <c r="YM251" s="1"/>
      <c r="YN251" s="1"/>
      <c r="YO251" s="1"/>
      <c r="YP251" s="1"/>
      <c r="YQ251" s="1"/>
      <c r="YR251" s="1"/>
      <c r="YS251" s="1"/>
      <c r="YT251" s="1"/>
      <c r="YU251" s="1"/>
      <c r="YV251" s="1"/>
      <c r="YW251" s="1"/>
      <c r="YX251" s="1"/>
      <c r="YY251" s="1"/>
      <c r="YZ251" s="1"/>
      <c r="ZA251" s="1"/>
      <c r="ZB251" s="1"/>
      <c r="ZC251" s="1"/>
      <c r="ZD251" s="1"/>
      <c r="ZE251" s="1"/>
      <c r="ZF251" s="1"/>
      <c r="ZG251" s="1"/>
      <c r="ZH251" s="1"/>
      <c r="ZI251" s="1"/>
      <c r="ZJ251" s="1"/>
      <c r="ZK251" s="1"/>
      <c r="ZL251" s="1"/>
      <c r="ZM251" s="1"/>
      <c r="ZN251" s="1"/>
      <c r="ZO251" s="1"/>
      <c r="ZP251" s="1"/>
      <c r="ZQ251" s="1"/>
      <c r="ZR251" s="1"/>
      <c r="ZS251" s="1"/>
      <c r="ZT251" s="1"/>
      <c r="ZU251" s="1"/>
      <c r="ZV251" s="1"/>
      <c r="ZW251" s="1"/>
      <c r="ZX251" s="1"/>
      <c r="ZY251" s="1"/>
      <c r="ZZ251" s="1"/>
      <c r="AAA251" s="1"/>
      <c r="AAB251" s="1"/>
      <c r="AAC251" s="1"/>
      <c r="AAD251" s="1"/>
      <c r="AAE251" s="1"/>
      <c r="AAF251" s="1"/>
      <c r="AAG251" s="1"/>
      <c r="AAH251" s="1"/>
      <c r="AAI251" s="1"/>
      <c r="AAJ251" s="1"/>
      <c r="AAK251" s="1"/>
      <c r="AAL251" s="1"/>
      <c r="AAM251" s="1"/>
      <c r="AAN251" s="1"/>
      <c r="AAO251" s="1"/>
      <c r="AAP251" s="1"/>
      <c r="AAQ251" s="1"/>
      <c r="AAR251" s="1"/>
      <c r="AAS251" s="1"/>
      <c r="AAT251" s="1"/>
      <c r="AAU251" s="1"/>
      <c r="AAV251" s="1"/>
      <c r="AAW251" s="1"/>
      <c r="AAX251" s="1"/>
      <c r="AAY251" s="1"/>
      <c r="AAZ251" s="1"/>
      <c r="ABA251" s="1"/>
      <c r="ABB251" s="1"/>
      <c r="ABC251" s="1"/>
      <c r="ABD251" s="1"/>
      <c r="ABE251" s="1"/>
      <c r="ABF251" s="1"/>
      <c r="ABG251" s="1"/>
      <c r="ABH251" s="1"/>
      <c r="ABI251" s="1"/>
      <c r="ABJ251" s="1"/>
      <c r="ABK251" s="1"/>
      <c r="ABL251" s="1"/>
      <c r="ABM251" s="1"/>
      <c r="ABN251" s="1"/>
      <c r="ABO251" s="1"/>
      <c r="ABP251" s="1"/>
      <c r="ABQ251" s="1"/>
      <c r="ABR251" s="1"/>
      <c r="ABS251" s="1"/>
      <c r="ABT251" s="1"/>
      <c r="ABU251" s="1"/>
      <c r="ABV251" s="1"/>
      <c r="ABW251" s="1"/>
      <c r="ABX251" s="1"/>
      <c r="ABY251" s="1"/>
      <c r="ABZ251" s="1"/>
      <c r="ACA251" s="1"/>
      <c r="ACB251" s="1"/>
      <c r="ACC251" s="1"/>
      <c r="ACD251" s="1"/>
      <c r="ACE251" s="1"/>
      <c r="ACF251" s="1"/>
      <c r="ACG251" s="1"/>
      <c r="ACH251" s="1"/>
      <c r="ACI251" s="1"/>
      <c r="ACJ251" s="1"/>
      <c r="ACK251" s="1"/>
      <c r="ACL251" s="1"/>
      <c r="ACM251" s="1"/>
      <c r="ACN251" s="1"/>
      <c r="ACO251" s="1"/>
      <c r="ACP251" s="1"/>
      <c r="ACQ251" s="1"/>
      <c r="ACR251" s="1"/>
      <c r="ACS251" s="1"/>
      <c r="ACT251" s="1"/>
      <c r="ACU251" s="1"/>
      <c r="ACV251" s="1"/>
      <c r="ACW251" s="1"/>
      <c r="ACX251" s="1"/>
      <c r="ACY251" s="1"/>
      <c r="ACZ251" s="1"/>
      <c r="ADA251" s="1"/>
      <c r="ADB251" s="1"/>
      <c r="ADC251" s="1"/>
      <c r="ADD251" s="1"/>
      <c r="ADE251" s="1"/>
      <c r="ADF251" s="1"/>
      <c r="ADG251" s="1"/>
      <c r="ADH251" s="1"/>
      <c r="ADI251" s="1"/>
      <c r="ADJ251" s="1"/>
      <c r="ADK251" s="1"/>
      <c r="ADL251" s="1"/>
      <c r="ADM251" s="1"/>
      <c r="ADN251" s="1"/>
      <c r="ADO251" s="1"/>
      <c r="ADP251" s="1"/>
      <c r="ADQ251" s="1"/>
      <c r="ADR251" s="1"/>
      <c r="ADS251" s="1"/>
      <c r="ADT251" s="1"/>
      <c r="ADU251" s="1"/>
      <c r="ADV251" s="1"/>
      <c r="ADW251" s="1"/>
      <c r="ADX251" s="1"/>
      <c r="ADY251" s="1"/>
      <c r="ADZ251" s="1"/>
      <c r="AEA251" s="1"/>
      <c r="AEB251" s="1"/>
      <c r="AEC251" s="1"/>
      <c r="AED251" s="1"/>
      <c r="AEE251" s="1"/>
      <c r="AEF251" s="1"/>
      <c r="AEG251" s="1"/>
      <c r="AEH251" s="1"/>
      <c r="AEI251" s="1"/>
      <c r="AEJ251" s="1"/>
      <c r="AEK251" s="1"/>
      <c r="AEL251" s="1"/>
      <c r="AEM251" s="1"/>
      <c r="AEN251" s="1"/>
      <c r="AEO251" s="1"/>
      <c r="AEP251" s="1"/>
      <c r="AEQ251" s="1"/>
      <c r="AER251" s="1"/>
      <c r="AES251" s="1"/>
      <c r="AET251" s="1"/>
      <c r="AEU251" s="1"/>
      <c r="AEV251" s="1"/>
      <c r="AEW251" s="1"/>
      <c r="AEX251" s="1"/>
      <c r="AEY251" s="1"/>
      <c r="AEZ251" s="1"/>
      <c r="AFA251" s="1"/>
      <c r="AFB251" s="1"/>
      <c r="AFC251" s="1"/>
      <c r="AFD251" s="1"/>
      <c r="AFE251" s="1"/>
      <c r="AFF251" s="1"/>
      <c r="AFG251" s="1"/>
      <c r="AFH251" s="1"/>
      <c r="AFI251" s="1"/>
      <c r="AFJ251" s="1"/>
      <c r="AFK251" s="1"/>
      <c r="AFL251" s="1"/>
      <c r="AFM251" s="1"/>
      <c r="AFN251" s="1"/>
      <c r="AFO251" s="1"/>
      <c r="AFP251" s="1"/>
      <c r="AFQ251" s="1"/>
      <c r="AFR251" s="1"/>
      <c r="AFS251" s="1"/>
      <c r="AFT251" s="1"/>
      <c r="AFU251" s="1"/>
      <c r="AFV251" s="1"/>
      <c r="AFW251" s="1"/>
      <c r="AFX251" s="1"/>
      <c r="AFY251" s="1"/>
      <c r="AFZ251" s="1"/>
      <c r="AGA251" s="1"/>
      <c r="AGB251" s="1"/>
      <c r="AGC251" s="1"/>
      <c r="AGD251" s="1"/>
      <c r="AGE251" s="1"/>
      <c r="AGF251" s="1"/>
      <c r="AGG251" s="1"/>
      <c r="AGH251" s="1"/>
      <c r="AGI251" s="1"/>
      <c r="AGJ251" s="1"/>
      <c r="AGK251" s="1"/>
      <c r="AGL251" s="1"/>
      <c r="AGM251" s="1"/>
      <c r="AGN251" s="1"/>
      <c r="AGO251" s="1"/>
      <c r="AGP251" s="1"/>
      <c r="AGQ251" s="1"/>
      <c r="AGR251" s="1"/>
      <c r="AGS251" s="1"/>
      <c r="AGT251" s="1"/>
      <c r="AGU251" s="1"/>
      <c r="AGV251" s="1"/>
      <c r="AGW251" s="1"/>
      <c r="AGX251" s="1"/>
      <c r="AGY251" s="1"/>
      <c r="AGZ251" s="1"/>
      <c r="AHA251" s="1"/>
      <c r="AHB251" s="1"/>
      <c r="AHC251" s="1"/>
      <c r="AHD251" s="1"/>
      <c r="AHE251" s="1"/>
      <c r="AHF251" s="1"/>
      <c r="AHG251" s="1"/>
      <c r="AHH251" s="1"/>
      <c r="AHI251" s="1"/>
      <c r="AHJ251" s="1"/>
      <c r="AHK251" s="1"/>
      <c r="AHL251" s="1"/>
      <c r="AHM251" s="1"/>
      <c r="AHN251" s="1"/>
      <c r="AHO251" s="1"/>
      <c r="AHP251" s="1"/>
      <c r="AHQ251" s="1"/>
      <c r="AHR251" s="1"/>
      <c r="AHS251" s="1"/>
      <c r="AHT251" s="1"/>
      <c r="AHU251" s="1"/>
      <c r="AHV251" s="1"/>
      <c r="AHW251" s="1"/>
      <c r="AHX251" s="1"/>
      <c r="AHY251" s="1"/>
      <c r="AHZ251" s="1"/>
      <c r="AIA251" s="1"/>
      <c r="AIB251" s="1"/>
      <c r="AIC251" s="1"/>
      <c r="AID251" s="1"/>
      <c r="AIE251" s="1"/>
      <c r="AIF251" s="1"/>
      <c r="AIG251" s="1"/>
      <c r="AIH251" s="1"/>
      <c r="AII251" s="1"/>
      <c r="AIJ251" s="1"/>
      <c r="AIK251" s="1"/>
      <c r="AIL251" s="1"/>
      <c r="AIM251" s="1"/>
      <c r="AIN251" s="1"/>
      <c r="AIO251" s="1"/>
      <c r="AIP251" s="1"/>
      <c r="AIQ251" s="1"/>
      <c r="AIR251" s="1"/>
      <c r="AIS251" s="1"/>
      <c r="AIT251" s="1"/>
      <c r="AIU251" s="1"/>
      <c r="AIV251" s="1"/>
      <c r="AIW251" s="1"/>
      <c r="AIX251" s="1"/>
      <c r="AIY251" s="1"/>
      <c r="AIZ251" s="1"/>
      <c r="AJA251" s="1"/>
      <c r="AJB251" s="1"/>
      <c r="AJC251" s="1"/>
      <c r="AJD251" s="1"/>
      <c r="AJE251" s="1"/>
      <c r="AJF251" s="1"/>
      <c r="AJG251" s="1"/>
      <c r="AJH251" s="1"/>
      <c r="AJI251" s="1"/>
      <c r="AJJ251" s="1"/>
      <c r="AJK251" s="1"/>
      <c r="AJL251" s="1"/>
      <c r="AJM251" s="1"/>
      <c r="AJN251" s="1"/>
      <c r="AJO251" s="1"/>
      <c r="AJP251" s="1"/>
      <c r="AJQ251" s="1"/>
      <c r="AJR251" s="1"/>
      <c r="AJS251" s="1"/>
      <c r="AJT251" s="1"/>
      <c r="AJU251" s="1"/>
      <c r="AJV251" s="1"/>
      <c r="AJW251" s="1"/>
      <c r="AJX251" s="1"/>
      <c r="AJY251" s="1"/>
      <c r="AJZ251" s="1"/>
      <c r="AKA251" s="1"/>
      <c r="AKB251" s="1"/>
      <c r="AKC251" s="1"/>
      <c r="AKD251" s="1"/>
      <c r="AKE251" s="1"/>
      <c r="AKF251" s="1"/>
      <c r="AKG251" s="1"/>
      <c r="AKH251" s="1"/>
      <c r="AKI251" s="1"/>
      <c r="AKJ251" s="1"/>
      <c r="AKK251" s="1"/>
      <c r="AKL251" s="1"/>
      <c r="AKM251" s="1"/>
      <c r="AKN251" s="1"/>
      <c r="AKO251" s="1"/>
      <c r="AKP251" s="1"/>
      <c r="AKQ251" s="1"/>
      <c r="AKR251" s="1"/>
      <c r="AKS251" s="1"/>
      <c r="AKT251" s="1"/>
      <c r="AKU251" s="1"/>
      <c r="AKV251" s="1"/>
      <c r="AKW251" s="1"/>
      <c r="AKX251" s="1"/>
      <c r="AKY251" s="1"/>
      <c r="AKZ251" s="1"/>
      <c r="ALA251" s="1"/>
      <c r="ALB251" s="1"/>
      <c r="ALC251" s="1"/>
      <c r="ALD251" s="1"/>
      <c r="ALE251" s="1"/>
      <c r="ALF251" s="1"/>
      <c r="ALG251" s="1"/>
      <c r="ALH251" s="1"/>
      <c r="ALI251" s="1"/>
      <c r="ALJ251" s="1"/>
      <c r="ALK251" s="1"/>
      <c r="ALL251" s="1"/>
      <c r="ALM251" s="1"/>
      <c r="ALN251" s="1"/>
      <c r="ALO251" s="1"/>
      <c r="ALP251" s="1"/>
      <c r="ALQ251" s="1"/>
      <c r="ALR251" s="1"/>
      <c r="ALS251" s="1"/>
      <c r="ALT251" s="1"/>
      <c r="ALU251" s="1"/>
      <c r="ALV251" s="1"/>
      <c r="ALW251" s="1"/>
      <c r="ALX251" s="1"/>
      <c r="ALY251" s="1"/>
      <c r="ALZ251" s="1"/>
      <c r="AMA251" s="1"/>
      <c r="AMB251" s="1"/>
      <c r="AMC251" s="1"/>
      <c r="AMD251" s="1"/>
      <c r="AME251" s="1"/>
      <c r="AMF251" s="1"/>
      <c r="AMG251" s="1"/>
      <c r="AMH251" s="1"/>
      <c r="AMI251" s="1"/>
      <c r="AMJ251" s="1"/>
    </row>
    <row r="252" spans="1:1025" customHeight="1" ht="12.8" s="32" customFormat="1">
      <c r="B252" s="36"/>
      <c r="C252" s="14"/>
      <c r="D252" s="30" t="s">
        <v>31</v>
      </c>
      <c r="E252" s="30"/>
      <c r="F252" s="12" t="s">
        <v>3</v>
      </c>
      <c r="G252" s="7">
        <v>98</v>
      </c>
      <c r="H252" s="7">
        <v>104</v>
      </c>
      <c r="I252" s="7">
        <v>93</v>
      </c>
      <c r="J252" s="7">
        <v>106</v>
      </c>
      <c r="K252" s="13"/>
    </row>
    <row r="253" spans="1:1025" customHeight="1" ht="12.75">
      <c r="A253" s="32"/>
      <c r="B253" s="36"/>
      <c r="C253" s="15" t="s">
        <v>187</v>
      </c>
      <c r="D253" s="15"/>
      <c r="E253" s="15"/>
      <c r="F253" s="12" t="s">
        <v>182</v>
      </c>
      <c r="G253" s="7">
        <v>99</v>
      </c>
      <c r="H253" s="7">
        <v>105</v>
      </c>
      <c r="I253" s="7">
        <v>94</v>
      </c>
      <c r="J253" s="7">
        <v>107</v>
      </c>
      <c r="K253" s="13"/>
    </row>
    <row r="254" spans="1:1025" customHeight="1" ht="12.75">
      <c r="A254" s="32"/>
      <c r="B254" s="36"/>
      <c r="C254" s="15" t="s">
        <v>188</v>
      </c>
      <c r="D254" s="15"/>
      <c r="E254" s="15"/>
      <c r="F254" s="12" t="s">
        <v>182</v>
      </c>
      <c r="G254" s="7">
        <v>100</v>
      </c>
      <c r="H254" s="7">
        <v>106</v>
      </c>
      <c r="I254" s="7">
        <v>95</v>
      </c>
      <c r="J254" s="7">
        <v>108</v>
      </c>
      <c r="K254" s="13"/>
    </row>
    <row r="255" spans="1:1025" customHeight="1" ht="12.75">
      <c r="A255" s="32"/>
      <c r="B255" s="36"/>
      <c r="C255" s="15" t="s">
        <v>189</v>
      </c>
      <c r="D255" s="15"/>
      <c r="E255" s="15"/>
      <c r="F255" s="12" t="s">
        <v>182</v>
      </c>
      <c r="G255" s="7">
        <v>109</v>
      </c>
      <c r="H255" s="7">
        <v>115</v>
      </c>
      <c r="I255" s="7">
        <v>104</v>
      </c>
      <c r="J255" s="7">
        <v>117</v>
      </c>
      <c r="K255" s="13"/>
    </row>
    <row r="256" spans="1:1025" customHeight="1" ht="12.75">
      <c r="A256" s="32"/>
      <c r="B256" s="36"/>
      <c r="C256" s="15" t="s">
        <v>190</v>
      </c>
      <c r="D256" s="15"/>
      <c r="E256" s="15"/>
      <c r="F256" s="12" t="s">
        <v>182</v>
      </c>
      <c r="G256" s="7">
        <v>110</v>
      </c>
      <c r="H256" s="7">
        <v>116</v>
      </c>
      <c r="I256" s="7">
        <v>105</v>
      </c>
      <c r="J256" s="7">
        <v>118</v>
      </c>
      <c r="K256" s="13"/>
    </row>
    <row r="257" spans="1:1025" customHeight="1" ht="12.8">
      <c r="A257" s="32"/>
      <c r="B257" s="36"/>
      <c r="C257" s="30" t="s">
        <v>31</v>
      </c>
      <c r="D257" s="30"/>
      <c r="E257" s="30"/>
      <c r="F257" s="12" t="s">
        <v>182</v>
      </c>
      <c r="G257" s="7">
        <v>111</v>
      </c>
      <c r="H257" s="7">
        <v>117</v>
      </c>
      <c r="I257" s="7">
        <v>106</v>
      </c>
      <c r="J257" s="7">
        <v>119</v>
      </c>
      <c r="K257" s="13"/>
    </row>
    <row r="258" spans="1:1025" customHeight="1" ht="20.25">
      <c r="A258" s="32"/>
      <c r="B258" s="35" t="s">
        <v>191</v>
      </c>
      <c r="C258" s="35"/>
      <c r="D258" s="35"/>
      <c r="E258" s="35"/>
      <c r="F258" s="35"/>
      <c r="G258" s="18">
        <f>SUM(G235:G257)</f>
        <v>2396</v>
      </c>
      <c r="H258" s="18">
        <f>SUM(H235:H257)</f>
        <v>2534</v>
      </c>
      <c r="I258" s="18">
        <f>SUM(I235:I257)</f>
        <v>2281</v>
      </c>
      <c r="J258" s="18">
        <f>SUM(J235:J257)</f>
        <v>2580</v>
      </c>
      <c r="K258" s="18">
        <f>SUM(K235:K257)</f>
        <v>0</v>
      </c>
    </row>
    <row r="259" spans="1:1025" customHeight="1" ht="12.75">
      <c r="A259" s="32"/>
      <c r="B259" s="1"/>
      <c r="C259" s="1"/>
      <c r="D259" s="1"/>
      <c r="E259" s="1"/>
      <c r="F259" s="2"/>
      <c r="G259" s="1"/>
      <c r="H259" s="1"/>
      <c r="I259" s="1"/>
      <c r="J259" s="1"/>
      <c r="K259" s="1"/>
    </row>
    <row r="260" spans="1:1025" customHeight="1" ht="12.75">
      <c r="B260" s="1"/>
      <c r="C260" s="1"/>
      <c r="D260" s="1"/>
      <c r="E260" s="1"/>
      <c r="F260" s="2"/>
      <c r="G260" s="1"/>
      <c r="H260" s="1"/>
      <c r="I260" s="1"/>
      <c r="J260" s="1"/>
      <c r="K260" s="1"/>
    </row>
    <row r="261" spans="1:1025" customHeight="1" ht="20.25">
      <c r="B261" s="35" t="s">
        <v>192</v>
      </c>
      <c r="C261" s="35"/>
      <c r="D261" s="35"/>
      <c r="E261" s="35"/>
      <c r="F261" s="35"/>
      <c r="G261" s="25">
        <f>G229+G258</f>
        <v>11178</v>
      </c>
      <c r="H261" s="25">
        <f>H229+H258</f>
        <v>11772</v>
      </c>
      <c r="I261" s="25">
        <f>I229+I258</f>
        <v>10683</v>
      </c>
      <c r="J261" s="25">
        <f>J229+J258</f>
        <v>11970</v>
      </c>
      <c r="K261" s="25">
        <f>K229+K258</f>
        <v>0</v>
      </c>
    </row>
    <row r="262" spans="1:1025" customHeight="1" ht="12.75">
      <c r="G262" s="38">
        <f>G140-G261</f>
        <v>-1891</v>
      </c>
      <c r="H262" s="38">
        <f>H140-H261</f>
        <v>-1729</v>
      </c>
      <c r="I262" s="38">
        <f>I140-I261</f>
        <v>-2026</v>
      </c>
      <c r="J262" s="38">
        <f>J140-J261</f>
        <v>-1675</v>
      </c>
      <c r="K262" s="38">
        <f>K140-K261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F3"/>
    <mergeCell ref="B4:F4"/>
    <mergeCell ref="G4:K4"/>
    <mergeCell ref="B5:E5"/>
    <mergeCell ref="B6:B7"/>
    <mergeCell ref="B8:B21"/>
    <mergeCell ref="C8:C12"/>
    <mergeCell ref="D8:D9"/>
    <mergeCell ref="D10:D11"/>
    <mergeCell ref="D12:E12"/>
    <mergeCell ref="C13:C21"/>
    <mergeCell ref="D13:D14"/>
    <mergeCell ref="D15:D16"/>
    <mergeCell ref="D17:D18"/>
    <mergeCell ref="D19:D20"/>
    <mergeCell ref="D21:E21"/>
    <mergeCell ref="B22:B24"/>
    <mergeCell ref="C22:E22"/>
    <mergeCell ref="C23:E23"/>
    <mergeCell ref="C24:E24"/>
    <mergeCell ref="B25:E25"/>
    <mergeCell ref="B26:E26"/>
    <mergeCell ref="B27:B30"/>
    <mergeCell ref="C27:E27"/>
    <mergeCell ref="C28:E28"/>
    <mergeCell ref="C29:E29"/>
    <mergeCell ref="C30:E30"/>
    <mergeCell ref="B31:B39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B40:B41"/>
    <mergeCell ref="C40:E40"/>
    <mergeCell ref="C41:E41"/>
    <mergeCell ref="B42:B47"/>
    <mergeCell ref="C42:C44"/>
    <mergeCell ref="D42:E42"/>
    <mergeCell ref="D43:E43"/>
    <mergeCell ref="D44:E44"/>
    <mergeCell ref="C45:C47"/>
    <mergeCell ref="D45:E45"/>
    <mergeCell ref="D46:E46"/>
    <mergeCell ref="D47:E47"/>
    <mergeCell ref="B48:B51"/>
    <mergeCell ref="C48:E48"/>
    <mergeCell ref="C49:E49"/>
    <mergeCell ref="C50:E50"/>
    <mergeCell ref="C51:E51"/>
    <mergeCell ref="B52:E52"/>
    <mergeCell ref="B53:E53"/>
    <mergeCell ref="B56:F56"/>
    <mergeCell ref="G56:K56"/>
    <mergeCell ref="B57:B81"/>
    <mergeCell ref="C57:C58"/>
    <mergeCell ref="D57:E57"/>
    <mergeCell ref="D58:E58"/>
    <mergeCell ref="C59:C60"/>
    <mergeCell ref="D59:E59"/>
    <mergeCell ref="D60:E60"/>
    <mergeCell ref="C61:C62"/>
    <mergeCell ref="D61:E61"/>
    <mergeCell ref="D62:E62"/>
    <mergeCell ref="C63:C64"/>
    <mergeCell ref="D63:E63"/>
    <mergeCell ref="D64:E64"/>
    <mergeCell ref="C65:C66"/>
    <mergeCell ref="D65:E65"/>
    <mergeCell ref="D66:E66"/>
    <mergeCell ref="C67:E67"/>
    <mergeCell ref="C68:E68"/>
    <mergeCell ref="C69:E69"/>
    <mergeCell ref="C70:E70"/>
    <mergeCell ref="C71:C77"/>
    <mergeCell ref="D71:E71"/>
    <mergeCell ref="D72:E72"/>
    <mergeCell ref="D73:E73"/>
    <mergeCell ref="D74:E74"/>
    <mergeCell ref="D75:E75"/>
    <mergeCell ref="D76:E76"/>
    <mergeCell ref="D77:E77"/>
    <mergeCell ref="C78:E78"/>
    <mergeCell ref="C79:C80"/>
    <mergeCell ref="D79:E79"/>
    <mergeCell ref="D80:E80"/>
    <mergeCell ref="C81:E81"/>
    <mergeCell ref="B82:B88"/>
    <mergeCell ref="C82:E82"/>
    <mergeCell ref="C83:E83"/>
    <mergeCell ref="C84:E84"/>
    <mergeCell ref="C85:E85"/>
    <mergeCell ref="C86:E86"/>
    <mergeCell ref="C87:E87"/>
    <mergeCell ref="C88:E88"/>
    <mergeCell ref="B89:B94"/>
    <mergeCell ref="C89:C90"/>
    <mergeCell ref="D89:E89"/>
    <mergeCell ref="D90:E90"/>
    <mergeCell ref="C91:C92"/>
    <mergeCell ref="D91:E91"/>
    <mergeCell ref="D92:E92"/>
    <mergeCell ref="C93:E93"/>
    <mergeCell ref="C94:E94"/>
    <mergeCell ref="B95:B102"/>
    <mergeCell ref="C95:C98"/>
    <mergeCell ref="D95:E95"/>
    <mergeCell ref="D96:E96"/>
    <mergeCell ref="D97:E97"/>
    <mergeCell ref="D98:E98"/>
    <mergeCell ref="C99:C102"/>
    <mergeCell ref="D99:E99"/>
    <mergeCell ref="D100:E100"/>
    <mergeCell ref="D101:E101"/>
    <mergeCell ref="D102:E102"/>
    <mergeCell ref="B103:B106"/>
    <mergeCell ref="C103:E103"/>
    <mergeCell ref="C104:E104"/>
    <mergeCell ref="C105:E105"/>
    <mergeCell ref="C106:E106"/>
    <mergeCell ref="B107:B114"/>
    <mergeCell ref="C107:C108"/>
    <mergeCell ref="D107:E107"/>
    <mergeCell ref="D108:E108"/>
    <mergeCell ref="C109:C110"/>
    <mergeCell ref="D109:E109"/>
    <mergeCell ref="D110:E110"/>
    <mergeCell ref="C111:C112"/>
    <mergeCell ref="D111:E111"/>
    <mergeCell ref="D112:E112"/>
    <mergeCell ref="C113:E113"/>
    <mergeCell ref="C114:E114"/>
    <mergeCell ref="B115:B126"/>
    <mergeCell ref="C115:C119"/>
    <mergeCell ref="D115:D116"/>
    <mergeCell ref="D117:D118"/>
    <mergeCell ref="D119:E119"/>
    <mergeCell ref="C120:C126"/>
    <mergeCell ref="D120:D121"/>
    <mergeCell ref="D122:D123"/>
    <mergeCell ref="D124:D125"/>
    <mergeCell ref="D126:E126"/>
    <mergeCell ref="B127:B129"/>
    <mergeCell ref="C127:E127"/>
    <mergeCell ref="C128:E128"/>
    <mergeCell ref="C129:E129"/>
    <mergeCell ref="B130:E130"/>
    <mergeCell ref="B131:B135"/>
    <mergeCell ref="C131:E131"/>
    <mergeCell ref="C132:E132"/>
    <mergeCell ref="C133:C135"/>
    <mergeCell ref="D133:E133"/>
    <mergeCell ref="D134:E134"/>
    <mergeCell ref="D135:E135"/>
    <mergeCell ref="B136:E136"/>
    <mergeCell ref="B137:E137"/>
    <mergeCell ref="B140:F140"/>
    <mergeCell ref="B144:F144"/>
    <mergeCell ref="B145:F145"/>
    <mergeCell ref="G145:K145"/>
    <mergeCell ref="B146:B157"/>
    <mergeCell ref="C146:C149"/>
    <mergeCell ref="D146:D147"/>
    <mergeCell ref="D148:D149"/>
    <mergeCell ref="C150:C157"/>
    <mergeCell ref="D150:D151"/>
    <mergeCell ref="D152:D153"/>
    <mergeCell ref="D154:D155"/>
    <mergeCell ref="D156:D157"/>
    <mergeCell ref="B158:B161"/>
    <mergeCell ref="C158:C159"/>
    <mergeCell ref="D158:E158"/>
    <mergeCell ref="D159:E159"/>
    <mergeCell ref="C160:C161"/>
    <mergeCell ref="D160:E160"/>
    <mergeCell ref="D161:E161"/>
    <mergeCell ref="B162:E162"/>
    <mergeCell ref="B163:E163"/>
    <mergeCell ref="B164:B165"/>
    <mergeCell ref="C164:E164"/>
    <mergeCell ref="C165:E165"/>
    <mergeCell ref="B166:E166"/>
    <mergeCell ref="B167:E167"/>
    <mergeCell ref="B168:E168"/>
    <mergeCell ref="B169:B172"/>
    <mergeCell ref="C169:E169"/>
    <mergeCell ref="C170:E170"/>
    <mergeCell ref="C171:E171"/>
    <mergeCell ref="C172:E172"/>
    <mergeCell ref="B173:B180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B181:B183"/>
    <mergeCell ref="C181:E181"/>
    <mergeCell ref="C182:E182"/>
    <mergeCell ref="C183:E183"/>
    <mergeCell ref="B184:B185"/>
    <mergeCell ref="C184:E184"/>
    <mergeCell ref="C185:E185"/>
    <mergeCell ref="B186:E186"/>
    <mergeCell ref="B189:F189"/>
    <mergeCell ref="G189:K189"/>
    <mergeCell ref="B190:B199"/>
    <mergeCell ref="C190:C193"/>
    <mergeCell ref="D190:D191"/>
    <mergeCell ref="D192:D193"/>
    <mergeCell ref="C194:C199"/>
    <mergeCell ref="D194:D195"/>
    <mergeCell ref="D196:D197"/>
    <mergeCell ref="D198:D199"/>
    <mergeCell ref="B200:B203"/>
    <mergeCell ref="C200:C201"/>
    <mergeCell ref="D200:E200"/>
    <mergeCell ref="D201:E201"/>
    <mergeCell ref="C202:C203"/>
    <mergeCell ref="D202:E202"/>
    <mergeCell ref="D203:E203"/>
    <mergeCell ref="B204:E204"/>
    <mergeCell ref="B205:E205"/>
    <mergeCell ref="B206:B207"/>
    <mergeCell ref="C206:E206"/>
    <mergeCell ref="C207:E207"/>
    <mergeCell ref="B208:E208"/>
    <mergeCell ref="B209:E209"/>
    <mergeCell ref="B210:B212"/>
    <mergeCell ref="C210:E210"/>
    <mergeCell ref="C211:E211"/>
    <mergeCell ref="C212:E212"/>
    <mergeCell ref="B213:B220"/>
    <mergeCell ref="C213:E213"/>
    <mergeCell ref="C214:E214"/>
    <mergeCell ref="C215:E215"/>
    <mergeCell ref="C216:E216"/>
    <mergeCell ref="C217:E217"/>
    <mergeCell ref="C218:E218"/>
    <mergeCell ref="C219:E219"/>
    <mergeCell ref="C220:E220"/>
    <mergeCell ref="B221:B223"/>
    <mergeCell ref="C221:E221"/>
    <mergeCell ref="C222:E222"/>
    <mergeCell ref="C223:E223"/>
    <mergeCell ref="B224:B225"/>
    <mergeCell ref="C224:E224"/>
    <mergeCell ref="C225:E225"/>
    <mergeCell ref="B226:E226"/>
    <mergeCell ref="B229:F229"/>
    <mergeCell ref="B233:E233"/>
    <mergeCell ref="B234:F234"/>
    <mergeCell ref="B235:E235"/>
    <mergeCell ref="B236:E236"/>
    <mergeCell ref="B237:E237"/>
    <mergeCell ref="B238:B240"/>
    <mergeCell ref="C238:E238"/>
    <mergeCell ref="C239:E239"/>
    <mergeCell ref="C240:E240"/>
    <mergeCell ref="B241:B249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B250:B257"/>
    <mergeCell ref="C250:C252"/>
    <mergeCell ref="D250:E250"/>
    <mergeCell ref="D251:E251"/>
    <mergeCell ref="D252:E252"/>
    <mergeCell ref="C253:E253"/>
    <mergeCell ref="C254:E254"/>
    <mergeCell ref="C255:E255"/>
    <mergeCell ref="C256:E256"/>
    <mergeCell ref="C257:E257"/>
    <mergeCell ref="B258:F258"/>
    <mergeCell ref="B261:F261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52"/>
  <sheetViews>
    <sheetView tabSelected="0" workbookViewId="0" zoomScale="75" zoomScaleNormal="75" showGridLines="true" showRowColHeaders="1">
      <selection activeCell="I29" sqref="I29"/>
    </sheetView>
  </sheetViews>
  <sheetFormatPr defaultRowHeight="14.4" outlineLevelRow="0" outlineLevelCol="0"/>
  <cols>
    <col min="1" max="1" width="4.7244897959184" customWidth="true" style="1"/>
    <col min="2" max="2" width="20.65306122449" customWidth="true" style="1"/>
    <col min="3" max="3" width="27.132653061224" customWidth="true" style="1"/>
    <col min="4" max="4" width="51.836734693878" customWidth="true" style="1"/>
    <col min="5" max="5" width="16.331632653061" customWidth="true" style="1"/>
    <col min="6" max="6" width="18.627551020408" customWidth="true" style="1"/>
    <col min="7" max="7" width="5.5357142857143" customWidth="true" style="1"/>
    <col min="8" max="8" width="14.173469387755" customWidth="true" style="1"/>
    <col min="9" max="9" width="14.173469387755" customWidth="true" style="1"/>
    <col min="10" max="10" width="14.173469387755" customWidth="true" style="1"/>
    <col min="11" max="11" width="14.173469387755" customWidth="true" style="1"/>
    <col min="12" max="12" width="14.173469387755" customWidth="true" style="1"/>
    <col min="13" max="13" width="4.7244897959184" customWidth="true" style="1"/>
    <col min="14" max="14" width="4.7244897959184" customWidth="true" style="1"/>
    <col min="15" max="15" width="0" hidden="true" customWidth="true" style="1"/>
    <col min="16" max="16" width="0" hidden="true" customWidth="true" style="1"/>
    <col min="17" max="17" width="0" hidden="true" customWidth="true" style="1"/>
    <col min="18" max="18" width="0" hidden="true" customWidth="true" style="1"/>
    <col min="19" max="19" width="0" hidden="true" customWidth="true" style="1"/>
    <col min="20" max="20" width="0" hidden="true" customWidth="true" style="1"/>
    <col min="21" max="21" width="0" hidden="true" customWidth="true" style="1"/>
    <col min="22" max="22" width="0" hidden="true" customWidth="true" style="1"/>
    <col min="23" max="23" width="0" hidden="true" customWidth="true" style="1"/>
    <col min="24" max="24" width="0" hidden="true" customWidth="true" style="1"/>
    <col min="25" max="25" width="0" hidden="true" customWidth="true" style="1"/>
    <col min="26" max="26" width="0" hidden="true" customWidth="true" style="1"/>
    <col min="27" max="27" width="0" hidden="true" customWidth="true" style="1"/>
    <col min="28" max="28" width="0" hidden="true" customWidth="true" style="1"/>
    <col min="29" max="29" width="0" hidden="true" customWidth="true" style="1"/>
    <col min="30" max="30" width="0" hidden="true" customWidth="true" style="1"/>
    <col min="31" max="31" width="0" hidden="true" customWidth="true" style="1"/>
    <col min="32" max="32" width="0" hidden="true" customWidth="true" style="1"/>
    <col min="33" max="33" width="0" hidden="true" customWidth="true" style="1"/>
    <col min="34" max="34" width="0" hidden="true" customWidth="true" style="1"/>
    <col min="35" max="35" width="0" hidden="true" customWidth="true" style="1"/>
    <col min="36" max="36" width="0" hidden="true" customWidth="true" style="1"/>
    <col min="37" max="37" width="0" hidden="true" customWidth="true" style="1"/>
    <col min="38" max="38" width="0" hidden="true" customWidth="true" style="1"/>
    <col min="39" max="39" width="0" hidden="true" customWidth="true" style="1"/>
    <col min="40" max="40" width="0" hidden="true" customWidth="true" style="1"/>
    <col min="41" max="41" width="0" hidden="true" customWidth="true" style="1"/>
    <col min="42" max="42" width="0" hidden="true" customWidth="true" style="1"/>
    <col min="43" max="43" width="0" hidden="true" customWidth="true" style="1"/>
    <col min="44" max="44" width="0" hidden="true" customWidth="true" style="1"/>
    <col min="45" max="45" width="0" hidden="true" customWidth="true" style="1"/>
    <col min="46" max="46" width="0" hidden="true" customWidth="true" style="1"/>
    <col min="47" max="47" width="0" hidden="true" customWidth="true" style="1"/>
    <col min="48" max="48" width="0" hidden="true" customWidth="true" style="1"/>
    <col min="49" max="49" width="0" hidden="true" customWidth="true" style="1"/>
    <col min="50" max="50" width="0" hidden="true" customWidth="true" style="1"/>
    <col min="51" max="51" width="0" hidden="true" customWidth="true" style="1"/>
    <col min="52" max="52" width="0" hidden="true" customWidth="true" style="1"/>
    <col min="53" max="53" width="0" hidden="true" customWidth="true" style="1"/>
    <col min="54" max="54" width="0" hidden="true" customWidth="true" style="1"/>
    <col min="55" max="55" width="0" hidden="true" customWidth="true" style="1"/>
    <col min="56" max="56" width="0" hidden="true" customWidth="true" style="1"/>
    <col min="57" max="57" width="0" hidden="true" customWidth="true" style="1"/>
    <col min="58" max="58" width="0" hidden="true" customWidth="true" style="1"/>
    <col min="59" max="59" width="0" hidden="true" customWidth="true" style="1"/>
    <col min="60" max="60" width="0" hidden="true" customWidth="true" style="1"/>
    <col min="61" max="61" width="0" hidden="true" customWidth="true" style="1"/>
    <col min="62" max="62" width="0" hidden="true" customWidth="true" style="1"/>
    <col min="63" max="63" width="0" hidden="true" customWidth="true" style="1"/>
    <col min="64" max="64" width="0" hidden="true" customWidth="true" style="1"/>
    <col min="65" max="65" width="0" hidden="true" customWidth="true" style="1"/>
    <col min="66" max="66" width="0" hidden="true" customWidth="true" style="1"/>
    <col min="67" max="67" width="0" hidden="true" customWidth="true" style="1"/>
    <col min="68" max="68" width="0" hidden="true" customWidth="true" style="1"/>
    <col min="69" max="69" width="0" hidden="true" customWidth="true" style="1"/>
    <col min="70" max="70" width="0" hidden="true" customWidth="true" style="1"/>
    <col min="71" max="71" width="0" hidden="true" customWidth="true" style="1"/>
    <col min="72" max="72" width="0" hidden="true" customWidth="true" style="1"/>
    <col min="73" max="73" width="0" hidden="true" customWidth="true" style="1"/>
    <col min="74" max="74" width="0" hidden="true" customWidth="true" style="1"/>
    <col min="75" max="75" width="0" hidden="true" customWidth="true" style="1"/>
    <col min="76" max="76" width="0" hidden="true" customWidth="true" style="1"/>
    <col min="77" max="77" width="0" hidden="true" customWidth="true" style="1"/>
    <col min="78" max="78" width="0" hidden="true" customWidth="true" style="1"/>
    <col min="79" max="79" width="0" hidden="true" customWidth="true" style="1"/>
    <col min="80" max="80" width="0" hidden="true" customWidth="true" style="1"/>
    <col min="81" max="81" width="0" hidden="true" customWidth="true" style="1"/>
    <col min="82" max="82" width="0" hidden="true" customWidth="true" style="1"/>
    <col min="83" max="83" width="0" hidden="true" customWidth="true" style="1"/>
    <col min="84" max="84" width="0" hidden="true" customWidth="true" style="1"/>
    <col min="85" max="85" width="0" hidden="true" customWidth="true" style="1"/>
    <col min="86" max="86" width="0" hidden="true" customWidth="true" style="1"/>
    <col min="87" max="87" width="0" hidden="true" customWidth="true" style="1"/>
    <col min="88" max="88" width="0" hidden="true" customWidth="true" style="1"/>
    <col min="89" max="89" width="0" hidden="true" customWidth="true" style="1"/>
    <col min="90" max="90" width="0" hidden="true" customWidth="true" style="1"/>
    <col min="91" max="91" width="0" hidden="true" customWidth="true" style="1"/>
    <col min="92" max="92" width="0" hidden="true" customWidth="true" style="1"/>
    <col min="93" max="93" width="0" hidden="true" customWidth="true" style="1"/>
    <col min="94" max="94" width="0" hidden="true" customWidth="true" style="1"/>
    <col min="95" max="95" width="0" hidden="true" customWidth="true" style="1"/>
    <col min="96" max="96" width="0" hidden="true" customWidth="true" style="1"/>
    <col min="97" max="97" width="0" hidden="true" customWidth="true" style="1"/>
    <col min="98" max="98" width="0" hidden="true" customWidth="true" style="1"/>
    <col min="99" max="99" width="0" hidden="true" customWidth="true" style="1"/>
    <col min="100" max="100" width="0" hidden="true" customWidth="true" style="1"/>
    <col min="101" max="101" width="0" hidden="true" customWidth="true" style="1"/>
    <col min="102" max="102" width="0" hidden="true" customWidth="true" style="1"/>
    <col min="103" max="103" width="0" hidden="true" customWidth="true" style="1"/>
    <col min="104" max="104" width="0" hidden="true" customWidth="true" style="1"/>
    <col min="105" max="105" width="0" hidden="true" customWidth="true" style="1"/>
    <col min="106" max="106" width="0" hidden="true" customWidth="true" style="1"/>
    <col min="107" max="107" width="0" hidden="true" customWidth="true" style="1"/>
    <col min="108" max="108" width="0" hidden="true" customWidth="true" style="1"/>
    <col min="109" max="109" width="0" hidden="true" customWidth="true" style="1"/>
    <col min="110" max="110" width="0" hidden="true" customWidth="true" style="1"/>
    <col min="111" max="111" width="0" hidden="true" customWidth="true" style="1"/>
    <col min="112" max="112" width="0" hidden="true" customWidth="true" style="1"/>
    <col min="113" max="113" width="0" hidden="true" customWidth="true" style="1"/>
    <col min="114" max="114" width="0" hidden="true" customWidth="true" style="1"/>
    <col min="115" max="115" width="0" hidden="true" customWidth="true" style="1"/>
    <col min="116" max="116" width="0" hidden="true" customWidth="true" style="1"/>
    <col min="117" max="117" width="0" hidden="true" customWidth="true" style="1"/>
    <col min="118" max="118" width="0" hidden="true" customWidth="true" style="1"/>
    <col min="119" max="119" width="0" hidden="true" customWidth="true" style="1"/>
    <col min="120" max="120" width="0" hidden="true" customWidth="true" style="1"/>
    <col min="121" max="121" width="0" hidden="true" customWidth="true" style="1"/>
    <col min="122" max="122" width="0" hidden="true" customWidth="true" style="1"/>
    <col min="123" max="123" width="0" hidden="true" customWidth="true" style="1"/>
    <col min="124" max="124" width="0" hidden="true" customWidth="true" style="1"/>
    <col min="125" max="125" width="0" hidden="true" customWidth="true" style="1"/>
    <col min="126" max="126" width="0" hidden="true" customWidth="true" style="1"/>
    <col min="127" max="127" width="0" hidden="true" customWidth="true" style="1"/>
    <col min="128" max="128" width="0" hidden="true" customWidth="true" style="1"/>
    <col min="129" max="129" width="0" hidden="true" customWidth="true" style="1"/>
    <col min="130" max="130" width="0" hidden="true" customWidth="true" style="1"/>
    <col min="131" max="131" width="0" hidden="true" customWidth="true" style="1"/>
    <col min="132" max="132" width="0" hidden="true" customWidth="true" style="1"/>
    <col min="133" max="133" width="0" hidden="true" customWidth="true" style="1"/>
    <col min="134" max="134" width="0" hidden="true" customWidth="true" style="1"/>
    <col min="135" max="135" width="0" hidden="true" customWidth="true" style="1"/>
    <col min="136" max="136" width="0" hidden="true" customWidth="true" style="1"/>
    <col min="137" max="137" width="0" hidden="true" customWidth="true" style="1"/>
    <col min="138" max="138" width="0" hidden="true" customWidth="true" style="1"/>
    <col min="139" max="139" width="0" hidden="true" customWidth="true" style="1"/>
    <col min="140" max="140" width="0" hidden="true" customWidth="true" style="1"/>
    <col min="141" max="141" width="0" hidden="true" customWidth="true" style="1"/>
    <col min="142" max="142" width="0" hidden="true" customWidth="true" style="1"/>
    <col min="143" max="143" width="0" hidden="true" customWidth="true" style="1"/>
    <col min="144" max="144" width="0" hidden="true" customWidth="true" style="1"/>
    <col min="145" max="145" width="0" hidden="true" customWidth="true" style="1"/>
    <col min="146" max="146" width="0" hidden="true" customWidth="true" style="1"/>
    <col min="147" max="147" width="0" hidden="true" customWidth="true" style="1"/>
    <col min="148" max="148" width="0" hidden="true" customWidth="true" style="1"/>
    <col min="149" max="149" width="0" hidden="true" customWidth="true" style="1"/>
    <col min="150" max="150" width="0" hidden="true" customWidth="true" style="1"/>
    <col min="151" max="151" width="0" hidden="true" customWidth="true" style="1"/>
    <col min="152" max="152" width="0" hidden="true" customWidth="true" style="1"/>
    <col min="153" max="153" width="0" hidden="true" customWidth="true" style="1"/>
    <col min="154" max="154" width="0" hidden="true" customWidth="true" style="1"/>
    <col min="155" max="155" width="0" hidden="true" customWidth="true" style="1"/>
    <col min="156" max="156" width="0" hidden="true" customWidth="true" style="1"/>
    <col min="157" max="157" width="0" hidden="true" customWidth="true" style="1"/>
    <col min="158" max="158" width="0" hidden="true" customWidth="true" style="1"/>
    <col min="159" max="159" width="0" hidden="true" customWidth="true" style="1"/>
    <col min="160" max="160" width="0" hidden="true" customWidth="true" style="1"/>
    <col min="161" max="161" width="0" hidden="true" customWidth="true" style="1"/>
    <col min="162" max="162" width="0" hidden="true" customWidth="true" style="1"/>
    <col min="163" max="163" width="0" hidden="true" customWidth="true" style="1"/>
    <col min="164" max="164" width="0" hidden="true" customWidth="true" style="1"/>
    <col min="165" max="165" width="0" hidden="true" customWidth="true" style="1"/>
    <col min="166" max="166" width="0" hidden="true" customWidth="true" style="1"/>
    <col min="167" max="167" width="0" hidden="true" customWidth="true" style="1"/>
    <col min="168" max="168" width="0" hidden="true" customWidth="true" style="1"/>
    <col min="169" max="169" width="0" hidden="true" customWidth="true" style="1"/>
    <col min="170" max="170" width="0" hidden="true" customWidth="true" style="1"/>
    <col min="171" max="171" width="0" hidden="true" customWidth="true" style="1"/>
    <col min="172" max="172" width="0" hidden="true" customWidth="true" style="1"/>
    <col min="173" max="173" width="0" hidden="true" customWidth="true" style="1"/>
    <col min="174" max="174" width="0" hidden="true" customWidth="true" style="1"/>
    <col min="175" max="175" width="0" hidden="true" customWidth="true" style="1"/>
    <col min="176" max="176" width="0" hidden="true" customWidth="true" style="1"/>
    <col min="177" max="177" width="0" hidden="true" customWidth="true" style="1"/>
    <col min="178" max="178" width="0" hidden="true" customWidth="true" style="1"/>
    <col min="179" max="179" width="0" hidden="true" customWidth="true" style="1"/>
    <col min="180" max="180" width="0" hidden="true" customWidth="true" style="1"/>
    <col min="181" max="181" width="0" hidden="true" customWidth="true" style="1"/>
    <col min="182" max="182" width="0" hidden="true" customWidth="true" style="1"/>
    <col min="183" max="183" width="0" hidden="true" customWidth="true" style="1"/>
    <col min="184" max="184" width="0" hidden="true" customWidth="true" style="1"/>
    <col min="185" max="185" width="0" hidden="true" customWidth="true" style="1"/>
    <col min="186" max="186" width="0" hidden="true" customWidth="true" style="1"/>
    <col min="187" max="187" width="0" hidden="true" customWidth="true" style="1"/>
    <col min="188" max="188" width="0" hidden="true" customWidth="true" style="1"/>
    <col min="189" max="189" width="0" hidden="true" customWidth="true" style="1"/>
    <col min="190" max="190" width="0" hidden="true" customWidth="true" style="1"/>
    <col min="191" max="191" width="0" hidden="true" customWidth="true" style="1"/>
    <col min="192" max="192" width="0" hidden="true" customWidth="true" style="1"/>
    <col min="193" max="193" width="0" hidden="true" customWidth="true" style="1"/>
    <col min="194" max="194" width="0" hidden="true" customWidth="true" style="1"/>
    <col min="195" max="195" width="0" hidden="true" customWidth="true" style="1"/>
    <col min="196" max="196" width="0" hidden="true" customWidth="true" style="1"/>
    <col min="197" max="197" width="0" hidden="true" customWidth="true" style="1"/>
    <col min="198" max="198" width="0" hidden="true" customWidth="true" style="1"/>
    <col min="199" max="199" width="0" hidden="true" customWidth="true" style="1"/>
    <col min="200" max="200" width="0" hidden="true" customWidth="true" style="1"/>
    <col min="201" max="201" width="0" hidden="true" customWidth="true" style="1"/>
    <col min="202" max="202" width="0" hidden="true" customWidth="true" style="1"/>
    <col min="203" max="203" width="0" hidden="true" customWidth="true" style="1"/>
    <col min="204" max="204" width="0" hidden="true" customWidth="true" style="1"/>
    <col min="205" max="205" width="0" hidden="true" customWidth="true" style="1"/>
    <col min="206" max="206" width="0" hidden="true" customWidth="true" style="1"/>
    <col min="207" max="207" width="0" hidden="true" customWidth="true" style="1"/>
    <col min="208" max="208" width="0" hidden="true" customWidth="true" style="1"/>
    <col min="209" max="209" width="0" hidden="true" customWidth="true" style="1"/>
    <col min="210" max="210" width="0" hidden="true" customWidth="true" style="1"/>
    <col min="211" max="211" width="0" hidden="true" customWidth="true" style="1"/>
    <col min="212" max="212" width="0" hidden="true" customWidth="true" style="1"/>
    <col min="213" max="213" width="0" hidden="true" customWidth="true" style="1"/>
    <col min="214" max="214" width="0" hidden="true" customWidth="true" style="1"/>
    <col min="215" max="215" width="0" hidden="true" customWidth="true" style="1"/>
    <col min="216" max="216" width="0" hidden="true" customWidth="true" style="1"/>
    <col min="217" max="217" width="0" hidden="true" customWidth="true" style="1"/>
    <col min="218" max="218" width="0" hidden="true" customWidth="true" style="1"/>
    <col min="219" max="219" width="0" hidden="true" customWidth="true" style="1"/>
    <col min="220" max="220" width="0" hidden="true" customWidth="true" style="1"/>
    <col min="221" max="221" width="0" hidden="true" customWidth="true" style="1"/>
    <col min="222" max="222" width="0" hidden="true" customWidth="true" style="1"/>
    <col min="223" max="223" width="0" hidden="true" customWidth="true" style="1"/>
    <col min="224" max="224" width="0" hidden="true" customWidth="true" style="1"/>
    <col min="225" max="225" width="0" hidden="true" customWidth="true" style="1"/>
    <col min="226" max="226" width="0" hidden="true" customWidth="true" style="1"/>
    <col min="227" max="227" width="0" hidden="true" customWidth="true" style="1"/>
    <col min="228" max="228" width="0" hidden="true" customWidth="true" style="1"/>
    <col min="229" max="229" width="0" hidden="true" customWidth="true" style="1"/>
    <col min="230" max="230" width="0" hidden="true" customWidth="true" style="1"/>
    <col min="231" max="231" width="0" hidden="true" customWidth="true" style="1"/>
    <col min="232" max="232" width="0" hidden="true" customWidth="true" style="1"/>
    <col min="233" max="233" width="0" hidden="true" customWidth="true" style="1"/>
    <col min="234" max="234" width="0" hidden="true" customWidth="true" style="1"/>
    <col min="235" max="235" width="0" hidden="true" customWidth="true" style="1"/>
    <col min="236" max="236" width="0" hidden="true" customWidth="true" style="1"/>
    <col min="237" max="237" width="0" hidden="true" customWidth="true" style="1"/>
    <col min="238" max="238" width="0" hidden="true" customWidth="true" style="1"/>
    <col min="239" max="239" width="0" hidden="true" customWidth="true" style="1"/>
    <col min="240" max="240" width="0" hidden="true" customWidth="true" style="1"/>
    <col min="241" max="241" width="0" hidden="true" customWidth="true" style="1"/>
    <col min="242" max="242" width="0" hidden="true" customWidth="true" style="1"/>
    <col min="243" max="243" width="0" hidden="true" customWidth="true" style="1"/>
    <col min="244" max="244" width="0" hidden="true" customWidth="true" style="1"/>
    <col min="245" max="245" width="0" hidden="true" customWidth="true" style="1"/>
    <col min="246" max="246" width="0" hidden="true" customWidth="true" style="1"/>
    <col min="247" max="247" width="0" hidden="true" customWidth="true" style="1"/>
    <col min="248" max="248" width="0" hidden="true" customWidth="true" style="1"/>
    <col min="249" max="249" width="0" hidden="true" customWidth="true" style="1"/>
    <col min="250" max="250" width="0" hidden="true" customWidth="true" style="1"/>
    <col min="251" max="251" width="0" hidden="true" customWidth="true" style="1"/>
    <col min="252" max="252" width="0" hidden="true" customWidth="true" style="1"/>
    <col min="253" max="253" width="0" hidden="true" customWidth="true" style="1"/>
    <col min="254" max="254" width="0" hidden="true" customWidth="true" style="1"/>
    <col min="255" max="255" width="0" hidden="true" customWidth="true" style="1"/>
    <col min="256" max="256" width="0" hidden="true" customWidth="true" style="1"/>
    <col min="257" max="257" width="0" hidden="true" customWidth="true" style="1"/>
    <col min="258" max="258" width="0" hidden="true" customWidth="true" style="1"/>
    <col min="259" max="259" width="0" hidden="true" customWidth="true" style="1"/>
    <col min="260" max="260" width="0" hidden="true" customWidth="true" style="1"/>
    <col min="261" max="261" width="0" hidden="true" customWidth="true" style="1"/>
    <col min="262" max="262" width="0" hidden="true" customWidth="true" style="1"/>
    <col min="263" max="263" width="0" hidden="true" customWidth="true" style="1"/>
    <col min="264" max="264" width="0" hidden="true" customWidth="true" style="1"/>
    <col min="265" max="265" width="0" hidden="true" customWidth="true" style="1"/>
    <col min="266" max="266" width="0" hidden="true" customWidth="true" style="1"/>
    <col min="267" max="267" width="0" hidden="true" customWidth="true" style="1"/>
    <col min="268" max="268" width="0" hidden="true" customWidth="true" style="1"/>
    <col min="269" max="269" width="0" hidden="true" customWidth="true" style="1"/>
    <col min="270" max="270" width="0" hidden="true" customWidth="true" style="1"/>
    <col min="271" max="271" width="0" hidden="true" customWidth="true" style="1"/>
    <col min="272" max="272" width="0" hidden="true" customWidth="true" style="1"/>
    <col min="273" max="273" width="0" hidden="true" customWidth="true" style="1"/>
    <col min="274" max="274" width="0" hidden="true" customWidth="true" style="1"/>
    <col min="275" max="275" width="0" hidden="true" customWidth="true" style="1"/>
    <col min="276" max="276" width="0" hidden="true" customWidth="true" style="1"/>
    <col min="277" max="277" width="0" hidden="true" customWidth="true" style="1"/>
    <col min="278" max="278" width="0" hidden="true" customWidth="true" style="1"/>
    <col min="279" max="279" width="0" hidden="true" customWidth="true" style="1"/>
    <col min="280" max="280" width="0" hidden="true" customWidth="true" style="1"/>
    <col min="281" max="281" width="0" hidden="true" customWidth="true" style="1"/>
    <col min="282" max="282" width="0" hidden="true" customWidth="true" style="1"/>
    <col min="283" max="283" width="0" hidden="true" customWidth="true" style="1"/>
    <col min="284" max="284" width="0" hidden="true" customWidth="true" style="1"/>
    <col min="285" max="285" width="0" hidden="true" customWidth="true" style="1"/>
    <col min="286" max="286" width="0" hidden="true" customWidth="true" style="1"/>
    <col min="287" max="287" width="0" hidden="true" customWidth="true" style="1"/>
    <col min="288" max="288" width="0" hidden="true" customWidth="true" style="1"/>
    <col min="289" max="289" width="0" hidden="true" customWidth="true" style="1"/>
    <col min="290" max="290" width="0" hidden="true" customWidth="true" style="1"/>
    <col min="291" max="291" width="0" hidden="true" customWidth="true" style="1"/>
    <col min="292" max="292" width="0" hidden="true" customWidth="true" style="1"/>
    <col min="293" max="293" width="0" hidden="true" customWidth="true" style="1"/>
    <col min="294" max="294" width="0" hidden="true" customWidth="true" style="1"/>
    <col min="295" max="295" width="0" hidden="true" customWidth="true" style="1"/>
    <col min="296" max="296" width="0" hidden="true" customWidth="true" style="1"/>
    <col min="297" max="297" width="0" hidden="true" customWidth="true" style="1"/>
    <col min="298" max="298" width="0" hidden="true" customWidth="true" style="1"/>
    <col min="299" max="299" width="0" hidden="true" customWidth="true" style="1"/>
    <col min="300" max="300" width="0" hidden="true" customWidth="true" style="1"/>
    <col min="301" max="301" width="0" hidden="true" customWidth="true" style="1"/>
    <col min="302" max="302" width="0" hidden="true" customWidth="true" style="1"/>
    <col min="303" max="303" width="0" hidden="true" customWidth="true" style="1"/>
    <col min="304" max="304" width="0" hidden="true" customWidth="true" style="1"/>
    <col min="305" max="305" width="0" hidden="true" customWidth="true" style="1"/>
    <col min="306" max="306" width="0" hidden="true" customWidth="true" style="1"/>
    <col min="307" max="307" width="0" hidden="true" customWidth="true" style="1"/>
    <col min="308" max="308" width="0" hidden="true" customWidth="true" style="1"/>
    <col min="309" max="309" width="0" hidden="true" customWidth="true" style="1"/>
    <col min="310" max="310" width="0" hidden="true" customWidth="true" style="1"/>
    <col min="311" max="311" width="0" hidden="true" customWidth="true" style="1"/>
    <col min="312" max="312" width="0" hidden="true" customWidth="true" style="1"/>
    <col min="313" max="313" width="0" hidden="true" customWidth="true" style="1"/>
    <col min="314" max="314" width="0" hidden="true" customWidth="true" style="1"/>
    <col min="315" max="315" width="0" hidden="true" customWidth="true" style="1"/>
    <col min="316" max="316" width="0" hidden="true" customWidth="true" style="1"/>
    <col min="317" max="317" width="0" hidden="true" customWidth="true" style="1"/>
    <col min="318" max="318" width="0" hidden="true" customWidth="true" style="1"/>
    <col min="319" max="319" width="0" hidden="true" customWidth="true" style="1"/>
    <col min="320" max="320" width="0" hidden="true" customWidth="true" style="1"/>
    <col min="321" max="321" width="0" hidden="true" customWidth="true" style="1"/>
    <col min="322" max="322" width="0" hidden="true" customWidth="true" style="1"/>
    <col min="323" max="323" width="0" hidden="true" customWidth="true" style="1"/>
    <col min="324" max="324" width="0" hidden="true" customWidth="true" style="1"/>
    <col min="325" max="325" width="0" hidden="true" customWidth="true" style="1"/>
    <col min="326" max="326" width="0" hidden="true" customWidth="true" style="1"/>
    <col min="327" max="327" width="0" hidden="true" customWidth="true" style="1"/>
    <col min="328" max="328" width="0" hidden="true" customWidth="true" style="1"/>
    <col min="329" max="329" width="0" hidden="true" customWidth="true" style="1"/>
    <col min="330" max="330" width="0" hidden="true" customWidth="true" style="1"/>
    <col min="331" max="331" width="0" hidden="true" customWidth="true" style="1"/>
    <col min="332" max="332" width="0" hidden="true" customWidth="true" style="1"/>
    <col min="333" max="333" width="0" hidden="true" customWidth="true" style="1"/>
    <col min="334" max="334" width="0" hidden="true" customWidth="true" style="1"/>
    <col min="335" max="335" width="0" hidden="true" customWidth="true" style="1"/>
    <col min="336" max="336" width="0" hidden="true" customWidth="true" style="1"/>
    <col min="337" max="337" width="0" hidden="true" customWidth="true" style="1"/>
    <col min="338" max="338" width="0" hidden="true" customWidth="true" style="1"/>
    <col min="339" max="339" width="0" hidden="true" customWidth="true" style="1"/>
    <col min="340" max="340" width="0" hidden="true" customWidth="true" style="1"/>
    <col min="341" max="341" width="0" hidden="true" customWidth="true" style="1"/>
    <col min="342" max="342" width="0" hidden="true" customWidth="true" style="1"/>
    <col min="343" max="343" width="0" hidden="true" customWidth="true" style="1"/>
    <col min="344" max="344" width="0" hidden="true" customWidth="true" style="1"/>
    <col min="345" max="345" width="0" hidden="true" customWidth="true" style="1"/>
    <col min="346" max="346" width="0" hidden="true" customWidth="true" style="1"/>
    <col min="347" max="347" width="0" hidden="true" customWidth="true" style="1"/>
    <col min="348" max="348" width="0" hidden="true" customWidth="true" style="1"/>
    <col min="349" max="349" width="0" hidden="true" customWidth="true" style="1"/>
    <col min="350" max="350" width="0" hidden="true" customWidth="true" style="1"/>
    <col min="351" max="351" width="0" hidden="true" customWidth="true" style="1"/>
    <col min="352" max="352" width="0" hidden="true" customWidth="true" style="1"/>
    <col min="353" max="353" width="0" hidden="true" customWidth="true" style="1"/>
    <col min="354" max="354" width="0" hidden="true" customWidth="true" style="1"/>
    <col min="355" max="355" width="0" hidden="true" customWidth="true" style="1"/>
    <col min="356" max="356" width="0" hidden="true" customWidth="true" style="1"/>
    <col min="357" max="357" width="0" hidden="true" customWidth="true" style="1"/>
    <col min="358" max="358" width="0" hidden="true" customWidth="true" style="1"/>
    <col min="359" max="359" width="0" hidden="true" customWidth="true" style="1"/>
    <col min="360" max="360" width="0" hidden="true" customWidth="true" style="1"/>
    <col min="361" max="361" width="0" hidden="true" customWidth="true" style="1"/>
    <col min="362" max="362" width="0" hidden="true" customWidth="true" style="1"/>
    <col min="363" max="363" width="0" hidden="true" customWidth="true" style="1"/>
    <col min="364" max="364" width="0" hidden="true" customWidth="true" style="1"/>
    <col min="365" max="365" width="0" hidden="true" customWidth="true" style="1"/>
    <col min="366" max="366" width="0" hidden="true" customWidth="true" style="1"/>
    <col min="367" max="367" width="0" hidden="true" customWidth="true" style="1"/>
    <col min="368" max="368" width="0" hidden="true" customWidth="true" style="1"/>
    <col min="369" max="369" width="0" hidden="true" customWidth="true" style="1"/>
    <col min="370" max="370" width="0" hidden="true" customWidth="true" style="1"/>
    <col min="371" max="371" width="0" hidden="true" customWidth="true" style="1"/>
    <col min="372" max="372" width="0" hidden="true" customWidth="true" style="1"/>
    <col min="373" max="373" width="0" hidden="true" customWidth="true" style="1"/>
    <col min="374" max="374" width="0" hidden="true" customWidth="true" style="1"/>
    <col min="375" max="375" width="0" hidden="true" customWidth="true" style="1"/>
    <col min="376" max="376" width="0" hidden="true" customWidth="true" style="1"/>
    <col min="377" max="377" width="0" hidden="true" customWidth="true" style="1"/>
    <col min="378" max="378" width="0" hidden="true" customWidth="true" style="1"/>
    <col min="379" max="379" width="0" hidden="true" customWidth="true" style="1"/>
    <col min="380" max="380" width="0" hidden="true" customWidth="true" style="1"/>
    <col min="381" max="381" width="0" hidden="true" customWidth="true" style="1"/>
    <col min="382" max="382" width="0" hidden="true" customWidth="true" style="1"/>
    <col min="383" max="383" width="0" hidden="true" customWidth="true" style="1"/>
    <col min="384" max="384" width="0" hidden="true" customWidth="true" style="1"/>
    <col min="385" max="385" width="0" hidden="true" customWidth="true" style="1"/>
    <col min="386" max="386" width="0" hidden="true" customWidth="true" style="1"/>
    <col min="387" max="387" width="0" hidden="true" customWidth="true" style="1"/>
    <col min="388" max="388" width="0" hidden="true" customWidth="true" style="1"/>
    <col min="389" max="389" width="0" hidden="true" customWidth="true" style="1"/>
    <col min="390" max="390" width="0" hidden="true" customWidth="true" style="1"/>
    <col min="391" max="391" width="0" hidden="true" customWidth="true" style="1"/>
    <col min="392" max="392" width="0" hidden="true" customWidth="true" style="1"/>
    <col min="393" max="393" width="0" hidden="true" customWidth="true" style="1"/>
    <col min="394" max="394" width="0" hidden="true" customWidth="true" style="1"/>
    <col min="395" max="395" width="0" hidden="true" customWidth="true" style="1"/>
    <col min="396" max="396" width="0" hidden="true" customWidth="true" style="1"/>
    <col min="397" max="397" width="0" hidden="true" customWidth="true" style="1"/>
    <col min="398" max="398" width="0" hidden="true" customWidth="true" style="1"/>
    <col min="399" max="399" width="0" hidden="true" customWidth="true" style="1"/>
    <col min="400" max="400" width="0" hidden="true" customWidth="true" style="1"/>
    <col min="401" max="401" width="0" hidden="true" customWidth="true" style="1"/>
    <col min="402" max="402" width="0" hidden="true" customWidth="true" style="1"/>
    <col min="403" max="403" width="0" hidden="true" customWidth="true" style="1"/>
    <col min="404" max="404" width="0" hidden="true" customWidth="true" style="1"/>
    <col min="405" max="405" width="0" hidden="true" customWidth="true" style="1"/>
    <col min="406" max="406" width="0" hidden="true" customWidth="true" style="1"/>
    <col min="407" max="407" width="0" hidden="true" customWidth="true" style="1"/>
    <col min="408" max="408" width="0" hidden="true" customWidth="true" style="1"/>
    <col min="409" max="409" width="0" hidden="true" customWidth="true" style="1"/>
    <col min="410" max="410" width="0" hidden="true" customWidth="true" style="1"/>
    <col min="411" max="411" width="0" hidden="true" customWidth="true" style="1"/>
    <col min="412" max="412" width="0" hidden="true" customWidth="true" style="1"/>
    <col min="413" max="413" width="0" hidden="true" customWidth="true" style="1"/>
    <col min="414" max="414" width="0" hidden="true" customWidth="true" style="1"/>
    <col min="415" max="415" width="0" hidden="true" customWidth="true" style="1"/>
    <col min="416" max="416" width="0" hidden="true" customWidth="true" style="1"/>
    <col min="417" max="417" width="0" hidden="true" customWidth="true" style="1"/>
    <col min="418" max="418" width="0" hidden="true" customWidth="true" style="1"/>
    <col min="419" max="419" width="0" hidden="true" customWidth="true" style="1"/>
    <col min="420" max="420" width="0" hidden="true" customWidth="true" style="1"/>
    <col min="421" max="421" width="0" hidden="true" customWidth="true" style="1"/>
    <col min="422" max="422" width="0" hidden="true" customWidth="true" style="1"/>
    <col min="423" max="423" width="0" hidden="true" customWidth="true" style="1"/>
    <col min="424" max="424" width="0" hidden="true" customWidth="true" style="1"/>
    <col min="425" max="425" width="0" hidden="true" customWidth="true" style="1"/>
    <col min="426" max="426" width="0" hidden="true" customWidth="true" style="1"/>
    <col min="427" max="427" width="0" hidden="true" customWidth="true" style="1"/>
    <col min="428" max="428" width="0" hidden="true" customWidth="true" style="1"/>
    <col min="429" max="429" width="0" hidden="true" customWidth="true" style="1"/>
    <col min="430" max="430" width="0" hidden="true" customWidth="true" style="1"/>
    <col min="431" max="431" width="0" hidden="true" customWidth="true" style="1"/>
    <col min="432" max="432" width="0" hidden="true" customWidth="true" style="1"/>
    <col min="433" max="433" width="0" hidden="true" customWidth="true" style="1"/>
    <col min="434" max="434" width="0" hidden="true" customWidth="true" style="1"/>
    <col min="435" max="435" width="0" hidden="true" customWidth="true" style="1"/>
    <col min="436" max="436" width="0" hidden="true" customWidth="true" style="1"/>
    <col min="437" max="437" width="0" hidden="true" customWidth="true" style="1"/>
    <col min="438" max="438" width="0" hidden="true" customWidth="true" style="1"/>
    <col min="439" max="439" width="0" hidden="true" customWidth="true" style="1"/>
    <col min="440" max="440" width="0" hidden="true" customWidth="true" style="1"/>
    <col min="441" max="441" width="0" hidden="true" customWidth="true" style="1"/>
    <col min="442" max="442" width="0" hidden="true" customWidth="true" style="1"/>
    <col min="443" max="443" width="0" hidden="true" customWidth="true" style="1"/>
    <col min="444" max="444" width="0" hidden="true" customWidth="true" style="1"/>
    <col min="445" max="445" width="0" hidden="true" customWidth="true" style="1"/>
    <col min="446" max="446" width="0" hidden="true" customWidth="true" style="1"/>
    <col min="447" max="447" width="0" hidden="true" customWidth="true" style="1"/>
    <col min="448" max="448" width="0" hidden="true" customWidth="true" style="1"/>
    <col min="449" max="449" width="0" hidden="true" customWidth="true" style="1"/>
    <col min="450" max="450" width="0" hidden="true" customWidth="true" style="1"/>
    <col min="451" max="451" width="0" hidden="true" customWidth="true" style="1"/>
    <col min="452" max="452" width="0" hidden="true" customWidth="true" style="1"/>
    <col min="453" max="453" width="0" hidden="true" customWidth="true" style="1"/>
    <col min="454" max="454" width="0" hidden="true" customWidth="true" style="1"/>
    <col min="455" max="455" width="0" hidden="true" customWidth="true" style="1"/>
    <col min="456" max="456" width="0" hidden="true" customWidth="true" style="1"/>
    <col min="457" max="457" width="0" hidden="true" customWidth="true" style="1"/>
    <col min="458" max="458" width="0" hidden="true" customWidth="true" style="1"/>
    <col min="459" max="459" width="0" hidden="true" customWidth="true" style="1"/>
    <col min="460" max="460" width="0" hidden="true" customWidth="true" style="1"/>
    <col min="461" max="461" width="0" hidden="true" customWidth="true" style="1"/>
    <col min="462" max="462" width="0" hidden="true" customWidth="true" style="1"/>
    <col min="463" max="463" width="0" hidden="true" customWidth="true" style="1"/>
    <col min="464" max="464" width="0" hidden="true" customWidth="true" style="1"/>
    <col min="465" max="465" width="0" hidden="true" customWidth="true" style="1"/>
    <col min="466" max="466" width="0" hidden="true" customWidth="true" style="1"/>
    <col min="467" max="467" width="0" hidden="true" customWidth="true" style="1"/>
    <col min="468" max="468" width="0" hidden="true" customWidth="true" style="1"/>
    <col min="469" max="469" width="0" hidden="true" customWidth="true" style="1"/>
    <col min="470" max="470" width="0" hidden="true" customWidth="true" style="1"/>
    <col min="471" max="471" width="0" hidden="true" customWidth="true" style="1"/>
    <col min="472" max="472" width="0" hidden="true" customWidth="true" style="1"/>
    <col min="473" max="473" width="0" hidden="true" customWidth="true" style="1"/>
    <col min="474" max="474" width="0" hidden="true" customWidth="true" style="1"/>
    <col min="475" max="475" width="0" hidden="true" customWidth="true" style="1"/>
    <col min="476" max="476" width="0" hidden="true" customWidth="true" style="1"/>
    <col min="477" max="477" width="0" hidden="true" customWidth="true" style="1"/>
    <col min="478" max="478" width="0" hidden="true" customWidth="true" style="1"/>
    <col min="479" max="479" width="0" hidden="true" customWidth="true" style="1"/>
    <col min="480" max="480" width="0" hidden="true" customWidth="true" style="1"/>
    <col min="481" max="481" width="0" hidden="true" customWidth="true" style="1"/>
    <col min="482" max="482" width="0" hidden="true" customWidth="true" style="1"/>
    <col min="483" max="483" width="0" hidden="true" customWidth="true" style="1"/>
    <col min="484" max="484" width="0" hidden="true" customWidth="true" style="1"/>
    <col min="485" max="485" width="0" hidden="true" customWidth="true" style="1"/>
    <col min="486" max="486" width="0" hidden="true" customWidth="true" style="1"/>
    <col min="487" max="487" width="0" hidden="true" customWidth="true" style="1"/>
    <col min="488" max="488" width="0" hidden="true" customWidth="true" style="1"/>
    <col min="489" max="489" width="0" hidden="true" customWidth="true" style="1"/>
    <col min="490" max="490" width="0" hidden="true" customWidth="true" style="1"/>
    <col min="491" max="491" width="0" hidden="true" customWidth="true" style="1"/>
    <col min="492" max="492" width="0" hidden="true" customWidth="true" style="1"/>
    <col min="493" max="493" width="0" hidden="true" customWidth="true" style="1"/>
    <col min="494" max="494" width="0" hidden="true" customWidth="true" style="1"/>
    <col min="495" max="495" width="0" hidden="true" customWidth="true" style="1"/>
    <col min="496" max="496" width="0" hidden="true" customWidth="true" style="1"/>
    <col min="497" max="497" width="0" hidden="true" customWidth="true" style="1"/>
    <col min="498" max="498" width="0" hidden="true" customWidth="true" style="1"/>
    <col min="499" max="499" width="0" hidden="true" customWidth="true" style="1"/>
    <col min="500" max="500" width="0" hidden="true" customWidth="true" style="1"/>
    <col min="501" max="501" width="0" hidden="true" customWidth="true" style="1"/>
    <col min="502" max="502" width="0" hidden="true" customWidth="true" style="1"/>
    <col min="503" max="503" width="0" hidden="true" customWidth="true" style="1"/>
    <col min="504" max="504" width="0" hidden="true" customWidth="true" style="1"/>
    <col min="505" max="505" width="0" hidden="true" customWidth="true" style="1"/>
    <col min="506" max="506" width="0" hidden="true" customWidth="true" style="1"/>
    <col min="507" max="507" width="0" hidden="true" customWidth="true" style="1"/>
    <col min="508" max="508" width="0" hidden="true" customWidth="true" style="1"/>
    <col min="509" max="509" width="0" hidden="true" customWidth="true" style="1"/>
    <col min="510" max="510" width="0" hidden="true" customWidth="true" style="1"/>
    <col min="511" max="511" width="0" hidden="true" customWidth="true" style="1"/>
    <col min="512" max="512" width="0" hidden="true" customWidth="true" style="1"/>
    <col min="513" max="513" width="0" hidden="true" customWidth="true" style="1"/>
    <col min="514" max="514" width="0" hidden="true" customWidth="true" style="1"/>
    <col min="515" max="515" width="0" hidden="true" customWidth="true" style="1"/>
    <col min="516" max="516" width="0" hidden="true" customWidth="true" style="1"/>
    <col min="517" max="517" width="0" hidden="true" customWidth="true" style="1"/>
    <col min="518" max="518" width="0" hidden="true" customWidth="true" style="1"/>
    <col min="519" max="519" width="0" hidden="true" customWidth="true" style="1"/>
    <col min="520" max="520" width="0" hidden="true" customWidth="true" style="1"/>
    <col min="521" max="521" width="0" hidden="true" customWidth="true" style="1"/>
    <col min="522" max="522" width="0" hidden="true" customWidth="true" style="1"/>
    <col min="523" max="523" width="0" hidden="true" customWidth="true" style="1"/>
    <col min="524" max="524" width="0" hidden="true" customWidth="true" style="1"/>
    <col min="525" max="525" width="0" hidden="true" customWidth="true" style="1"/>
    <col min="526" max="526" width="0" hidden="true" customWidth="true" style="1"/>
    <col min="527" max="527" width="0" hidden="true" customWidth="true" style="1"/>
    <col min="528" max="528" width="0" hidden="true" customWidth="true" style="1"/>
    <col min="529" max="529" width="0" hidden="true" customWidth="true" style="1"/>
    <col min="530" max="530" width="0" hidden="true" customWidth="true" style="1"/>
    <col min="531" max="531" width="0" hidden="true" customWidth="true" style="1"/>
    <col min="532" max="532" width="0" hidden="true" customWidth="true" style="1"/>
    <col min="533" max="533" width="0" hidden="true" customWidth="true" style="1"/>
    <col min="534" max="534" width="0" hidden="true" customWidth="true" style="1"/>
    <col min="535" max="535" width="0" hidden="true" customWidth="true" style="1"/>
    <col min="536" max="536" width="0" hidden="true" customWidth="true" style="1"/>
    <col min="537" max="537" width="0" hidden="true" customWidth="true" style="1"/>
    <col min="538" max="538" width="0" hidden="true" customWidth="true" style="1"/>
    <col min="539" max="539" width="0" hidden="true" customWidth="true" style="1"/>
    <col min="540" max="540" width="0" hidden="true" customWidth="true" style="1"/>
    <col min="541" max="541" width="0" hidden="true" customWidth="true" style="1"/>
    <col min="542" max="542" width="0" hidden="true" customWidth="true" style="1"/>
    <col min="543" max="543" width="0" hidden="true" customWidth="true" style="1"/>
    <col min="544" max="544" width="0" hidden="true" customWidth="true" style="1"/>
    <col min="545" max="545" width="0" hidden="true" customWidth="true" style="1"/>
    <col min="546" max="546" width="0" hidden="true" customWidth="true" style="1"/>
    <col min="547" max="547" width="0" hidden="true" customWidth="true" style="1"/>
    <col min="548" max="548" width="0" hidden="true" customWidth="true" style="1"/>
    <col min="549" max="549" width="0" hidden="true" customWidth="true" style="1"/>
    <col min="550" max="550" width="0" hidden="true" customWidth="true" style="1"/>
    <col min="551" max="551" width="0" hidden="true" customWidth="true" style="1"/>
    <col min="552" max="552" width="0" hidden="true" customWidth="true" style="1"/>
    <col min="553" max="553" width="0" hidden="true" customWidth="true" style="1"/>
    <col min="554" max="554" width="0" hidden="true" customWidth="true" style="1"/>
    <col min="555" max="555" width="0" hidden="true" customWidth="true" style="1"/>
    <col min="556" max="556" width="0" hidden="true" customWidth="true" style="1"/>
    <col min="557" max="557" width="0" hidden="true" customWidth="true" style="1"/>
    <col min="558" max="558" width="0" hidden="true" customWidth="true" style="1"/>
    <col min="559" max="559" width="0" hidden="true" customWidth="true" style="1"/>
    <col min="560" max="560" width="0" hidden="true" customWidth="true" style="1"/>
    <col min="561" max="561" width="0" hidden="true" customWidth="true" style="1"/>
    <col min="562" max="562" width="0" hidden="true" customWidth="true" style="1"/>
    <col min="563" max="563" width="0" hidden="true" customWidth="true" style="1"/>
    <col min="564" max="564" width="0" hidden="true" customWidth="true" style="1"/>
    <col min="565" max="565" width="0" hidden="true" customWidth="true" style="1"/>
    <col min="566" max="566" width="0" hidden="true" customWidth="true" style="1"/>
    <col min="567" max="567" width="0" hidden="true" customWidth="true" style="1"/>
    <col min="568" max="568" width="0" hidden="true" customWidth="true" style="1"/>
    <col min="569" max="569" width="0" hidden="true" customWidth="true" style="1"/>
    <col min="570" max="570" width="0" hidden="true" customWidth="true" style="1"/>
    <col min="571" max="571" width="0" hidden="true" customWidth="true" style="1"/>
    <col min="572" max="572" width="0" hidden="true" customWidth="true" style="1"/>
    <col min="573" max="573" width="0" hidden="true" customWidth="true" style="1"/>
    <col min="574" max="574" width="0" hidden="true" customWidth="true" style="1"/>
    <col min="575" max="575" width="0" hidden="true" customWidth="true" style="1"/>
    <col min="576" max="576" width="0" hidden="true" customWidth="true" style="1"/>
    <col min="577" max="577" width="0" hidden="true" customWidth="true" style="1"/>
    <col min="578" max="578" width="0" hidden="true" customWidth="true" style="1"/>
    <col min="579" max="579" width="0" hidden="true" customWidth="true" style="1"/>
    <col min="580" max="580" width="0" hidden="true" customWidth="true" style="1"/>
    <col min="581" max="581" width="0" hidden="true" customWidth="true" style="1"/>
    <col min="582" max="582" width="0" hidden="true" customWidth="true" style="1"/>
    <col min="583" max="583" width="0" hidden="true" customWidth="true" style="1"/>
    <col min="584" max="584" width="0" hidden="true" customWidth="true" style="1"/>
    <col min="585" max="585" width="0" hidden="true" customWidth="true" style="1"/>
    <col min="586" max="586" width="0" hidden="true" customWidth="true" style="1"/>
    <col min="587" max="587" width="0" hidden="true" customWidth="true" style="1"/>
    <col min="588" max="588" width="0" hidden="true" customWidth="true" style="1"/>
    <col min="589" max="589" width="0" hidden="true" customWidth="true" style="1"/>
    <col min="590" max="590" width="0" hidden="true" customWidth="true" style="1"/>
    <col min="591" max="591" width="0" hidden="true" customWidth="true" style="1"/>
    <col min="592" max="592" width="0" hidden="true" customWidth="true" style="1"/>
    <col min="593" max="593" width="0" hidden="true" customWidth="true" style="1"/>
    <col min="594" max="594" width="0" hidden="true" customWidth="true" style="1"/>
    <col min="595" max="595" width="0" hidden="true" customWidth="true" style="1"/>
    <col min="596" max="596" width="0" hidden="true" customWidth="true" style="1"/>
    <col min="597" max="597" width="0" hidden="true" customWidth="true" style="1"/>
    <col min="598" max="598" width="0" hidden="true" customWidth="true" style="1"/>
    <col min="599" max="599" width="0" hidden="true" customWidth="true" style="1"/>
    <col min="600" max="600" width="0" hidden="true" customWidth="true" style="1"/>
    <col min="601" max="601" width="0" hidden="true" customWidth="true" style="1"/>
    <col min="602" max="602" width="0" hidden="true" customWidth="true" style="1"/>
    <col min="603" max="603" width="0" hidden="true" customWidth="true" style="1"/>
    <col min="604" max="604" width="0" hidden="true" customWidth="true" style="1"/>
    <col min="605" max="605" width="0" hidden="true" customWidth="true" style="1"/>
    <col min="606" max="606" width="0" hidden="true" customWidth="true" style="1"/>
    <col min="607" max="607" width="0" hidden="true" customWidth="true" style="1"/>
    <col min="608" max="608" width="0" hidden="true" customWidth="true" style="1"/>
    <col min="609" max="609" width="0" hidden="true" customWidth="true" style="1"/>
    <col min="610" max="610" width="0" hidden="true" customWidth="true" style="1"/>
    <col min="611" max="611" width="0" hidden="true" customWidth="true" style="1"/>
    <col min="612" max="612" width="0" hidden="true" customWidth="true" style="1"/>
    <col min="613" max="613" width="0" hidden="true" customWidth="true" style="1"/>
    <col min="614" max="614" width="0" hidden="true" customWidth="true" style="1"/>
    <col min="615" max="615" width="0" hidden="true" customWidth="true" style="1"/>
    <col min="616" max="616" width="0" hidden="true" customWidth="true" style="1"/>
    <col min="617" max="617" width="0" hidden="true" customWidth="true" style="1"/>
    <col min="618" max="618" width="0" hidden="true" customWidth="true" style="1"/>
    <col min="619" max="619" width="0" hidden="true" customWidth="true" style="1"/>
    <col min="620" max="620" width="0" hidden="true" customWidth="true" style="1"/>
    <col min="621" max="621" width="0" hidden="true" customWidth="true" style="1"/>
    <col min="622" max="622" width="0" hidden="true" customWidth="true" style="1"/>
    <col min="623" max="623" width="0" hidden="true" customWidth="true" style="1"/>
    <col min="624" max="624" width="0" hidden="true" customWidth="true" style="1"/>
    <col min="625" max="625" width="0" hidden="true" customWidth="true" style="1"/>
    <col min="626" max="626" width="0" hidden="true" customWidth="true" style="1"/>
    <col min="627" max="627" width="0" hidden="true" customWidth="true" style="1"/>
    <col min="628" max="628" width="0" hidden="true" customWidth="true" style="1"/>
    <col min="629" max="629" width="0" hidden="true" customWidth="true" style="1"/>
    <col min="630" max="630" width="0" hidden="true" customWidth="true" style="1"/>
    <col min="631" max="631" width="0" hidden="true" customWidth="true" style="1"/>
    <col min="632" max="632" width="0" hidden="true" customWidth="true" style="1"/>
    <col min="633" max="633" width="0" hidden="true" customWidth="true" style="1"/>
    <col min="634" max="634" width="0" hidden="true" customWidth="true" style="1"/>
    <col min="635" max="635" width="0" hidden="true" customWidth="true" style="1"/>
    <col min="636" max="636" width="0" hidden="true" customWidth="true" style="1"/>
    <col min="637" max="637" width="0" hidden="true" customWidth="true" style="1"/>
    <col min="638" max="638" width="0" hidden="true" customWidth="true" style="1"/>
    <col min="639" max="639" width="0" hidden="true" customWidth="true" style="1"/>
    <col min="640" max="640" width="0" hidden="true" customWidth="true" style="1"/>
    <col min="641" max="641" width="0" hidden="true" customWidth="true" style="1"/>
    <col min="642" max="642" width="0" hidden="true" customWidth="true" style="1"/>
    <col min="643" max="643" width="0" hidden="true" customWidth="true" style="1"/>
    <col min="644" max="644" width="0" hidden="true" customWidth="true" style="1"/>
    <col min="645" max="645" width="0" hidden="true" customWidth="true" style="1"/>
    <col min="646" max="646" width="0" hidden="true" customWidth="true" style="1"/>
    <col min="647" max="647" width="0" hidden="true" customWidth="true" style="1"/>
    <col min="648" max="648" width="0" hidden="true" customWidth="true" style="1"/>
    <col min="649" max="649" width="0" hidden="true" customWidth="true" style="1"/>
    <col min="650" max="650" width="0" hidden="true" customWidth="true" style="1"/>
    <col min="651" max="651" width="0" hidden="true" customWidth="true" style="1"/>
    <col min="652" max="652" width="0" hidden="true" customWidth="true" style="1"/>
    <col min="653" max="653" width="0" hidden="true" customWidth="true" style="1"/>
    <col min="654" max="654" width="0" hidden="true" customWidth="true" style="1"/>
    <col min="655" max="655" width="0" hidden="true" customWidth="true" style="1"/>
    <col min="656" max="656" width="0" hidden="true" customWidth="true" style="1"/>
    <col min="657" max="657" width="0" hidden="true" customWidth="true" style="1"/>
    <col min="658" max="658" width="0" hidden="true" customWidth="true" style="1"/>
    <col min="659" max="659" width="0" hidden="true" customWidth="true" style="1"/>
    <col min="660" max="660" width="0" hidden="true" customWidth="true" style="1"/>
    <col min="661" max="661" width="0" hidden="true" customWidth="true" style="1"/>
    <col min="662" max="662" width="0" hidden="true" customWidth="true" style="1"/>
    <col min="663" max="663" width="0" hidden="true" customWidth="true" style="1"/>
    <col min="664" max="664" width="0" hidden="true" customWidth="true" style="1"/>
    <col min="665" max="665" width="0" hidden="true" customWidth="true" style="1"/>
    <col min="666" max="666" width="0" hidden="true" customWidth="true" style="1"/>
    <col min="667" max="667" width="0" hidden="true" customWidth="true" style="1"/>
    <col min="668" max="668" width="0" hidden="true" customWidth="true" style="1"/>
    <col min="669" max="669" width="0" hidden="true" customWidth="true" style="1"/>
    <col min="670" max="670" width="0" hidden="true" customWidth="true" style="1"/>
    <col min="671" max="671" width="0" hidden="true" customWidth="true" style="1"/>
    <col min="672" max="672" width="0" hidden="true" customWidth="true" style="1"/>
    <col min="673" max="673" width="0" hidden="true" customWidth="true" style="1"/>
    <col min="674" max="674" width="0" hidden="true" customWidth="true" style="1"/>
    <col min="675" max="675" width="0" hidden="true" customWidth="true" style="1"/>
    <col min="676" max="676" width="0" hidden="true" customWidth="true" style="1"/>
    <col min="677" max="677" width="0" hidden="true" customWidth="true" style="1"/>
    <col min="678" max="678" width="0" hidden="true" customWidth="true" style="1"/>
    <col min="679" max="679" width="0" hidden="true" customWidth="true" style="1"/>
    <col min="680" max="680" width="0" hidden="true" customWidth="true" style="1"/>
    <col min="681" max="681" width="0" hidden="true" customWidth="true" style="1"/>
    <col min="682" max="682" width="0" hidden="true" customWidth="true" style="1"/>
    <col min="683" max="683" width="0" hidden="true" customWidth="true" style="1"/>
    <col min="684" max="684" width="0" hidden="true" customWidth="true" style="1"/>
    <col min="685" max="685" width="0" hidden="true" customWidth="true" style="1"/>
    <col min="686" max="686" width="0" hidden="true" customWidth="true" style="1"/>
    <col min="687" max="687" width="0" hidden="true" customWidth="true" style="1"/>
    <col min="688" max="688" width="0" hidden="true" customWidth="true" style="1"/>
    <col min="689" max="689" width="0" hidden="true" customWidth="true" style="1"/>
    <col min="690" max="690" width="0" hidden="true" customWidth="true" style="1"/>
    <col min="691" max="691" width="0" hidden="true" customWidth="true" style="1"/>
    <col min="692" max="692" width="0" hidden="true" customWidth="true" style="1"/>
    <col min="693" max="693" width="0" hidden="true" customWidth="true" style="1"/>
    <col min="694" max="694" width="0" hidden="true" customWidth="true" style="1"/>
    <col min="695" max="695" width="0" hidden="true" customWidth="true" style="1"/>
    <col min="696" max="696" width="0" hidden="true" customWidth="true" style="1"/>
    <col min="697" max="697" width="0" hidden="true" customWidth="true" style="1"/>
    <col min="698" max="698" width="0" hidden="true" customWidth="true" style="1"/>
    <col min="699" max="699" width="0" hidden="true" customWidth="true" style="1"/>
    <col min="700" max="700" width="0" hidden="true" customWidth="true" style="1"/>
    <col min="701" max="701" width="0" hidden="true" customWidth="true" style="1"/>
    <col min="702" max="702" width="0" hidden="true" customWidth="true" style="1"/>
    <col min="703" max="703" width="0" hidden="true" customWidth="true" style="1"/>
    <col min="704" max="704" width="0" hidden="true" customWidth="true" style="1"/>
    <col min="705" max="705" width="0" hidden="true" customWidth="true" style="1"/>
    <col min="706" max="706" width="0" hidden="true" customWidth="true" style="1"/>
    <col min="707" max="707" width="0" hidden="true" customWidth="true" style="1"/>
    <col min="708" max="708" width="0" hidden="true" customWidth="true" style="1"/>
    <col min="709" max="709" width="0" hidden="true" customWidth="true" style="1"/>
    <col min="710" max="710" width="0" hidden="true" customWidth="true" style="1"/>
    <col min="711" max="711" width="0" hidden="true" customWidth="true" style="1"/>
    <col min="712" max="712" width="0" hidden="true" customWidth="true" style="1"/>
    <col min="713" max="713" width="0" hidden="true" customWidth="true" style="1"/>
    <col min="714" max="714" width="0" hidden="true" customWidth="true" style="1"/>
    <col min="715" max="715" width="0" hidden="true" customWidth="true" style="1"/>
    <col min="716" max="716" width="0" hidden="true" customWidth="true" style="1"/>
    <col min="717" max="717" width="0" hidden="true" customWidth="true" style="1"/>
    <col min="718" max="718" width="0" hidden="true" customWidth="true" style="1"/>
    <col min="719" max="719" width="0" hidden="true" customWidth="true" style="1"/>
    <col min="720" max="720" width="0" hidden="true" customWidth="true" style="1"/>
    <col min="721" max="721" width="0" hidden="true" customWidth="true" style="1"/>
    <col min="722" max="722" width="0" hidden="true" customWidth="true" style="1"/>
    <col min="723" max="723" width="0" hidden="true" customWidth="true" style="1"/>
    <col min="724" max="724" width="0" hidden="true" customWidth="true" style="1"/>
    <col min="725" max="725" width="0" hidden="true" customWidth="true" style="1"/>
    <col min="726" max="726" width="0" hidden="true" customWidth="true" style="1"/>
    <col min="727" max="727" width="0" hidden="true" customWidth="true" style="1"/>
    <col min="728" max="728" width="0" hidden="true" customWidth="true" style="1"/>
    <col min="729" max="729" width="0" hidden="true" customWidth="true" style="1"/>
    <col min="730" max="730" width="0" hidden="true" customWidth="true" style="1"/>
    <col min="731" max="731" width="0" hidden="true" customWidth="true" style="1"/>
    <col min="732" max="732" width="0" hidden="true" customWidth="true" style="1"/>
    <col min="733" max="733" width="0" hidden="true" customWidth="true" style="1"/>
    <col min="734" max="734" width="0" hidden="true" customWidth="true" style="1"/>
    <col min="735" max="735" width="0" hidden="true" customWidth="true" style="1"/>
    <col min="736" max="736" width="0" hidden="true" customWidth="true" style="1"/>
    <col min="737" max="737" width="0" hidden="true" customWidth="true" style="1"/>
    <col min="738" max="738" width="0" hidden="true" customWidth="true" style="1"/>
    <col min="739" max="739" width="0" hidden="true" customWidth="true" style="1"/>
    <col min="740" max="740" width="0" hidden="true" customWidth="true" style="1"/>
    <col min="741" max="741" width="0" hidden="true" customWidth="true" style="1"/>
    <col min="742" max="742" width="0" hidden="true" customWidth="true" style="1"/>
    <col min="743" max="743" width="0" hidden="true" customWidth="true" style="1"/>
    <col min="744" max="744" width="0" hidden="true" customWidth="true" style="1"/>
    <col min="745" max="745" width="0" hidden="true" customWidth="true" style="1"/>
    <col min="746" max="746" width="0" hidden="true" customWidth="true" style="1"/>
    <col min="747" max="747" width="0" hidden="true" customWidth="true" style="1"/>
    <col min="748" max="748" width="0" hidden="true" customWidth="true" style="1"/>
    <col min="749" max="749" width="0" hidden="true" customWidth="true" style="1"/>
    <col min="750" max="750" width="0" hidden="true" customWidth="true" style="1"/>
    <col min="751" max="751" width="0" hidden="true" customWidth="true" style="1"/>
    <col min="752" max="752" width="0" hidden="true" customWidth="true" style="1"/>
    <col min="753" max="753" width="0" hidden="true" customWidth="true" style="1"/>
    <col min="754" max="754" width="0" hidden="true" customWidth="true" style="1"/>
    <col min="755" max="755" width="0" hidden="true" customWidth="true" style="1"/>
    <col min="756" max="756" width="0" hidden="true" customWidth="true" style="1"/>
    <col min="757" max="757" width="0" hidden="true" customWidth="true" style="1"/>
    <col min="758" max="758" width="0" hidden="true" customWidth="true" style="1"/>
    <col min="759" max="759" width="0" hidden="true" customWidth="true" style="1"/>
    <col min="760" max="760" width="0" hidden="true" customWidth="true" style="1"/>
    <col min="761" max="761" width="0" hidden="true" customWidth="true" style="1"/>
    <col min="762" max="762" width="0" hidden="true" customWidth="true" style="1"/>
    <col min="763" max="763" width="0" hidden="true" customWidth="true" style="1"/>
    <col min="764" max="764" width="0" hidden="true" customWidth="true" style="1"/>
    <col min="765" max="765" width="0" hidden="true" customWidth="true" style="1"/>
    <col min="766" max="766" width="0" hidden="true" customWidth="true" style="1"/>
    <col min="767" max="767" width="0" hidden="true" customWidth="true" style="1"/>
    <col min="768" max="768" width="0" hidden="true" customWidth="true" style="1"/>
    <col min="769" max="769" width="0" hidden="true" customWidth="true" style="1"/>
    <col min="770" max="770" width="0" hidden="true" customWidth="true" style="1"/>
    <col min="771" max="771" width="0" hidden="true" customWidth="true" style="1"/>
    <col min="772" max="772" width="0" hidden="true" customWidth="true" style="1"/>
    <col min="773" max="773" width="0" hidden="true" customWidth="true" style="1"/>
    <col min="774" max="774" width="0" hidden="true" customWidth="true" style="1"/>
    <col min="775" max="775" width="0" hidden="true" customWidth="true" style="1"/>
    <col min="776" max="776" width="0" hidden="true" customWidth="true" style="1"/>
    <col min="777" max="777" width="0" hidden="true" customWidth="true" style="1"/>
    <col min="778" max="778" width="0" hidden="true" customWidth="true" style="1"/>
    <col min="779" max="779" width="0" hidden="true" customWidth="true" style="1"/>
    <col min="780" max="780" width="0" hidden="true" customWidth="true" style="1"/>
    <col min="781" max="781" width="0" hidden="true" customWidth="true" style="1"/>
    <col min="782" max="782" width="0" hidden="true" customWidth="true" style="1"/>
    <col min="783" max="783" width="0" hidden="true" customWidth="true" style="1"/>
    <col min="784" max="784" width="0" hidden="true" customWidth="true" style="1"/>
    <col min="785" max="785" width="0" hidden="true" customWidth="true" style="1"/>
    <col min="786" max="786" width="0" hidden="true" customWidth="true" style="1"/>
    <col min="787" max="787" width="0" hidden="true" customWidth="true" style="1"/>
    <col min="788" max="788" width="0" hidden="true" customWidth="true" style="1"/>
    <col min="789" max="789" width="0" hidden="true" customWidth="true" style="1"/>
    <col min="790" max="790" width="0" hidden="true" customWidth="true" style="1"/>
    <col min="791" max="791" width="0" hidden="true" customWidth="true" style="1"/>
    <col min="792" max="792" width="0" hidden="true" customWidth="true" style="1"/>
    <col min="793" max="793" width="0" hidden="true" customWidth="true" style="1"/>
    <col min="794" max="794" width="0" hidden="true" customWidth="true" style="1"/>
    <col min="795" max="795" width="0" hidden="true" customWidth="true" style="1"/>
    <col min="796" max="796" width="0" hidden="true" customWidth="true" style="1"/>
    <col min="797" max="797" width="0" hidden="true" customWidth="true" style="1"/>
    <col min="798" max="798" width="0" hidden="true" customWidth="true" style="1"/>
    <col min="799" max="799" width="0" hidden="true" customWidth="true" style="1"/>
    <col min="800" max="800" width="0" hidden="true" customWidth="true" style="1"/>
    <col min="801" max="801" width="0" hidden="true" customWidth="true" style="1"/>
    <col min="802" max="802" width="0" hidden="true" customWidth="true" style="1"/>
    <col min="803" max="803" width="0" hidden="true" customWidth="true" style="1"/>
    <col min="804" max="804" width="0" hidden="true" customWidth="true" style="1"/>
    <col min="805" max="805" width="0" hidden="true" customWidth="true" style="1"/>
    <col min="806" max="806" width="0" hidden="true" customWidth="true" style="1"/>
    <col min="807" max="807" width="0" hidden="true" customWidth="true" style="1"/>
    <col min="808" max="808" width="0" hidden="true" customWidth="true" style="1"/>
    <col min="809" max="809" width="0" hidden="true" customWidth="true" style="1"/>
    <col min="810" max="810" width="0" hidden="true" customWidth="true" style="1"/>
    <col min="811" max="811" width="0" hidden="true" customWidth="true" style="1"/>
    <col min="812" max="812" width="0" hidden="true" customWidth="true" style="1"/>
    <col min="813" max="813" width="0" hidden="true" customWidth="true" style="1"/>
    <col min="814" max="814" width="0" hidden="true" customWidth="true" style="1"/>
    <col min="815" max="815" width="0" hidden="true" customWidth="true" style="1"/>
    <col min="816" max="816" width="0" hidden="true" customWidth="true" style="1"/>
    <col min="817" max="817" width="0" hidden="true" customWidth="true" style="1"/>
    <col min="818" max="818" width="0" hidden="true" customWidth="true" style="1"/>
    <col min="819" max="819" width="0" hidden="true" customWidth="true" style="1"/>
    <col min="820" max="820" width="0" hidden="true" customWidth="true" style="1"/>
    <col min="821" max="821" width="0" hidden="true" customWidth="true" style="1"/>
    <col min="822" max="822" width="0" hidden="true" customWidth="true" style="1"/>
    <col min="823" max="823" width="0" hidden="true" customWidth="true" style="1"/>
    <col min="824" max="824" width="0" hidden="true" customWidth="true" style="1"/>
    <col min="825" max="825" width="0" hidden="true" customWidth="true" style="1"/>
    <col min="826" max="826" width="0" hidden="true" customWidth="true" style="1"/>
    <col min="827" max="827" width="0" hidden="true" customWidth="true" style="1"/>
    <col min="828" max="828" width="0" hidden="true" customWidth="true" style="1"/>
    <col min="829" max="829" width="0" hidden="true" customWidth="true" style="1"/>
    <col min="830" max="830" width="0" hidden="true" customWidth="true" style="1"/>
    <col min="831" max="831" width="0" hidden="true" customWidth="true" style="1"/>
    <col min="832" max="832" width="0" hidden="true" customWidth="true" style="1"/>
    <col min="833" max="833" width="0" hidden="true" customWidth="true" style="1"/>
    <col min="834" max="834" width="0" hidden="true" customWidth="true" style="1"/>
    <col min="835" max="835" width="0" hidden="true" customWidth="true" style="1"/>
    <col min="836" max="836" width="0" hidden="true" customWidth="true" style="1"/>
    <col min="837" max="837" width="0" hidden="true" customWidth="true" style="1"/>
    <col min="838" max="838" width="0" hidden="true" customWidth="true" style="1"/>
    <col min="839" max="839" width="0" hidden="true" customWidth="true" style="1"/>
    <col min="840" max="840" width="0" hidden="true" customWidth="true" style="1"/>
    <col min="841" max="841" width="0" hidden="true" customWidth="true" style="1"/>
    <col min="842" max="842" width="0" hidden="true" customWidth="true" style="1"/>
    <col min="843" max="843" width="0" hidden="true" customWidth="true" style="1"/>
    <col min="844" max="844" width="0" hidden="true" customWidth="true" style="1"/>
    <col min="845" max="845" width="0" hidden="true" customWidth="true" style="1"/>
    <col min="846" max="846" width="0" hidden="true" customWidth="true" style="1"/>
    <col min="847" max="847" width="0" hidden="true" customWidth="true" style="1"/>
    <col min="848" max="848" width="0" hidden="true" customWidth="true" style="1"/>
    <col min="849" max="849" width="0" hidden="true" customWidth="true" style="1"/>
    <col min="850" max="850" width="0" hidden="true" customWidth="true" style="1"/>
    <col min="851" max="851" width="0" hidden="true" customWidth="true" style="1"/>
    <col min="852" max="852" width="0" hidden="true" customWidth="true" style="1"/>
    <col min="853" max="853" width="0" hidden="true" customWidth="true" style="1"/>
    <col min="854" max="854" width="0" hidden="true" customWidth="true" style="1"/>
    <col min="855" max="855" width="0" hidden="true" customWidth="true" style="1"/>
    <col min="856" max="856" width="0" hidden="true" customWidth="true" style="1"/>
    <col min="857" max="857" width="0" hidden="true" customWidth="true" style="1"/>
    <col min="858" max="858" width="0" hidden="true" customWidth="true" style="1"/>
    <col min="859" max="859" width="0" hidden="true" customWidth="true" style="1"/>
    <col min="860" max="860" width="0" hidden="true" customWidth="true" style="1"/>
    <col min="861" max="861" width="0" hidden="true" customWidth="true" style="1"/>
    <col min="862" max="862" width="0" hidden="true" customWidth="true" style="1"/>
    <col min="863" max="863" width="0" hidden="true" customWidth="true" style="1"/>
    <col min="864" max="864" width="0" hidden="true" customWidth="true" style="1"/>
    <col min="865" max="865" width="0" hidden="true" customWidth="true" style="1"/>
    <col min="866" max="866" width="0" hidden="true" customWidth="true" style="1"/>
    <col min="867" max="867" width="0" hidden="true" customWidth="true" style="1"/>
    <col min="868" max="868" width="0" hidden="true" customWidth="true" style="1"/>
    <col min="869" max="869" width="0" hidden="true" customWidth="true" style="1"/>
    <col min="870" max="870" width="0" hidden="true" customWidth="true" style="1"/>
    <col min="871" max="871" width="0" hidden="true" customWidth="true" style="1"/>
    <col min="872" max="872" width="0" hidden="true" customWidth="true" style="1"/>
    <col min="873" max="873" width="0" hidden="true" customWidth="true" style="1"/>
    <col min="874" max="874" width="0" hidden="true" customWidth="true" style="1"/>
    <col min="875" max="875" width="0" hidden="true" customWidth="true" style="1"/>
    <col min="876" max="876" width="0" hidden="true" customWidth="true" style="1"/>
    <col min="877" max="877" width="0" hidden="true" customWidth="true" style="1"/>
    <col min="878" max="878" width="0" hidden="true" customWidth="true" style="1"/>
    <col min="879" max="879" width="0" hidden="true" customWidth="true" style="1"/>
    <col min="880" max="880" width="0" hidden="true" customWidth="true" style="1"/>
    <col min="881" max="881" width="0" hidden="true" customWidth="true" style="1"/>
    <col min="882" max="882" width="0" hidden="true" customWidth="true" style="1"/>
    <col min="883" max="883" width="0" hidden="true" customWidth="true" style="1"/>
    <col min="884" max="884" width="0" hidden="true" customWidth="true" style="1"/>
    <col min="885" max="885" width="0" hidden="true" customWidth="true" style="1"/>
    <col min="886" max="886" width="0" hidden="true" customWidth="true" style="1"/>
    <col min="887" max="887" width="0" hidden="true" customWidth="true" style="1"/>
    <col min="888" max="888" width="0" hidden="true" customWidth="true" style="1"/>
    <col min="889" max="889" width="0" hidden="true" customWidth="true" style="1"/>
    <col min="890" max="890" width="0" hidden="true" customWidth="true" style="1"/>
    <col min="891" max="891" width="0" hidden="true" customWidth="true" style="1"/>
    <col min="892" max="892" width="0" hidden="true" customWidth="true" style="1"/>
    <col min="893" max="893" width="0" hidden="true" customWidth="true" style="1"/>
    <col min="894" max="894" width="0" hidden="true" customWidth="true" style="1"/>
    <col min="895" max="895" width="0" hidden="true" customWidth="true" style="1"/>
    <col min="896" max="896" width="0" hidden="true" customWidth="true" style="1"/>
    <col min="897" max="897" width="0" hidden="true" customWidth="true" style="1"/>
    <col min="898" max="898" width="0" hidden="true" customWidth="true" style="1"/>
    <col min="899" max="899" width="0" hidden="true" customWidth="true" style="1"/>
    <col min="900" max="900" width="0" hidden="true" customWidth="true" style="1"/>
    <col min="901" max="901" width="0" hidden="true" customWidth="true" style="1"/>
    <col min="902" max="902" width="0" hidden="true" customWidth="true" style="1"/>
    <col min="903" max="903" width="0" hidden="true" customWidth="true" style="1"/>
    <col min="904" max="904" width="0" hidden="true" customWidth="true" style="1"/>
    <col min="905" max="905" width="0" hidden="true" customWidth="true" style="1"/>
    <col min="906" max="906" width="0" hidden="true" customWidth="true" style="1"/>
    <col min="907" max="907" width="0" hidden="true" customWidth="true" style="1"/>
    <col min="908" max="908" width="0" hidden="true" customWidth="true" style="1"/>
    <col min="909" max="909" width="0" hidden="true" customWidth="true" style="1"/>
    <col min="910" max="910" width="0" hidden="true" customWidth="true" style="1"/>
    <col min="911" max="911" width="0" hidden="true" customWidth="true" style="1"/>
    <col min="912" max="912" width="0" hidden="true" customWidth="true" style="1"/>
    <col min="913" max="913" width="0" hidden="true" customWidth="true" style="1"/>
    <col min="914" max="914" width="0" hidden="true" customWidth="true" style="1"/>
    <col min="915" max="915" width="0" hidden="true" customWidth="true" style="1"/>
    <col min="916" max="916" width="0" hidden="true" customWidth="true" style="1"/>
    <col min="917" max="917" width="0" hidden="true" customWidth="true" style="1"/>
    <col min="918" max="918" width="0" hidden="true" customWidth="true" style="1"/>
    <col min="919" max="919" width="0" hidden="true" customWidth="true" style="1"/>
    <col min="920" max="920" width="0" hidden="true" customWidth="true" style="1"/>
    <col min="921" max="921" width="0" hidden="true" customWidth="true" style="1"/>
    <col min="922" max="922" width="0" hidden="true" customWidth="true" style="1"/>
    <col min="923" max="923" width="0" hidden="true" customWidth="true" style="1"/>
    <col min="924" max="924" width="0" hidden="true" customWidth="true" style="1"/>
    <col min="925" max="925" width="0" hidden="true" customWidth="true" style="1"/>
    <col min="926" max="926" width="0" hidden="true" customWidth="true" style="1"/>
    <col min="927" max="927" width="0" hidden="true" customWidth="true" style="1"/>
    <col min="928" max="928" width="0" hidden="true" customWidth="true" style="1"/>
    <col min="929" max="929" width="0" hidden="true" customWidth="true" style="1"/>
    <col min="930" max="930" width="0" hidden="true" customWidth="true" style="1"/>
    <col min="931" max="931" width="0" hidden="true" customWidth="true" style="1"/>
    <col min="932" max="932" width="0" hidden="true" customWidth="true" style="1"/>
    <col min="933" max="933" width="0" hidden="true" customWidth="true" style="1"/>
    <col min="934" max="934" width="0" hidden="true" customWidth="true" style="1"/>
    <col min="935" max="935" width="0" hidden="true" customWidth="true" style="1"/>
    <col min="936" max="936" width="0" hidden="true" customWidth="true" style="1"/>
    <col min="937" max="937" width="0" hidden="true" customWidth="true" style="1"/>
    <col min="938" max="938" width="0" hidden="true" customWidth="true" style="1"/>
    <col min="939" max="939" width="0" hidden="true" customWidth="true" style="1"/>
    <col min="940" max="940" width="0" hidden="true" customWidth="true" style="1"/>
    <col min="941" max="941" width="0" hidden="true" customWidth="true" style="1"/>
    <col min="942" max="942" width="0" hidden="true" customWidth="true" style="1"/>
    <col min="943" max="943" width="0" hidden="true" customWidth="true" style="1"/>
    <col min="944" max="944" width="0" hidden="true" customWidth="true" style="1"/>
    <col min="945" max="945" width="0" hidden="true" customWidth="true" style="1"/>
    <col min="946" max="946" width="0" hidden="true" customWidth="true" style="1"/>
    <col min="947" max="947" width="0" hidden="true" customWidth="true" style="1"/>
    <col min="948" max="948" width="0" hidden="true" customWidth="true" style="1"/>
    <col min="949" max="949" width="0" hidden="true" customWidth="true" style="1"/>
    <col min="950" max="950" width="0" hidden="true" customWidth="true" style="1"/>
    <col min="951" max="951" width="0" hidden="true" customWidth="true" style="1"/>
    <col min="952" max="952" width="0" hidden="true" customWidth="true" style="1"/>
    <col min="953" max="953" width="0" hidden="true" customWidth="true" style="1"/>
    <col min="954" max="954" width="0" hidden="true" customWidth="true" style="1"/>
    <col min="955" max="955" width="0" hidden="true" customWidth="true" style="1"/>
    <col min="956" max="956" width="0" hidden="true" customWidth="true" style="1"/>
    <col min="957" max="957" width="0" hidden="true" customWidth="true" style="1"/>
    <col min="958" max="958" width="0" hidden="true" customWidth="true" style="1"/>
    <col min="959" max="959" width="0" hidden="true" customWidth="true" style="1"/>
    <col min="960" max="960" width="0" hidden="true" customWidth="true" style="1"/>
    <col min="961" max="961" width="0" hidden="true" customWidth="true" style="1"/>
    <col min="962" max="962" width="0" hidden="true" customWidth="true" style="1"/>
    <col min="963" max="963" width="0" hidden="true" customWidth="true" style="1"/>
    <col min="964" max="964" width="0" hidden="true" customWidth="true" style="1"/>
    <col min="965" max="965" width="0" hidden="true" customWidth="true" style="1"/>
    <col min="966" max="966" width="0" hidden="true" customWidth="true" style="1"/>
    <col min="967" max="967" width="0" hidden="true" customWidth="true" style="1"/>
    <col min="968" max="968" width="0" hidden="true" customWidth="true" style="1"/>
    <col min="969" max="969" width="0" hidden="true" customWidth="true" style="1"/>
    <col min="970" max="970" width="0" hidden="true" customWidth="true" style="1"/>
    <col min="971" max="971" width="0" hidden="true" customWidth="true" style="1"/>
    <col min="972" max="972" width="0" hidden="true" customWidth="true" style="1"/>
    <col min="973" max="973" width="0" hidden="true" customWidth="true" style="1"/>
    <col min="974" max="974" width="0" hidden="true" customWidth="true" style="1"/>
    <col min="975" max="975" width="0" hidden="true" customWidth="true" style="1"/>
    <col min="976" max="976" width="0" hidden="true" customWidth="true" style="1"/>
    <col min="977" max="977" width="0" hidden="true" customWidth="true" style="1"/>
    <col min="978" max="978" width="0" hidden="true" customWidth="true" style="1"/>
    <col min="979" max="979" width="0" hidden="true" customWidth="true" style="1"/>
    <col min="980" max="980" width="0" hidden="true" customWidth="true" style="1"/>
    <col min="981" max="981" width="0" hidden="true" customWidth="true" style="1"/>
    <col min="982" max="982" width="0" hidden="true" customWidth="true" style="1"/>
    <col min="983" max="983" width="0" hidden="true" customWidth="true" style="1"/>
    <col min="984" max="984" width="0" hidden="true" customWidth="true" style="1"/>
    <col min="985" max="985" width="0" hidden="true" customWidth="true" style="1"/>
    <col min="986" max="986" width="0" hidden="true" customWidth="true" style="1"/>
    <col min="987" max="987" width="0" hidden="true" customWidth="true" style="1"/>
    <col min="988" max="988" width="0" hidden="true" customWidth="true" style="1"/>
    <col min="989" max="989" width="0" hidden="true" customWidth="true" style="1"/>
    <col min="990" max="990" width="0" hidden="true" customWidth="true" style="1"/>
    <col min="991" max="991" width="0" hidden="true" customWidth="true" style="1"/>
    <col min="992" max="992" width="0" hidden="true" customWidth="true" style="1"/>
    <col min="993" max="993" width="0" hidden="true" customWidth="true" style="1"/>
    <col min="994" max="994" width="0" hidden="true" customWidth="true" style="1"/>
    <col min="995" max="995" width="0" hidden="true" customWidth="true" style="1"/>
    <col min="996" max="996" width="0" hidden="true" customWidth="true" style="1"/>
    <col min="997" max="997" width="0" hidden="true" customWidth="true" style="1"/>
    <col min="998" max="998" width="0" hidden="true" customWidth="true" style="1"/>
    <col min="999" max="999" width="0" hidden="true" customWidth="true" style="1"/>
    <col min="1000" max="1000" width="0" hidden="true" customWidth="true" style="1"/>
    <col min="1001" max="1001" width="0" hidden="true" customWidth="true" style="1"/>
    <col min="1002" max="1002" width="0" hidden="true" customWidth="true" style="1"/>
    <col min="1003" max="1003" width="0" hidden="true" customWidth="true" style="1"/>
    <col min="1004" max="1004" width="0" hidden="true" customWidth="true" style="1"/>
    <col min="1005" max="1005" width="0" hidden="true" customWidth="true" style="1"/>
    <col min="1006" max="1006" width="0" hidden="true" customWidth="true" style="1"/>
    <col min="1007" max="1007" width="0" hidden="true" customWidth="true" style="1"/>
    <col min="1008" max="1008" width="0" hidden="true" customWidth="true" style="1"/>
    <col min="1009" max="1009" width="0" hidden="true" customWidth="true" style="1"/>
    <col min="1010" max="1010" width="0" hidden="true" customWidth="true" style="1"/>
    <col min="1011" max="1011" width="0" hidden="true" customWidth="true" style="1"/>
    <col min="1012" max="1012" width="0" hidden="true" customWidth="true" style="1"/>
    <col min="1013" max="1013" width="0" hidden="true" customWidth="true" style="1"/>
    <col min="1014" max="1014" width="0" hidden="true" customWidth="true" style="1"/>
    <col min="1015" max="1015" width="0" hidden="true" customWidth="true" style="1"/>
    <col min="1016" max="1016" width="0" hidden="true" customWidth="true" style="1"/>
    <col min="1017" max="1017" width="0" hidden="true" customWidth="true" style="1"/>
    <col min="1018" max="1018" width="0" hidden="true" customWidth="true" style="1"/>
    <col min="1019" max="1019" width="0" hidden="true" customWidth="true" style="1"/>
    <col min="1020" max="1020" width="0" hidden="true" customWidth="true" style="1"/>
    <col min="1021" max="1021" width="0" hidden="true" customWidth="true" style="1"/>
    <col min="1022" max="1022" width="0" hidden="true" customWidth="true" style="1"/>
    <col min="1023" max="1023" width="0" hidden="true" customWidth="true" style="1"/>
    <col min="1024" max="1024" width="0" hidden="true" customWidth="true" style="1"/>
    <col min="1025" max="1025" width="0" hidden="true" customWidth="true" style="1"/>
  </cols>
  <sheetData>
    <row r="1" spans="1:1025" customHeight="1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3" spans="1:1025" customHeight="1" ht="18">
      <c r="A3" s="1"/>
      <c r="B3" s="26" t="s">
        <v>193</v>
      </c>
      <c r="C3" s="26"/>
      <c r="D3" s="26"/>
      <c r="E3" s="26"/>
      <c r="F3" s="26"/>
      <c r="G3" s="39"/>
      <c r="H3" s="3">
        <v>2014</v>
      </c>
      <c r="I3" s="3">
        <v>2015</v>
      </c>
      <c r="J3" s="3">
        <v>2016</v>
      </c>
      <c r="K3" s="3">
        <v>2017</v>
      </c>
      <c r="L3" s="3">
        <v>2018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12.75">
      <c r="A4" s="1"/>
      <c r="B4" s="9" t="s">
        <v>194</v>
      </c>
      <c r="C4" s="14" t="s">
        <v>195</v>
      </c>
      <c r="D4" s="9" t="s">
        <v>9</v>
      </c>
      <c r="E4" s="40" t="s">
        <v>5</v>
      </c>
      <c r="F4" s="11"/>
      <c r="G4" s="41" t="s">
        <v>3</v>
      </c>
      <c r="H4" s="7">
        <v>109</v>
      </c>
      <c r="I4" s="7">
        <v>115</v>
      </c>
      <c r="J4" s="7">
        <v>104</v>
      </c>
      <c r="K4" s="7">
        <v>117</v>
      </c>
      <c r="L4" s="1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2.8">
      <c r="A5" s="1"/>
      <c r="B5" s="9"/>
      <c r="C5" s="14"/>
      <c r="D5" s="9"/>
      <c r="E5" s="40" t="s">
        <v>196</v>
      </c>
      <c r="F5" s="11"/>
      <c r="G5" s="41" t="s">
        <v>3</v>
      </c>
      <c r="H5" s="7">
        <v>110</v>
      </c>
      <c r="I5" s="7">
        <v>116</v>
      </c>
      <c r="J5" s="7">
        <v>105</v>
      </c>
      <c r="K5" s="7">
        <v>118</v>
      </c>
      <c r="L5" s="1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12.75">
      <c r="A6" s="1"/>
      <c r="B6" s="9"/>
      <c r="C6" s="14"/>
      <c r="D6" s="9" t="s">
        <v>10</v>
      </c>
      <c r="E6" s="40" t="s">
        <v>5</v>
      </c>
      <c r="F6" s="11"/>
      <c r="G6" s="41" t="s">
        <v>3</v>
      </c>
      <c r="H6" s="7">
        <v>111</v>
      </c>
      <c r="I6" s="7">
        <v>117</v>
      </c>
      <c r="J6" s="7">
        <v>106</v>
      </c>
      <c r="K6" s="7">
        <v>119</v>
      </c>
      <c r="L6" s="1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2.8">
      <c r="A7" s="1"/>
      <c r="B7" s="9"/>
      <c r="C7" s="14"/>
      <c r="D7" s="9"/>
      <c r="E7" s="40" t="s">
        <v>196</v>
      </c>
      <c r="F7" s="11"/>
      <c r="G7" s="41" t="s">
        <v>3</v>
      </c>
      <c r="H7" s="7">
        <v>112</v>
      </c>
      <c r="I7" s="7">
        <v>118</v>
      </c>
      <c r="J7" s="7">
        <v>107</v>
      </c>
      <c r="K7" s="7">
        <v>120</v>
      </c>
      <c r="L7" s="1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2.75">
      <c r="A8" s="1"/>
      <c r="B8" s="9"/>
      <c r="C8" s="14" t="s">
        <v>197</v>
      </c>
      <c r="D8" s="9" t="s">
        <v>9</v>
      </c>
      <c r="E8" s="40" t="s">
        <v>5</v>
      </c>
      <c r="F8" s="42"/>
      <c r="G8" s="41" t="s">
        <v>3</v>
      </c>
      <c r="H8" s="7">
        <v>113</v>
      </c>
      <c r="I8" s="7">
        <v>119</v>
      </c>
      <c r="J8" s="7">
        <v>108</v>
      </c>
      <c r="K8" s="7">
        <v>121</v>
      </c>
      <c r="L8" s="1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2.8">
      <c r="A9" s="1"/>
      <c r="B9" s="9"/>
      <c r="C9" s="14"/>
      <c r="D9" s="9"/>
      <c r="E9" s="40" t="s">
        <v>196</v>
      </c>
      <c r="F9" s="42"/>
      <c r="G9" s="41" t="s">
        <v>3</v>
      </c>
      <c r="H9" s="7">
        <v>114</v>
      </c>
      <c r="I9" s="7">
        <v>120</v>
      </c>
      <c r="J9" s="7">
        <v>109</v>
      </c>
      <c r="K9" s="7">
        <v>122</v>
      </c>
      <c r="L9" s="1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12.75">
      <c r="A10" s="1"/>
      <c r="B10" s="9"/>
      <c r="C10" s="14"/>
      <c r="D10" s="9" t="s">
        <v>10</v>
      </c>
      <c r="E10" s="40" t="s">
        <v>5</v>
      </c>
      <c r="F10" s="42"/>
      <c r="G10" s="41" t="s">
        <v>3</v>
      </c>
      <c r="H10" s="7">
        <v>115</v>
      </c>
      <c r="I10" s="7">
        <v>121</v>
      </c>
      <c r="J10" s="7">
        <v>110</v>
      </c>
      <c r="K10" s="7">
        <v>123</v>
      </c>
      <c r="L10" s="1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12.8">
      <c r="A11" s="1"/>
      <c r="B11" s="9"/>
      <c r="C11" s="14"/>
      <c r="D11" s="9"/>
      <c r="E11" s="40" t="s">
        <v>196</v>
      </c>
      <c r="F11" s="11"/>
      <c r="G11" s="41" t="s">
        <v>3</v>
      </c>
      <c r="H11" s="7">
        <v>116</v>
      </c>
      <c r="I11" s="7">
        <v>122</v>
      </c>
      <c r="J11" s="7">
        <v>111</v>
      </c>
      <c r="K11" s="7">
        <v>124</v>
      </c>
      <c r="L11" s="1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12.75">
      <c r="A12" s="1"/>
      <c r="B12" s="9"/>
      <c r="C12" s="15" t="s">
        <v>198</v>
      </c>
      <c r="D12" s="15"/>
      <c r="E12" s="15"/>
      <c r="F12" s="15"/>
      <c r="G12" s="41" t="s">
        <v>3</v>
      </c>
      <c r="H12" s="7">
        <v>117</v>
      </c>
      <c r="I12" s="7">
        <v>123</v>
      </c>
      <c r="J12" s="7">
        <v>112</v>
      </c>
      <c r="K12" s="7">
        <v>125</v>
      </c>
      <c r="L12" s="1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customHeight="1" ht="12.75">
      <c r="A13" s="1"/>
      <c r="B13" s="9"/>
      <c r="C13" s="6" t="s">
        <v>199</v>
      </c>
      <c r="D13" s="6"/>
      <c r="E13" s="6"/>
      <c r="F13" s="6"/>
      <c r="G13" s="41" t="s">
        <v>3</v>
      </c>
      <c r="H13" s="7">
        <v>118</v>
      </c>
      <c r="I13" s="7">
        <v>124</v>
      </c>
      <c r="J13" s="7">
        <v>113</v>
      </c>
      <c r="K13" s="7">
        <v>126</v>
      </c>
      <c r="L13" s="1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12.75">
      <c r="A14" s="1"/>
      <c r="B14" s="9"/>
      <c r="C14" s="6" t="s">
        <v>200</v>
      </c>
      <c r="D14" s="6"/>
      <c r="E14" s="6"/>
      <c r="F14" s="6"/>
      <c r="G14" s="41" t="s">
        <v>3</v>
      </c>
      <c r="H14" s="7">
        <v>119</v>
      </c>
      <c r="I14" s="7">
        <v>125</v>
      </c>
      <c r="J14" s="7">
        <v>114</v>
      </c>
      <c r="K14" s="7">
        <v>127</v>
      </c>
      <c r="L14" s="1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12.75">
      <c r="A15" s="1"/>
      <c r="B15" s="9" t="s">
        <v>201</v>
      </c>
      <c r="C15" s="9" t="s">
        <v>202</v>
      </c>
      <c r="D15" s="6" t="s">
        <v>203</v>
      </c>
      <c r="E15" s="6"/>
      <c r="F15" s="6"/>
      <c r="G15" s="41" t="s">
        <v>3</v>
      </c>
      <c r="H15" s="7">
        <v>120</v>
      </c>
      <c r="I15" s="7">
        <v>126</v>
      </c>
      <c r="J15" s="7">
        <v>115</v>
      </c>
      <c r="K15" s="7">
        <v>128</v>
      </c>
      <c r="L15" s="1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2.75">
      <c r="A16" s="1"/>
      <c r="B16" s="9"/>
      <c r="C16" s="9"/>
      <c r="D16" s="6" t="s">
        <v>204</v>
      </c>
      <c r="E16" s="6"/>
      <c r="F16" s="6"/>
      <c r="G16" s="41" t="s">
        <v>3</v>
      </c>
      <c r="H16" s="7">
        <v>121</v>
      </c>
      <c r="I16" s="7">
        <v>127</v>
      </c>
      <c r="J16" s="7">
        <v>116</v>
      </c>
      <c r="K16" s="7">
        <v>129</v>
      </c>
      <c r="L16" s="1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2.75">
      <c r="A17" s="1"/>
      <c r="B17" s="9"/>
      <c r="C17" s="14" t="s">
        <v>205</v>
      </c>
      <c r="D17" s="6" t="s">
        <v>206</v>
      </c>
      <c r="E17" s="6"/>
      <c r="F17" s="6"/>
      <c r="G17" s="41" t="s">
        <v>3</v>
      </c>
      <c r="H17" s="7">
        <v>122</v>
      </c>
      <c r="I17" s="7">
        <v>128</v>
      </c>
      <c r="J17" s="7">
        <v>117</v>
      </c>
      <c r="K17" s="7">
        <v>130</v>
      </c>
      <c r="L17" s="1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5" customHeight="1" ht="12.75">
      <c r="A18" s="1"/>
      <c r="B18" s="9"/>
      <c r="C18" s="14"/>
      <c r="D18" s="15" t="s">
        <v>207</v>
      </c>
      <c r="E18" s="15"/>
      <c r="F18" s="15"/>
      <c r="G18" s="41" t="s">
        <v>3</v>
      </c>
      <c r="H18" s="7">
        <v>123</v>
      </c>
      <c r="I18" s="7">
        <v>129</v>
      </c>
      <c r="J18" s="7">
        <v>118</v>
      </c>
      <c r="K18" s="7">
        <v>131</v>
      </c>
      <c r="L18" s="1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2.75">
      <c r="A19" s="1"/>
      <c r="B19" s="9"/>
      <c r="C19" s="6" t="s">
        <v>208</v>
      </c>
      <c r="D19" s="6"/>
      <c r="E19" s="6"/>
      <c r="F19" s="6"/>
      <c r="G19" s="41" t="s">
        <v>3</v>
      </c>
      <c r="H19" s="7">
        <v>124</v>
      </c>
      <c r="I19" s="7">
        <v>130</v>
      </c>
      <c r="J19" s="7">
        <v>119</v>
      </c>
      <c r="K19" s="7">
        <v>132</v>
      </c>
      <c r="L19" s="1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2.75">
      <c r="A20" s="1"/>
      <c r="B20" s="9"/>
      <c r="C20" s="6" t="s">
        <v>209</v>
      </c>
      <c r="D20" s="6"/>
      <c r="E20" s="6"/>
      <c r="F20" s="6"/>
      <c r="G20" s="41" t="s">
        <v>3</v>
      </c>
      <c r="H20" s="7">
        <v>125</v>
      </c>
      <c r="I20" s="7">
        <v>131</v>
      </c>
      <c r="J20" s="7">
        <v>120</v>
      </c>
      <c r="K20" s="7">
        <v>133</v>
      </c>
      <c r="L20" s="1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2.75">
      <c r="A21" s="1"/>
      <c r="B21" s="9"/>
      <c r="C21" s="6" t="s">
        <v>210</v>
      </c>
      <c r="D21" s="6"/>
      <c r="E21" s="6"/>
      <c r="F21" s="6"/>
      <c r="G21" s="41" t="s">
        <v>3</v>
      </c>
      <c r="H21" s="7">
        <v>126</v>
      </c>
      <c r="I21" s="7">
        <v>132</v>
      </c>
      <c r="J21" s="7">
        <v>121</v>
      </c>
      <c r="K21" s="7">
        <v>134</v>
      </c>
      <c r="L21" s="1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2.75">
      <c r="A22" s="1"/>
      <c r="B22" s="9"/>
      <c r="C22" s="6" t="s">
        <v>211</v>
      </c>
      <c r="D22" s="6"/>
      <c r="E22" s="6"/>
      <c r="F22" s="6"/>
      <c r="G22" s="41" t="s">
        <v>3</v>
      </c>
      <c r="H22" s="7">
        <v>127</v>
      </c>
      <c r="I22" s="7">
        <v>133</v>
      </c>
      <c r="J22" s="7">
        <v>122</v>
      </c>
      <c r="K22" s="7">
        <v>135</v>
      </c>
      <c r="L22" s="1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2.75">
      <c r="A23" s="1"/>
      <c r="B23" s="9"/>
      <c r="C23" s="6" t="s">
        <v>212</v>
      </c>
      <c r="D23" s="6"/>
      <c r="E23" s="6"/>
      <c r="F23" s="6"/>
      <c r="G23" s="41" t="s">
        <v>3</v>
      </c>
      <c r="H23" s="7">
        <v>128</v>
      </c>
      <c r="I23" s="7">
        <v>134</v>
      </c>
      <c r="J23" s="7">
        <v>123</v>
      </c>
      <c r="K23" s="7">
        <v>136</v>
      </c>
      <c r="L23" s="1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2.75">
      <c r="A24" s="1"/>
      <c r="B24" s="9"/>
      <c r="C24" s="6" t="s">
        <v>213</v>
      </c>
      <c r="D24" s="6"/>
      <c r="E24" s="6"/>
      <c r="F24" s="6"/>
      <c r="G24" s="41" t="s">
        <v>3</v>
      </c>
      <c r="H24" s="7">
        <v>129</v>
      </c>
      <c r="I24" s="7">
        <v>135</v>
      </c>
      <c r="J24" s="7">
        <v>124</v>
      </c>
      <c r="K24" s="7">
        <v>137</v>
      </c>
      <c r="L24" s="1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5" customHeight="1" ht="12.75">
      <c r="A25" s="1"/>
      <c r="B25" s="9"/>
      <c r="C25" s="6" t="s">
        <v>214</v>
      </c>
      <c r="D25" s="6"/>
      <c r="E25" s="6"/>
      <c r="F25" s="6"/>
      <c r="G25" s="41" t="s">
        <v>3</v>
      </c>
      <c r="H25" s="7">
        <v>130</v>
      </c>
      <c r="I25" s="7">
        <v>136</v>
      </c>
      <c r="J25" s="7">
        <v>125</v>
      </c>
      <c r="K25" s="7">
        <v>138</v>
      </c>
      <c r="L25" s="1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5" customHeight="1" ht="12.75">
      <c r="A26" s="1"/>
      <c r="B26" s="9"/>
      <c r="C26" s="9" t="s">
        <v>215</v>
      </c>
      <c r="D26" s="22" t="s">
        <v>216</v>
      </c>
      <c r="E26" s="22"/>
      <c r="F26" s="22"/>
      <c r="G26" s="41" t="s">
        <v>3</v>
      </c>
      <c r="H26" s="7">
        <v>131</v>
      </c>
      <c r="I26" s="7">
        <v>137</v>
      </c>
      <c r="J26" s="7">
        <v>126</v>
      </c>
      <c r="K26" s="7">
        <v>139</v>
      </c>
      <c r="L26" s="1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2.75">
      <c r="A27" s="1"/>
      <c r="B27" s="9"/>
      <c r="C27" s="9"/>
      <c r="D27" s="22" t="s">
        <v>217</v>
      </c>
      <c r="E27" s="22"/>
      <c r="F27" s="22"/>
      <c r="G27" s="41" t="s">
        <v>3</v>
      </c>
      <c r="H27" s="7">
        <v>132</v>
      </c>
      <c r="I27" s="7">
        <v>138</v>
      </c>
      <c r="J27" s="7">
        <v>127</v>
      </c>
      <c r="K27" s="7">
        <v>140</v>
      </c>
      <c r="L27" s="1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2.75">
      <c r="A28" s="1"/>
      <c r="B28" s="9"/>
      <c r="C28" s="9"/>
      <c r="D28" s="22" t="s">
        <v>218</v>
      </c>
      <c r="E28" s="22"/>
      <c r="F28" s="22"/>
      <c r="G28" s="41" t="s">
        <v>3</v>
      </c>
      <c r="H28" s="7">
        <v>133</v>
      </c>
      <c r="I28" s="7">
        <v>139</v>
      </c>
      <c r="J28" s="7">
        <v>128</v>
      </c>
      <c r="K28" s="7">
        <v>141</v>
      </c>
      <c r="L28" s="1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2.75">
      <c r="A29" s="1"/>
      <c r="B29" s="9"/>
      <c r="C29" s="9"/>
      <c r="D29" s="22" t="s">
        <v>219</v>
      </c>
      <c r="E29" s="22"/>
      <c r="F29" s="22"/>
      <c r="G29" s="41" t="s">
        <v>3</v>
      </c>
      <c r="H29" s="7">
        <v>134</v>
      </c>
      <c r="I29" s="7">
        <v>140</v>
      </c>
      <c r="J29" s="7">
        <v>129</v>
      </c>
      <c r="K29" s="7">
        <v>142</v>
      </c>
      <c r="L29" s="1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2.75">
      <c r="A30" s="1"/>
      <c r="B30" s="9"/>
      <c r="C30" s="9"/>
      <c r="D30" s="22" t="s">
        <v>220</v>
      </c>
      <c r="E30" s="22"/>
      <c r="F30" s="22"/>
      <c r="G30" s="41" t="s">
        <v>3</v>
      </c>
      <c r="H30" s="7">
        <v>135</v>
      </c>
      <c r="I30" s="7">
        <v>141</v>
      </c>
      <c r="J30" s="7">
        <v>130</v>
      </c>
      <c r="K30" s="7">
        <v>143</v>
      </c>
      <c r="L30" s="1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2.75">
      <c r="A31" s="1"/>
      <c r="B31" s="9"/>
      <c r="C31" s="9"/>
      <c r="D31" s="22" t="s">
        <v>221</v>
      </c>
      <c r="E31" s="22"/>
      <c r="F31" s="22"/>
      <c r="G31" s="41" t="s">
        <v>3</v>
      </c>
      <c r="H31" s="7">
        <v>136</v>
      </c>
      <c r="I31" s="7">
        <v>142</v>
      </c>
      <c r="J31" s="7">
        <v>131</v>
      </c>
      <c r="K31" s="7">
        <v>144</v>
      </c>
      <c r="L31" s="1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2.75">
      <c r="A32" s="1"/>
      <c r="B32" s="9"/>
      <c r="C32" s="9"/>
      <c r="D32" s="6" t="s">
        <v>222</v>
      </c>
      <c r="E32" s="6"/>
      <c r="F32" s="6"/>
      <c r="G32" s="41" t="s">
        <v>3</v>
      </c>
      <c r="H32" s="7">
        <v>137</v>
      </c>
      <c r="I32" s="7">
        <v>143</v>
      </c>
      <c r="J32" s="7">
        <v>132</v>
      </c>
      <c r="K32" s="7">
        <v>145</v>
      </c>
      <c r="L32" s="1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2.75">
      <c r="A33" s="1"/>
      <c r="B33" s="9"/>
      <c r="C33" s="9"/>
      <c r="D33" s="6" t="s">
        <v>223</v>
      </c>
      <c r="E33" s="6"/>
      <c r="F33" s="6"/>
      <c r="G33" s="41" t="s">
        <v>3</v>
      </c>
      <c r="H33" s="7">
        <v>138</v>
      </c>
      <c r="I33" s="7">
        <v>144</v>
      </c>
      <c r="J33" s="7">
        <v>133</v>
      </c>
      <c r="K33" s="7">
        <v>146</v>
      </c>
      <c r="L33" s="1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2.75">
      <c r="A34" s="1"/>
      <c r="B34" s="9"/>
      <c r="C34" s="9"/>
      <c r="D34" s="22" t="s">
        <v>224</v>
      </c>
      <c r="E34" s="22"/>
      <c r="F34" s="22"/>
      <c r="G34" s="41" t="s">
        <v>3</v>
      </c>
      <c r="H34" s="7">
        <v>139</v>
      </c>
      <c r="I34" s="7">
        <v>145</v>
      </c>
      <c r="J34" s="7">
        <v>134</v>
      </c>
      <c r="K34" s="7">
        <v>147</v>
      </c>
      <c r="L34" s="1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2.75">
      <c r="A35" s="1"/>
      <c r="B35" s="9"/>
      <c r="C35" s="9"/>
      <c r="D35" s="22" t="s">
        <v>144</v>
      </c>
      <c r="E35" s="22"/>
      <c r="F35" s="22"/>
      <c r="G35" s="41" t="s">
        <v>3</v>
      </c>
      <c r="H35" s="7">
        <v>140</v>
      </c>
      <c r="I35" s="7">
        <v>146</v>
      </c>
      <c r="J35" s="7">
        <v>135</v>
      </c>
      <c r="K35" s="7">
        <v>148</v>
      </c>
      <c r="L35" s="1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12.75">
      <c r="A36" s="1"/>
      <c r="B36" s="9"/>
      <c r="C36" s="9" t="s">
        <v>225</v>
      </c>
      <c r="D36" s="6" t="s">
        <v>137</v>
      </c>
      <c r="E36" s="6"/>
      <c r="F36" s="6"/>
      <c r="G36" s="41" t="s">
        <v>3</v>
      </c>
      <c r="H36" s="7">
        <v>141</v>
      </c>
      <c r="I36" s="7">
        <v>147</v>
      </c>
      <c r="J36" s="7">
        <v>136</v>
      </c>
      <c r="K36" s="7">
        <v>149</v>
      </c>
      <c r="L36" s="1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customHeight="1" ht="12.75">
      <c r="A37" s="1"/>
      <c r="B37" s="9"/>
      <c r="C37" s="9"/>
      <c r="D37" s="6" t="s">
        <v>226</v>
      </c>
      <c r="E37" s="6"/>
      <c r="F37" s="6"/>
      <c r="G37" s="41" t="s">
        <v>3</v>
      </c>
      <c r="H37" s="7">
        <v>142</v>
      </c>
      <c r="I37" s="7">
        <v>148</v>
      </c>
      <c r="J37" s="7">
        <v>137</v>
      </c>
      <c r="K37" s="7">
        <v>150</v>
      </c>
      <c r="L37" s="1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customHeight="1" ht="12.75">
      <c r="A38" s="1"/>
      <c r="B38" s="9"/>
      <c r="C38" s="9"/>
      <c r="D38" s="6" t="s">
        <v>139</v>
      </c>
      <c r="E38" s="6"/>
      <c r="F38" s="6"/>
      <c r="G38" s="41" t="s">
        <v>3</v>
      </c>
      <c r="H38" s="7">
        <v>143</v>
      </c>
      <c r="I38" s="7">
        <v>149</v>
      </c>
      <c r="J38" s="7">
        <v>138</v>
      </c>
      <c r="K38" s="7">
        <v>151</v>
      </c>
      <c r="L38" s="1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customHeight="1" ht="12.75">
      <c r="A39" s="1"/>
      <c r="B39" s="9"/>
      <c r="C39" s="9"/>
      <c r="D39" s="6" t="s">
        <v>140</v>
      </c>
      <c r="E39" s="6"/>
      <c r="F39" s="6"/>
      <c r="G39" s="41" t="s">
        <v>3</v>
      </c>
      <c r="H39" s="7">
        <v>144</v>
      </c>
      <c r="I39" s="7">
        <v>150</v>
      </c>
      <c r="J39" s="7">
        <v>139</v>
      </c>
      <c r="K39" s="7">
        <v>152</v>
      </c>
      <c r="L39" s="1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customHeight="1" ht="12.75">
      <c r="A40" s="1"/>
      <c r="B40" s="9"/>
      <c r="C40" s="9"/>
      <c r="D40" s="6" t="s">
        <v>141</v>
      </c>
      <c r="E40" s="6"/>
      <c r="F40" s="6"/>
      <c r="G40" s="41" t="s">
        <v>3</v>
      </c>
      <c r="H40" s="7">
        <v>145</v>
      </c>
      <c r="I40" s="7">
        <v>151</v>
      </c>
      <c r="J40" s="7">
        <v>140</v>
      </c>
      <c r="K40" s="7">
        <v>153</v>
      </c>
      <c r="L40" s="1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customHeight="1" ht="12.75">
      <c r="A41" s="1"/>
      <c r="B41" s="9"/>
      <c r="C41" s="9"/>
      <c r="D41" s="6" t="s">
        <v>142</v>
      </c>
      <c r="E41" s="6"/>
      <c r="F41" s="6"/>
      <c r="G41" s="41" t="s">
        <v>3</v>
      </c>
      <c r="H41" s="7">
        <v>146</v>
      </c>
      <c r="I41" s="7">
        <v>152</v>
      </c>
      <c r="J41" s="7">
        <v>141</v>
      </c>
      <c r="K41" s="7">
        <v>154</v>
      </c>
      <c r="L41" s="1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customHeight="1" ht="12.75">
      <c r="A42" s="1"/>
      <c r="B42" s="9"/>
      <c r="C42" s="9"/>
      <c r="D42" s="6" t="s">
        <v>143</v>
      </c>
      <c r="E42" s="6"/>
      <c r="F42" s="6"/>
      <c r="G42" s="41" t="s">
        <v>3</v>
      </c>
      <c r="H42" s="7">
        <v>147</v>
      </c>
      <c r="I42" s="7">
        <v>153</v>
      </c>
      <c r="J42" s="7">
        <v>142</v>
      </c>
      <c r="K42" s="7">
        <v>155</v>
      </c>
      <c r="L42" s="1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customHeight="1" ht="12.75">
      <c r="A43" s="1"/>
      <c r="B43" s="9"/>
      <c r="C43" s="9"/>
      <c r="D43" s="6" t="s">
        <v>144</v>
      </c>
      <c r="E43" s="6"/>
      <c r="F43" s="6"/>
      <c r="G43" s="41" t="s">
        <v>3</v>
      </c>
      <c r="H43" s="7">
        <v>148</v>
      </c>
      <c r="I43" s="7">
        <v>154</v>
      </c>
      <c r="J43" s="7">
        <v>143</v>
      </c>
      <c r="K43" s="7">
        <v>156</v>
      </c>
      <c r="L43" s="1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customHeight="1" ht="12.75">
      <c r="A44" s="1"/>
      <c r="B44" s="9"/>
      <c r="C44" s="9" t="s">
        <v>227</v>
      </c>
      <c r="D44" s="6" t="s">
        <v>228</v>
      </c>
      <c r="E44" s="6"/>
      <c r="F44" s="6"/>
      <c r="G44" s="41" t="s">
        <v>3</v>
      </c>
      <c r="H44" s="7">
        <v>149</v>
      </c>
      <c r="I44" s="7">
        <v>155</v>
      </c>
      <c r="J44" s="7">
        <v>144</v>
      </c>
      <c r="K44" s="7">
        <v>157</v>
      </c>
      <c r="L44" s="1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5" customHeight="1" ht="12.75">
      <c r="A45" s="1"/>
      <c r="B45" s="9"/>
      <c r="C45" s="9"/>
      <c r="D45" s="6" t="s">
        <v>31</v>
      </c>
      <c r="E45" s="6"/>
      <c r="F45" s="6"/>
      <c r="G45" s="41" t="s">
        <v>3</v>
      </c>
      <c r="H45" s="7">
        <v>150</v>
      </c>
      <c r="I45" s="7">
        <v>156</v>
      </c>
      <c r="J45" s="7">
        <v>145</v>
      </c>
      <c r="K45" s="7">
        <v>158</v>
      </c>
      <c r="L45" s="1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Height="1" ht="12.75">
      <c r="A46" s="1"/>
      <c r="B46" s="9"/>
      <c r="C46" s="9" t="s">
        <v>229</v>
      </c>
      <c r="D46" s="15" t="s">
        <v>230</v>
      </c>
      <c r="E46" s="15"/>
      <c r="F46" s="15"/>
      <c r="G46" s="41" t="s">
        <v>3</v>
      </c>
      <c r="H46" s="7">
        <v>151</v>
      </c>
      <c r="I46" s="7">
        <v>157</v>
      </c>
      <c r="J46" s="7">
        <v>146</v>
      </c>
      <c r="K46" s="7">
        <v>159</v>
      </c>
      <c r="L46" s="1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5" customHeight="1" ht="12.75">
      <c r="A47" s="1"/>
      <c r="B47" s="9"/>
      <c r="C47" s="9"/>
      <c r="D47" s="15" t="s">
        <v>231</v>
      </c>
      <c r="E47" s="15"/>
      <c r="F47" s="15"/>
      <c r="G47" s="41" t="s">
        <v>3</v>
      </c>
      <c r="H47" s="7">
        <v>152</v>
      </c>
      <c r="I47" s="7">
        <v>158</v>
      </c>
      <c r="J47" s="7">
        <v>147</v>
      </c>
      <c r="K47" s="7">
        <v>160</v>
      </c>
      <c r="L47" s="1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Height="1" ht="12.75">
      <c r="A48" s="1"/>
      <c r="B48" s="9"/>
      <c r="C48" s="9"/>
      <c r="D48" s="15" t="s">
        <v>6</v>
      </c>
      <c r="E48" s="15"/>
      <c r="F48" s="15"/>
      <c r="G48" s="41" t="s">
        <v>3</v>
      </c>
      <c r="H48" s="7">
        <v>153</v>
      </c>
      <c r="I48" s="7">
        <v>159</v>
      </c>
      <c r="J48" s="7">
        <v>148</v>
      </c>
      <c r="K48" s="7">
        <v>161</v>
      </c>
      <c r="L48" s="1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Height="1" ht="12.75">
      <c r="A49" s="1"/>
      <c r="B49" s="9"/>
      <c r="C49" s="9" t="s">
        <v>232</v>
      </c>
      <c r="D49" s="15" t="s">
        <v>233</v>
      </c>
      <c r="E49" s="15"/>
      <c r="F49" s="15"/>
      <c r="G49" s="41" t="s">
        <v>3</v>
      </c>
      <c r="H49" s="7">
        <v>154</v>
      </c>
      <c r="I49" s="7">
        <v>160</v>
      </c>
      <c r="J49" s="7">
        <v>149</v>
      </c>
      <c r="K49" s="7">
        <v>162</v>
      </c>
      <c r="L49" s="1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customHeight="1" ht="12.75">
      <c r="A50" s="1"/>
      <c r="B50" s="9"/>
      <c r="C50" s="9"/>
      <c r="D50" s="15" t="s">
        <v>31</v>
      </c>
      <c r="E50" s="15"/>
      <c r="F50" s="15"/>
      <c r="G50" s="41" t="s">
        <v>3</v>
      </c>
      <c r="H50" s="7">
        <v>155</v>
      </c>
      <c r="I50" s="7">
        <v>161</v>
      </c>
      <c r="J50" s="7">
        <v>150</v>
      </c>
      <c r="K50" s="7">
        <v>163</v>
      </c>
      <c r="L50" s="1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customHeight="1" ht="12.75">
      <c r="A51" s="1"/>
      <c r="B51" s="9"/>
      <c r="C51" s="6" t="s">
        <v>234</v>
      </c>
      <c r="D51" s="6"/>
      <c r="E51" s="6"/>
      <c r="F51" s="6"/>
      <c r="G51" s="41" t="s">
        <v>3</v>
      </c>
      <c r="H51" s="7">
        <v>156</v>
      </c>
      <c r="I51" s="7">
        <v>162</v>
      </c>
      <c r="J51" s="7">
        <v>151</v>
      </c>
      <c r="K51" s="7">
        <v>164</v>
      </c>
      <c r="L51" s="1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customHeight="1" ht="12.75">
      <c r="A52" s="1"/>
      <c r="B52" s="9"/>
      <c r="C52" s="6" t="s">
        <v>31</v>
      </c>
      <c r="D52" s="6"/>
      <c r="E52" s="6"/>
      <c r="F52" s="6"/>
      <c r="G52" s="41" t="s">
        <v>3</v>
      </c>
      <c r="H52" s="7">
        <v>157</v>
      </c>
      <c r="I52" s="7">
        <v>163</v>
      </c>
      <c r="J52" s="7">
        <v>152</v>
      </c>
      <c r="K52" s="7">
        <v>165</v>
      </c>
      <c r="L52" s="1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customHeight="1" ht="12.75">
      <c r="A53" s="1"/>
      <c r="B53" s="9" t="s">
        <v>235</v>
      </c>
      <c r="C53" s="14" t="s">
        <v>236</v>
      </c>
      <c r="D53" s="9" t="s">
        <v>237</v>
      </c>
      <c r="E53" s="14" t="s">
        <v>9</v>
      </c>
      <c r="F53" s="6" t="s">
        <v>238</v>
      </c>
      <c r="G53" s="41" t="s">
        <v>3</v>
      </c>
      <c r="H53" s="7">
        <v>158</v>
      </c>
      <c r="I53" s="7">
        <v>164</v>
      </c>
      <c r="J53" s="7">
        <v>153</v>
      </c>
      <c r="K53" s="7">
        <v>166</v>
      </c>
      <c r="L53" s="1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customHeight="1" ht="12.75">
      <c r="A54" s="1"/>
      <c r="B54" s="9"/>
      <c r="C54" s="14"/>
      <c r="D54" s="9"/>
      <c r="E54" s="14"/>
      <c r="F54" s="6" t="s">
        <v>6</v>
      </c>
      <c r="G54" s="41" t="s">
        <v>3</v>
      </c>
      <c r="H54" s="7">
        <v>159</v>
      </c>
      <c r="I54" s="7">
        <v>165</v>
      </c>
      <c r="J54" s="7">
        <v>154</v>
      </c>
      <c r="K54" s="7">
        <v>167</v>
      </c>
      <c r="L54" s="1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Height="1" ht="12.75">
      <c r="A55" s="1"/>
      <c r="B55" s="9"/>
      <c r="C55" s="14"/>
      <c r="D55" s="9"/>
      <c r="E55" s="14" t="s">
        <v>124</v>
      </c>
      <c r="F55" s="6" t="s">
        <v>238</v>
      </c>
      <c r="G55" s="41" t="s">
        <v>3</v>
      </c>
      <c r="H55" s="7">
        <v>160</v>
      </c>
      <c r="I55" s="7">
        <v>166</v>
      </c>
      <c r="J55" s="7">
        <v>155</v>
      </c>
      <c r="K55" s="7">
        <v>168</v>
      </c>
      <c r="L55" s="1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customHeight="1" ht="12.75">
      <c r="A56" s="1"/>
      <c r="B56" s="9"/>
      <c r="C56" s="14"/>
      <c r="D56" s="9"/>
      <c r="E56" s="14"/>
      <c r="F56" s="6" t="s">
        <v>6</v>
      </c>
      <c r="G56" s="41" t="s">
        <v>3</v>
      </c>
      <c r="H56" s="7">
        <v>161</v>
      </c>
      <c r="I56" s="7">
        <v>167</v>
      </c>
      <c r="J56" s="7">
        <v>156</v>
      </c>
      <c r="K56" s="7">
        <v>169</v>
      </c>
      <c r="L56" s="1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customHeight="1" ht="12.75">
      <c r="A57" s="1"/>
      <c r="B57" s="9"/>
      <c r="C57" s="14"/>
      <c r="D57" s="9" t="s">
        <v>239</v>
      </c>
      <c r="E57" s="14" t="s">
        <v>9</v>
      </c>
      <c r="F57" s="6" t="s">
        <v>238</v>
      </c>
      <c r="G57" s="41" t="s">
        <v>3</v>
      </c>
      <c r="H57" s="7">
        <v>162</v>
      </c>
      <c r="I57" s="7">
        <v>168</v>
      </c>
      <c r="J57" s="7">
        <v>157</v>
      </c>
      <c r="K57" s="7">
        <v>170</v>
      </c>
      <c r="L57" s="1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Height="1" ht="12.75">
      <c r="A58" s="1"/>
      <c r="B58" s="9"/>
      <c r="C58" s="14"/>
      <c r="D58" s="9"/>
      <c r="E58" s="14"/>
      <c r="F58" s="6" t="s">
        <v>6</v>
      </c>
      <c r="G58" s="41" t="s">
        <v>3</v>
      </c>
      <c r="H58" s="7">
        <v>163</v>
      </c>
      <c r="I58" s="7">
        <v>169</v>
      </c>
      <c r="J58" s="7">
        <v>158</v>
      </c>
      <c r="K58" s="7">
        <v>171</v>
      </c>
      <c r="L58" s="1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customHeight="1" ht="12.75">
      <c r="A59" s="1"/>
      <c r="B59" s="9"/>
      <c r="C59" s="14"/>
      <c r="D59" s="9"/>
      <c r="E59" s="14" t="s">
        <v>124</v>
      </c>
      <c r="F59" s="6" t="s">
        <v>238</v>
      </c>
      <c r="G59" s="41" t="s">
        <v>3</v>
      </c>
      <c r="H59" s="7">
        <v>164</v>
      </c>
      <c r="I59" s="7">
        <v>170</v>
      </c>
      <c r="J59" s="7">
        <v>159</v>
      </c>
      <c r="K59" s="7">
        <v>172</v>
      </c>
      <c r="L59" s="1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Height="1" ht="12.75">
      <c r="A60" s="1"/>
      <c r="B60" s="9"/>
      <c r="C60" s="14"/>
      <c r="D60" s="9"/>
      <c r="E60" s="14"/>
      <c r="F60" s="6" t="s">
        <v>6</v>
      </c>
      <c r="G60" s="41" t="s">
        <v>3</v>
      </c>
      <c r="H60" s="7">
        <v>165</v>
      </c>
      <c r="I60" s="7">
        <v>171</v>
      </c>
      <c r="J60" s="7">
        <v>160</v>
      </c>
      <c r="K60" s="7">
        <v>173</v>
      </c>
      <c r="L60" s="1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5" customHeight="1" ht="12.75">
      <c r="A61" s="1"/>
      <c r="B61" s="9"/>
      <c r="C61" s="14"/>
      <c r="D61" s="9" t="s">
        <v>240</v>
      </c>
      <c r="E61" s="14" t="s">
        <v>9</v>
      </c>
      <c r="F61" s="6" t="s">
        <v>238</v>
      </c>
      <c r="G61" s="41" t="s">
        <v>3</v>
      </c>
      <c r="H61" s="7">
        <v>166</v>
      </c>
      <c r="I61" s="7">
        <v>172</v>
      </c>
      <c r="J61" s="7">
        <v>161</v>
      </c>
      <c r="K61" s="7">
        <v>174</v>
      </c>
      <c r="L61" s="1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Height="1" ht="12.75">
      <c r="A62" s="1"/>
      <c r="B62" s="9"/>
      <c r="C62" s="14"/>
      <c r="D62" s="9"/>
      <c r="E62" s="14"/>
      <c r="F62" s="6" t="s">
        <v>6</v>
      </c>
      <c r="G62" s="41" t="s">
        <v>3</v>
      </c>
      <c r="H62" s="7">
        <v>167</v>
      </c>
      <c r="I62" s="7">
        <v>173</v>
      </c>
      <c r="J62" s="7">
        <v>162</v>
      </c>
      <c r="K62" s="7">
        <v>175</v>
      </c>
      <c r="L62" s="1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customHeight="1" ht="12.75">
      <c r="A63" s="1"/>
      <c r="B63" s="9"/>
      <c r="C63" s="14"/>
      <c r="D63" s="9"/>
      <c r="E63" s="14" t="s">
        <v>124</v>
      </c>
      <c r="F63" s="6" t="s">
        <v>238</v>
      </c>
      <c r="G63" s="41" t="s">
        <v>3</v>
      </c>
      <c r="H63" s="7">
        <v>168</v>
      </c>
      <c r="I63" s="7">
        <v>174</v>
      </c>
      <c r="J63" s="7">
        <v>163</v>
      </c>
      <c r="K63" s="7">
        <v>176</v>
      </c>
      <c r="L63" s="1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customHeight="1" ht="12.75">
      <c r="A64" s="1"/>
      <c r="B64" s="9"/>
      <c r="C64" s="14"/>
      <c r="D64" s="9"/>
      <c r="E64" s="14"/>
      <c r="F64" s="6" t="s">
        <v>6</v>
      </c>
      <c r="G64" s="41" t="s">
        <v>3</v>
      </c>
      <c r="H64" s="7">
        <v>169</v>
      </c>
      <c r="I64" s="7">
        <v>175</v>
      </c>
      <c r="J64" s="7">
        <v>164</v>
      </c>
      <c r="K64" s="7">
        <v>177</v>
      </c>
      <c r="L64" s="1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Height="1" ht="12.75">
      <c r="A65" s="1"/>
      <c r="B65" s="9"/>
      <c r="C65" s="14"/>
      <c r="D65" s="9" t="s">
        <v>241</v>
      </c>
      <c r="E65" s="14" t="s">
        <v>9</v>
      </c>
      <c r="F65" s="6" t="s">
        <v>238</v>
      </c>
      <c r="G65" s="41" t="s">
        <v>3</v>
      </c>
      <c r="H65" s="7">
        <v>170</v>
      </c>
      <c r="I65" s="7">
        <v>176</v>
      </c>
      <c r="J65" s="7">
        <v>165</v>
      </c>
      <c r="K65" s="7">
        <v>178</v>
      </c>
      <c r="L65" s="1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Height="1" ht="12.75">
      <c r="A66" s="1"/>
      <c r="B66" s="9"/>
      <c r="C66" s="14"/>
      <c r="D66" s="9"/>
      <c r="E66" s="14"/>
      <c r="F66" s="6" t="s">
        <v>6</v>
      </c>
      <c r="G66" s="41" t="s">
        <v>3</v>
      </c>
      <c r="H66" s="7">
        <v>171</v>
      </c>
      <c r="I66" s="7">
        <v>177</v>
      </c>
      <c r="J66" s="7">
        <v>166</v>
      </c>
      <c r="K66" s="7">
        <v>179</v>
      </c>
      <c r="L66" s="1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customHeight="1" ht="12.75">
      <c r="A67" s="1"/>
      <c r="B67" s="9"/>
      <c r="C67" s="14"/>
      <c r="D67" s="9"/>
      <c r="E67" s="14" t="s">
        <v>124</v>
      </c>
      <c r="F67" s="6" t="s">
        <v>238</v>
      </c>
      <c r="G67" s="41" t="s">
        <v>3</v>
      </c>
      <c r="H67" s="7">
        <v>172</v>
      </c>
      <c r="I67" s="7">
        <v>178</v>
      </c>
      <c r="J67" s="7">
        <v>167</v>
      </c>
      <c r="K67" s="7">
        <v>180</v>
      </c>
      <c r="L67" s="1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customHeight="1" ht="12.75">
      <c r="A68" s="1"/>
      <c r="B68" s="9"/>
      <c r="C68" s="14"/>
      <c r="D68" s="9"/>
      <c r="E68" s="14"/>
      <c r="F68" s="6" t="s">
        <v>6</v>
      </c>
      <c r="G68" s="41" t="s">
        <v>3</v>
      </c>
      <c r="H68" s="7">
        <v>173</v>
      </c>
      <c r="I68" s="7">
        <v>179</v>
      </c>
      <c r="J68" s="7">
        <v>168</v>
      </c>
      <c r="K68" s="7">
        <v>181</v>
      </c>
      <c r="L68" s="1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customHeight="1" ht="12.75">
      <c r="A69" s="1"/>
      <c r="B69" s="9"/>
      <c r="C69" s="14"/>
      <c r="D69" s="6" t="s">
        <v>242</v>
      </c>
      <c r="E69" s="6"/>
      <c r="F69" s="6"/>
      <c r="G69" s="41" t="s">
        <v>3</v>
      </c>
      <c r="H69" s="7">
        <v>174</v>
      </c>
      <c r="I69" s="7">
        <v>180</v>
      </c>
      <c r="J69" s="7">
        <v>169</v>
      </c>
      <c r="K69" s="7">
        <v>182</v>
      </c>
      <c r="L69" s="1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customHeight="1" ht="12.75">
      <c r="A70" s="1"/>
      <c r="B70" s="9"/>
      <c r="C70" s="14"/>
      <c r="D70" s="6" t="s">
        <v>31</v>
      </c>
      <c r="E70" s="6"/>
      <c r="F70" s="6"/>
      <c r="G70" s="41" t="s">
        <v>3</v>
      </c>
      <c r="H70" s="7">
        <v>175</v>
      </c>
      <c r="I70" s="7">
        <v>181</v>
      </c>
      <c r="J70" s="7">
        <v>170</v>
      </c>
      <c r="K70" s="7">
        <v>183</v>
      </c>
      <c r="L70" s="1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Height="1" ht="12.75">
      <c r="A71" s="1"/>
      <c r="B71" s="9"/>
      <c r="C71" s="6" t="s">
        <v>243</v>
      </c>
      <c r="D71" s="6"/>
      <c r="E71" s="6"/>
      <c r="F71" s="6"/>
      <c r="G71" s="41" t="s">
        <v>3</v>
      </c>
      <c r="H71" s="7">
        <v>176</v>
      </c>
      <c r="I71" s="7">
        <v>182</v>
      </c>
      <c r="J71" s="7">
        <v>171</v>
      </c>
      <c r="K71" s="7">
        <v>184</v>
      </c>
      <c r="L71" s="1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Height="1" ht="12.75">
      <c r="A72" s="1"/>
      <c r="B72" s="9"/>
      <c r="C72" s="6" t="s">
        <v>31</v>
      </c>
      <c r="D72" s="6"/>
      <c r="E72" s="6"/>
      <c r="F72" s="6"/>
      <c r="G72" s="41" t="s">
        <v>3</v>
      </c>
      <c r="H72" s="7">
        <v>177</v>
      </c>
      <c r="I72" s="7">
        <v>183</v>
      </c>
      <c r="J72" s="7">
        <v>172</v>
      </c>
      <c r="K72" s="7">
        <v>185</v>
      </c>
      <c r="L72" s="1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customHeight="1" ht="12.75">
      <c r="A73" s="1"/>
      <c r="B73" s="6" t="s">
        <v>244</v>
      </c>
      <c r="C73" s="6"/>
      <c r="D73" s="6"/>
      <c r="E73" s="6"/>
      <c r="F73" s="6"/>
      <c r="G73" s="41" t="s">
        <v>3</v>
      </c>
      <c r="H73" s="7">
        <v>178</v>
      </c>
      <c r="I73" s="7">
        <v>184</v>
      </c>
      <c r="J73" s="7">
        <v>173</v>
      </c>
      <c r="K73" s="7">
        <v>186</v>
      </c>
      <c r="L73" s="1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customHeight="1" ht="18">
      <c r="A74" s="1"/>
      <c r="B74" s="43" t="s">
        <v>245</v>
      </c>
      <c r="C74" s="43"/>
      <c r="D74" s="43"/>
      <c r="E74" s="43"/>
      <c r="F74" s="43"/>
      <c r="G74" s="44" t="s">
        <v>57</v>
      </c>
      <c r="H74" s="45">
        <f>SUM(H4:H73)</f>
        <v>10045</v>
      </c>
      <c r="I74" s="45">
        <f>SUM(I4:I73)</f>
        <v>10465</v>
      </c>
      <c r="J74" s="45">
        <f>SUM(J4:J73)</f>
        <v>9695</v>
      </c>
      <c r="K74" s="45">
        <f>SUM(K4:K73)</f>
        <v>10605</v>
      </c>
      <c r="L74" s="45">
        <f>SUM(L4:L73)</f>
        <v>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Height="1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customHeight="1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</row>
    <row r="77" spans="1:1025" customHeight="1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</row>
    <row r="78" spans="1:1025" customHeight="1" ht="18">
      <c r="A78" s="1"/>
      <c r="B78" s="46" t="s">
        <v>246</v>
      </c>
      <c r="C78" s="46"/>
      <c r="D78" s="46"/>
      <c r="E78" s="46"/>
      <c r="F78" s="46"/>
      <c r="G78" s="46"/>
      <c r="H78" s="3">
        <v>2014</v>
      </c>
      <c r="I78" s="3">
        <v>2015</v>
      </c>
      <c r="J78" s="3">
        <v>2016</v>
      </c>
      <c r="K78" s="3">
        <v>2017</v>
      </c>
      <c r="L78" s="3">
        <v>2018</v>
      </c>
    </row>
    <row r="79" spans="1:1025" customHeight="1" ht="12.75">
      <c r="B79" s="14" t="s">
        <v>247</v>
      </c>
      <c r="C79" s="15" t="s">
        <v>248</v>
      </c>
      <c r="D79" s="15"/>
      <c r="E79" s="15"/>
      <c r="F79" s="15"/>
      <c r="G79" s="41" t="s">
        <v>3</v>
      </c>
      <c r="H79" s="7">
        <v>109</v>
      </c>
      <c r="I79" s="7">
        <v>115</v>
      </c>
      <c r="J79" s="7">
        <v>104</v>
      </c>
      <c r="K79" s="7">
        <v>117</v>
      </c>
      <c r="L79" s="13"/>
    </row>
    <row r="80" spans="1:1025" customHeight="1" ht="12.75">
      <c r="B80" s="14"/>
      <c r="C80" s="14" t="s">
        <v>249</v>
      </c>
      <c r="D80" s="9" t="s">
        <v>9</v>
      </c>
      <c r="E80" s="40" t="s">
        <v>5</v>
      </c>
      <c r="F80" s="47"/>
      <c r="G80" s="41" t="s">
        <v>3</v>
      </c>
      <c r="H80" s="7">
        <v>110</v>
      </c>
      <c r="I80" s="7">
        <v>116</v>
      </c>
      <c r="J80" s="7">
        <v>105</v>
      </c>
      <c r="K80" s="7">
        <v>118</v>
      </c>
      <c r="L80" s="13"/>
    </row>
    <row r="81" spans="1:1025" customHeight="1" ht="12.8">
      <c r="B81" s="14"/>
      <c r="C81" s="14"/>
      <c r="D81" s="9"/>
      <c r="E81" s="40" t="s">
        <v>250</v>
      </c>
      <c r="F81" s="48"/>
      <c r="G81" s="41" t="s">
        <v>3</v>
      </c>
      <c r="H81" s="7">
        <v>111</v>
      </c>
      <c r="I81" s="7">
        <v>117</v>
      </c>
      <c r="J81" s="7">
        <v>106</v>
      </c>
      <c r="K81" s="7">
        <v>119</v>
      </c>
      <c r="L81" s="13"/>
    </row>
    <row r="82" spans="1:1025" customHeight="1" ht="12.75">
      <c r="B82" s="14"/>
      <c r="C82" s="14"/>
      <c r="D82" s="9" t="s">
        <v>10</v>
      </c>
      <c r="E82" s="40" t="s">
        <v>5</v>
      </c>
      <c r="F82" s="48"/>
      <c r="G82" s="41" t="s">
        <v>3</v>
      </c>
      <c r="H82" s="7">
        <v>112</v>
      </c>
      <c r="I82" s="7">
        <v>118</v>
      </c>
      <c r="J82" s="7">
        <v>107</v>
      </c>
      <c r="K82" s="7">
        <v>120</v>
      </c>
      <c r="L82" s="13"/>
    </row>
    <row r="83" spans="1:1025" customHeight="1" ht="12.8">
      <c r="B83" s="14"/>
      <c r="C83" s="14"/>
      <c r="D83" s="9"/>
      <c r="E83" s="40" t="s">
        <v>250</v>
      </c>
      <c r="F83" s="48"/>
      <c r="G83" s="41" t="s">
        <v>3</v>
      </c>
      <c r="H83" s="7">
        <v>113</v>
      </c>
      <c r="I83" s="7">
        <v>119</v>
      </c>
      <c r="J83" s="7">
        <v>108</v>
      </c>
      <c r="K83" s="7">
        <v>121</v>
      </c>
      <c r="L83" s="13"/>
    </row>
    <row r="84" spans="1:1025" customHeight="1" ht="12.75">
      <c r="B84" s="14"/>
      <c r="C84" s="15" t="s">
        <v>251</v>
      </c>
      <c r="D84" s="15"/>
      <c r="E84" s="15"/>
      <c r="F84" s="15"/>
      <c r="G84" s="41" t="s">
        <v>12</v>
      </c>
      <c r="H84" s="7">
        <v>114</v>
      </c>
      <c r="I84" s="7">
        <v>120</v>
      </c>
      <c r="J84" s="7">
        <v>109</v>
      </c>
      <c r="K84" s="7">
        <v>122</v>
      </c>
      <c r="L84" s="13"/>
    </row>
    <row r="85" spans="1:1025" customHeight="1" ht="12.75">
      <c r="B85" s="14"/>
      <c r="C85" s="15" t="s">
        <v>252</v>
      </c>
      <c r="D85" s="15"/>
      <c r="E85" s="15"/>
      <c r="F85" s="15"/>
      <c r="G85" s="41" t="s">
        <v>3</v>
      </c>
      <c r="H85" s="7">
        <v>115</v>
      </c>
      <c r="I85" s="7">
        <v>121</v>
      </c>
      <c r="J85" s="7">
        <v>110</v>
      </c>
      <c r="K85" s="7">
        <v>123</v>
      </c>
      <c r="L85" s="13"/>
    </row>
    <row r="86" spans="1:1025" customHeight="1" ht="12.75">
      <c r="B86" s="14"/>
      <c r="C86" s="14" t="s">
        <v>253</v>
      </c>
      <c r="D86" s="9" t="s">
        <v>9</v>
      </c>
      <c r="E86" s="40" t="s">
        <v>5</v>
      </c>
      <c r="F86" s="47"/>
      <c r="G86" s="41" t="s">
        <v>3</v>
      </c>
      <c r="H86" s="7">
        <v>116</v>
      </c>
      <c r="I86" s="7">
        <v>122</v>
      </c>
      <c r="J86" s="7">
        <v>111</v>
      </c>
      <c r="K86" s="7">
        <v>124</v>
      </c>
      <c r="L86" s="13"/>
    </row>
    <row r="87" spans="1:1025" customHeight="1" ht="12.8">
      <c r="B87" s="14"/>
      <c r="C87" s="14"/>
      <c r="D87" s="9"/>
      <c r="E87" s="40" t="s">
        <v>250</v>
      </c>
      <c r="F87" s="48"/>
      <c r="G87" s="41" t="s">
        <v>3</v>
      </c>
      <c r="H87" s="7">
        <v>117</v>
      </c>
      <c r="I87" s="7">
        <v>123</v>
      </c>
      <c r="J87" s="7">
        <v>112</v>
      </c>
      <c r="K87" s="7">
        <v>125</v>
      </c>
      <c r="L87" s="13"/>
    </row>
    <row r="88" spans="1:1025" customHeight="1" ht="12.75">
      <c r="B88" s="14"/>
      <c r="C88" s="14"/>
      <c r="D88" s="9" t="s">
        <v>10</v>
      </c>
      <c r="E88" s="40" t="s">
        <v>5</v>
      </c>
      <c r="F88" s="48"/>
      <c r="G88" s="41" t="s">
        <v>3</v>
      </c>
      <c r="H88" s="7">
        <v>118</v>
      </c>
      <c r="I88" s="7">
        <v>124</v>
      </c>
      <c r="J88" s="7">
        <v>113</v>
      </c>
      <c r="K88" s="7">
        <v>126</v>
      </c>
      <c r="L88" s="13"/>
    </row>
    <row r="89" spans="1:1025" customHeight="1" ht="12.75">
      <c r="B89" s="14"/>
      <c r="C89" s="14"/>
      <c r="D89" s="9"/>
      <c r="E89" s="40" t="s">
        <v>250</v>
      </c>
      <c r="F89" s="47"/>
      <c r="G89" s="41" t="s">
        <v>3</v>
      </c>
      <c r="H89" s="7">
        <v>119</v>
      </c>
      <c r="I89" s="7">
        <v>125</v>
      </c>
      <c r="J89" s="7">
        <v>114</v>
      </c>
      <c r="K89" s="7">
        <v>127</v>
      </c>
      <c r="L89" s="13"/>
    </row>
    <row r="90" spans="1:1025" customHeight="1" ht="12.75">
      <c r="B90" s="14"/>
      <c r="C90" s="15" t="s">
        <v>254</v>
      </c>
      <c r="D90" s="15"/>
      <c r="E90" s="15"/>
      <c r="F90" s="15"/>
      <c r="G90" s="41" t="s">
        <v>12</v>
      </c>
      <c r="H90" s="7">
        <v>120</v>
      </c>
      <c r="I90" s="7">
        <v>126</v>
      </c>
      <c r="J90" s="7">
        <v>115</v>
      </c>
      <c r="K90" s="7">
        <v>128</v>
      </c>
      <c r="L90" s="13"/>
    </row>
    <row r="91" spans="1:1025" customHeight="1" ht="12.75">
      <c r="B91" s="14"/>
      <c r="C91" s="15" t="s">
        <v>255</v>
      </c>
      <c r="D91" s="15"/>
      <c r="E91" s="15"/>
      <c r="F91" s="15"/>
      <c r="G91" s="41" t="s">
        <v>3</v>
      </c>
      <c r="H91" s="7">
        <v>121</v>
      </c>
      <c r="I91" s="7">
        <v>127</v>
      </c>
      <c r="J91" s="7">
        <v>116</v>
      </c>
      <c r="K91" s="7">
        <v>129</v>
      </c>
      <c r="L91" s="13"/>
    </row>
    <row r="92" spans="1:1025" customHeight="1" ht="12.75">
      <c r="B92" s="14"/>
      <c r="C92" s="15" t="s">
        <v>256</v>
      </c>
      <c r="D92" s="15"/>
      <c r="E92" s="15"/>
      <c r="F92" s="15"/>
      <c r="G92" s="41" t="s">
        <v>12</v>
      </c>
      <c r="H92" s="7">
        <v>122</v>
      </c>
      <c r="I92" s="7">
        <v>128</v>
      </c>
      <c r="J92" s="7">
        <v>117</v>
      </c>
      <c r="K92" s="7">
        <v>130</v>
      </c>
      <c r="L92" s="13"/>
    </row>
    <row r="93" spans="1:1025" customHeight="1" ht="12.75">
      <c r="B93" s="14"/>
      <c r="C93" s="15" t="s">
        <v>257</v>
      </c>
      <c r="D93" s="15"/>
      <c r="E93" s="15"/>
      <c r="F93" s="15"/>
      <c r="G93" s="41" t="s">
        <v>3</v>
      </c>
      <c r="H93" s="7">
        <v>123</v>
      </c>
      <c r="I93" s="7">
        <v>129</v>
      </c>
      <c r="J93" s="7">
        <v>118</v>
      </c>
      <c r="K93" s="7">
        <v>131</v>
      </c>
      <c r="L93" s="13"/>
    </row>
    <row r="94" spans="1:1025" customHeight="1" ht="12.75">
      <c r="B94" s="14"/>
      <c r="C94" s="15" t="s">
        <v>258</v>
      </c>
      <c r="D94" s="15"/>
      <c r="E94" s="15"/>
      <c r="F94" s="15"/>
      <c r="G94" s="41" t="s">
        <v>12</v>
      </c>
      <c r="H94" s="7">
        <v>124</v>
      </c>
      <c r="I94" s="7">
        <v>130</v>
      </c>
      <c r="J94" s="7">
        <v>119</v>
      </c>
      <c r="K94" s="7">
        <v>132</v>
      </c>
      <c r="L94" s="13"/>
    </row>
    <row r="95" spans="1:1025" customHeight="1" ht="12.75">
      <c r="B95" s="14"/>
      <c r="C95" s="15" t="s">
        <v>259</v>
      </c>
      <c r="D95" s="15"/>
      <c r="E95" s="15"/>
      <c r="F95" s="15"/>
      <c r="G95" s="12" t="s">
        <v>99</v>
      </c>
      <c r="H95" s="7">
        <v>125</v>
      </c>
      <c r="I95" s="7">
        <v>131</v>
      </c>
      <c r="J95" s="7">
        <v>120</v>
      </c>
      <c r="K95" s="7">
        <v>133</v>
      </c>
      <c r="L95" s="13"/>
    </row>
    <row r="96" spans="1:1025" customHeight="1" ht="12.75">
      <c r="B96" s="14" t="s">
        <v>260</v>
      </c>
      <c r="C96" s="15" t="s">
        <v>261</v>
      </c>
      <c r="D96" s="15"/>
      <c r="E96" s="15"/>
      <c r="F96" s="15"/>
      <c r="G96" s="41" t="s">
        <v>3</v>
      </c>
      <c r="H96" s="7">
        <v>126</v>
      </c>
      <c r="I96" s="7">
        <v>132</v>
      </c>
      <c r="J96" s="7">
        <v>121</v>
      </c>
      <c r="K96" s="7">
        <v>134</v>
      </c>
      <c r="L96" s="13"/>
    </row>
    <row r="97" spans="1:1025" customHeight="1" ht="12.75">
      <c r="B97" s="14"/>
      <c r="C97" s="15" t="s">
        <v>262</v>
      </c>
      <c r="D97" s="15"/>
      <c r="E97" s="15"/>
      <c r="F97" s="15"/>
      <c r="G97" s="41" t="s">
        <v>3</v>
      </c>
      <c r="H97" s="7">
        <v>127</v>
      </c>
      <c r="I97" s="7">
        <v>133</v>
      </c>
      <c r="J97" s="7">
        <v>122</v>
      </c>
      <c r="K97" s="7">
        <v>135</v>
      </c>
      <c r="L97" s="13"/>
    </row>
    <row r="98" spans="1:1025" customHeight="1" ht="12.75">
      <c r="B98" s="14"/>
      <c r="C98" s="15" t="s">
        <v>263</v>
      </c>
      <c r="D98" s="15"/>
      <c r="E98" s="15"/>
      <c r="F98" s="15"/>
      <c r="G98" s="41" t="s">
        <v>3</v>
      </c>
      <c r="H98" s="7">
        <v>128</v>
      </c>
      <c r="I98" s="7">
        <v>134</v>
      </c>
      <c r="J98" s="7">
        <v>123</v>
      </c>
      <c r="K98" s="7">
        <v>136</v>
      </c>
      <c r="L98" s="13"/>
    </row>
    <row r="99" spans="1:1025" customHeight="1" ht="12.75">
      <c r="B99" s="14"/>
      <c r="C99" s="15" t="s">
        <v>264</v>
      </c>
      <c r="D99" s="15"/>
      <c r="E99" s="15"/>
      <c r="F99" s="15"/>
      <c r="G99" s="41" t="s">
        <v>3</v>
      </c>
      <c r="H99" s="7">
        <v>129</v>
      </c>
      <c r="I99" s="7">
        <v>135</v>
      </c>
      <c r="J99" s="7">
        <v>124</v>
      </c>
      <c r="K99" s="7">
        <v>137</v>
      </c>
      <c r="L99" s="13"/>
    </row>
    <row r="100" spans="1:1025" customHeight="1" ht="12.75">
      <c r="B100" s="14"/>
      <c r="C100" s="15" t="s">
        <v>265</v>
      </c>
      <c r="D100" s="15"/>
      <c r="E100" s="15"/>
      <c r="F100" s="15"/>
      <c r="G100" s="41" t="s">
        <v>3</v>
      </c>
      <c r="H100" s="7">
        <v>130</v>
      </c>
      <c r="I100" s="7">
        <v>136</v>
      </c>
      <c r="J100" s="7">
        <v>125</v>
      </c>
      <c r="K100" s="7">
        <v>138</v>
      </c>
      <c r="L100" s="13"/>
    </row>
    <row r="101" spans="1:1025" customHeight="1" ht="12.75">
      <c r="B101" s="14"/>
      <c r="C101" s="15" t="s">
        <v>134</v>
      </c>
      <c r="D101" s="15"/>
      <c r="E101" s="15"/>
      <c r="F101" s="15"/>
      <c r="G101" s="41" t="s">
        <v>3</v>
      </c>
      <c r="H101" s="7">
        <v>131</v>
      </c>
      <c r="I101" s="7">
        <v>137</v>
      </c>
      <c r="J101" s="7">
        <v>126</v>
      </c>
      <c r="K101" s="7">
        <v>139</v>
      </c>
      <c r="L101" s="13"/>
    </row>
    <row r="102" spans="1:1025" customHeight="1" ht="12.75">
      <c r="B102" s="14"/>
      <c r="C102" s="49" t="s">
        <v>161</v>
      </c>
      <c r="D102" s="49"/>
      <c r="E102" s="49"/>
      <c r="F102" s="49"/>
      <c r="G102" s="41" t="s">
        <v>3</v>
      </c>
      <c r="H102" s="7">
        <v>132</v>
      </c>
      <c r="I102" s="7">
        <v>138</v>
      </c>
      <c r="J102" s="7">
        <v>127</v>
      </c>
      <c r="K102" s="7">
        <v>140</v>
      </c>
      <c r="L102" s="13"/>
    </row>
    <row r="103" spans="1:1025" customHeight="1" ht="12.75">
      <c r="B103" s="14"/>
      <c r="C103" s="49" t="s">
        <v>31</v>
      </c>
      <c r="D103" s="49"/>
      <c r="E103" s="49"/>
      <c r="F103" s="49"/>
      <c r="G103" s="41" t="s">
        <v>3</v>
      </c>
      <c r="H103" s="7">
        <v>133</v>
      </c>
      <c r="I103" s="7">
        <v>139</v>
      </c>
      <c r="J103" s="7">
        <v>128</v>
      </c>
      <c r="K103" s="7">
        <v>141</v>
      </c>
      <c r="L103" s="13"/>
    </row>
    <row r="104" spans="1:1025" customHeight="1" ht="12.75">
      <c r="B104" s="9" t="s">
        <v>266</v>
      </c>
      <c r="C104" s="9" t="s">
        <v>267</v>
      </c>
      <c r="D104" s="15" t="s">
        <v>268</v>
      </c>
      <c r="E104" s="15"/>
      <c r="F104" s="15"/>
      <c r="G104" s="41" t="s">
        <v>3</v>
      </c>
      <c r="H104" s="7">
        <v>134</v>
      </c>
      <c r="I104" s="7">
        <v>140</v>
      </c>
      <c r="J104" s="7">
        <v>129</v>
      </c>
      <c r="K104" s="7">
        <v>142</v>
      </c>
      <c r="L104" s="13"/>
    </row>
    <row r="105" spans="1:1025" customHeight="1" ht="12.75">
      <c r="B105" s="9"/>
      <c r="C105" s="9"/>
      <c r="D105" s="15" t="s">
        <v>269</v>
      </c>
      <c r="E105" s="15"/>
      <c r="F105" s="15"/>
      <c r="G105" s="41" t="s">
        <v>3</v>
      </c>
      <c r="H105" s="7">
        <v>135</v>
      </c>
      <c r="I105" s="7">
        <v>141</v>
      </c>
      <c r="J105" s="7">
        <v>130</v>
      </c>
      <c r="K105" s="7">
        <v>143</v>
      </c>
      <c r="L105" s="13"/>
    </row>
    <row r="106" spans="1:1025" customHeight="1" ht="12.75">
      <c r="B106" s="9"/>
      <c r="C106" s="6" t="s">
        <v>270</v>
      </c>
      <c r="D106" s="6"/>
      <c r="E106" s="6"/>
      <c r="F106" s="6"/>
      <c r="G106" s="41" t="s">
        <v>3</v>
      </c>
      <c r="H106" s="7">
        <v>136</v>
      </c>
      <c r="I106" s="7">
        <v>142</v>
      </c>
      <c r="J106" s="7">
        <v>131</v>
      </c>
      <c r="K106" s="7">
        <v>144</v>
      </c>
      <c r="L106" s="13"/>
    </row>
    <row r="107" spans="1:1025" customHeight="1" ht="12.75">
      <c r="B107" s="9"/>
      <c r="C107" s="6" t="s">
        <v>271</v>
      </c>
      <c r="D107" s="6"/>
      <c r="E107" s="6"/>
      <c r="F107" s="6"/>
      <c r="G107" s="41" t="s">
        <v>3</v>
      </c>
      <c r="H107" s="7">
        <v>137</v>
      </c>
      <c r="I107" s="7">
        <v>143</v>
      </c>
      <c r="J107" s="7">
        <v>132</v>
      </c>
      <c r="K107" s="7">
        <v>145</v>
      </c>
      <c r="L107" s="13"/>
    </row>
    <row r="108" spans="1:1025" customHeight="1" ht="12.75">
      <c r="B108" s="9"/>
      <c r="C108" s="50" t="s">
        <v>77</v>
      </c>
      <c r="D108" s="6" t="s">
        <v>59</v>
      </c>
      <c r="E108" s="6"/>
      <c r="F108" s="6"/>
      <c r="G108" s="41" t="s">
        <v>3</v>
      </c>
      <c r="H108" s="7">
        <v>138</v>
      </c>
      <c r="I108" s="7">
        <v>144</v>
      </c>
      <c r="J108" s="7">
        <v>133</v>
      </c>
      <c r="K108" s="7">
        <v>146</v>
      </c>
      <c r="L108" s="13"/>
    </row>
    <row r="109" spans="1:1025" customHeight="1" ht="12.75">
      <c r="B109" s="9"/>
      <c r="C109" s="50"/>
      <c r="D109" s="6" t="s">
        <v>86</v>
      </c>
      <c r="E109" s="6"/>
      <c r="F109" s="6"/>
      <c r="G109" s="41" t="s">
        <v>3</v>
      </c>
      <c r="H109" s="7">
        <v>139</v>
      </c>
      <c r="I109" s="7">
        <v>145</v>
      </c>
      <c r="J109" s="7">
        <v>134</v>
      </c>
      <c r="K109" s="7">
        <v>147</v>
      </c>
      <c r="L109" s="13"/>
    </row>
    <row r="110" spans="1:1025" customHeight="1" ht="12.75">
      <c r="B110" s="9"/>
      <c r="C110" s="50"/>
      <c r="D110" s="6" t="s">
        <v>91</v>
      </c>
      <c r="E110" s="6"/>
      <c r="F110" s="6"/>
      <c r="G110" s="41" t="s">
        <v>3</v>
      </c>
      <c r="H110" s="7">
        <v>140</v>
      </c>
      <c r="I110" s="7">
        <v>146</v>
      </c>
      <c r="J110" s="7">
        <v>135</v>
      </c>
      <c r="K110" s="7">
        <v>148</v>
      </c>
      <c r="L110" s="13"/>
    </row>
    <row r="111" spans="1:1025" customHeight="1" ht="12.75">
      <c r="B111" s="9"/>
      <c r="C111" s="50"/>
      <c r="D111" s="6" t="s">
        <v>31</v>
      </c>
      <c r="E111" s="6"/>
      <c r="F111" s="6"/>
      <c r="G111" s="41" t="s">
        <v>3</v>
      </c>
      <c r="H111" s="7">
        <v>141</v>
      </c>
      <c r="I111" s="7">
        <v>147</v>
      </c>
      <c r="J111" s="7">
        <v>136</v>
      </c>
      <c r="K111" s="7">
        <v>149</v>
      </c>
      <c r="L111" s="13"/>
    </row>
    <row r="112" spans="1:1025" customHeight="1" ht="12.75">
      <c r="B112" s="9"/>
      <c r="C112" s="6" t="s">
        <v>219</v>
      </c>
      <c r="D112" s="6"/>
      <c r="E112" s="6"/>
      <c r="F112" s="6"/>
      <c r="G112" s="41" t="s">
        <v>3</v>
      </c>
      <c r="H112" s="7">
        <v>142</v>
      </c>
      <c r="I112" s="7">
        <v>148</v>
      </c>
      <c r="J112" s="7">
        <v>137</v>
      </c>
      <c r="K112" s="7">
        <v>150</v>
      </c>
      <c r="L112" s="13"/>
    </row>
    <row r="113" spans="1:1025" customHeight="1" ht="12.75">
      <c r="B113" s="9"/>
      <c r="C113" s="6" t="s">
        <v>272</v>
      </c>
      <c r="D113" s="6"/>
      <c r="E113" s="6"/>
      <c r="F113" s="6"/>
      <c r="G113" s="41" t="s">
        <v>3</v>
      </c>
      <c r="H113" s="7">
        <v>143</v>
      </c>
      <c r="I113" s="7">
        <v>149</v>
      </c>
      <c r="J113" s="7">
        <v>138</v>
      </c>
      <c r="K113" s="7">
        <v>151</v>
      </c>
      <c r="L113" s="13"/>
    </row>
    <row r="114" spans="1:1025" customHeight="1" ht="12.75">
      <c r="B114" s="9" t="s">
        <v>273</v>
      </c>
      <c r="C114" s="6" t="s">
        <v>274</v>
      </c>
      <c r="D114" s="6"/>
      <c r="E114" s="6"/>
      <c r="F114" s="6"/>
      <c r="G114" s="41" t="s">
        <v>3</v>
      </c>
      <c r="H114" s="7">
        <v>144</v>
      </c>
      <c r="I114" s="7">
        <v>150</v>
      </c>
      <c r="J114" s="7">
        <v>139</v>
      </c>
      <c r="K114" s="7">
        <v>152</v>
      </c>
      <c r="L114" s="13"/>
    </row>
    <row r="115" spans="1:1025" customHeight="1" ht="12.75">
      <c r="B115" s="9"/>
      <c r="C115" s="6" t="s">
        <v>271</v>
      </c>
      <c r="D115" s="6"/>
      <c r="E115" s="6"/>
      <c r="F115" s="6"/>
      <c r="G115" s="41" t="s">
        <v>3</v>
      </c>
      <c r="H115" s="7">
        <v>145</v>
      </c>
      <c r="I115" s="7">
        <v>151</v>
      </c>
      <c r="J115" s="7">
        <v>140</v>
      </c>
      <c r="K115" s="7">
        <v>153</v>
      </c>
      <c r="L115" s="13"/>
    </row>
    <row r="116" spans="1:1025" customHeight="1" ht="12.75">
      <c r="B116" s="9"/>
      <c r="C116" s="50" t="s">
        <v>77</v>
      </c>
      <c r="D116" s="6" t="s">
        <v>79</v>
      </c>
      <c r="E116" s="6"/>
      <c r="F116" s="6"/>
      <c r="G116" s="41" t="s">
        <v>3</v>
      </c>
      <c r="H116" s="7">
        <v>146</v>
      </c>
      <c r="I116" s="7">
        <v>152</v>
      </c>
      <c r="J116" s="7">
        <v>141</v>
      </c>
      <c r="K116" s="7">
        <v>154</v>
      </c>
      <c r="L116" s="13"/>
    </row>
    <row r="117" spans="1:1025" customHeight="1" ht="12.75">
      <c r="B117" s="9"/>
      <c r="C117" s="50"/>
      <c r="D117" s="6" t="s">
        <v>91</v>
      </c>
      <c r="E117" s="6"/>
      <c r="F117" s="6"/>
      <c r="G117" s="41" t="s">
        <v>3</v>
      </c>
      <c r="H117" s="7">
        <v>147</v>
      </c>
      <c r="I117" s="7">
        <v>153</v>
      </c>
      <c r="J117" s="7">
        <v>142</v>
      </c>
      <c r="K117" s="7">
        <v>155</v>
      </c>
      <c r="L117" s="13"/>
    </row>
    <row r="118" spans="1:1025" customHeight="1" ht="12.75">
      <c r="B118" s="9"/>
      <c r="C118" s="50"/>
      <c r="D118" s="6" t="s">
        <v>31</v>
      </c>
      <c r="E118" s="6"/>
      <c r="F118" s="6"/>
      <c r="G118" s="41" t="s">
        <v>3</v>
      </c>
      <c r="H118" s="7">
        <v>148</v>
      </c>
      <c r="I118" s="7">
        <v>154</v>
      </c>
      <c r="J118" s="7">
        <v>143</v>
      </c>
      <c r="K118" s="7">
        <v>156</v>
      </c>
      <c r="L118" s="13"/>
    </row>
    <row r="119" spans="1:1025" customHeight="1" ht="12.75">
      <c r="B119" s="9"/>
      <c r="C119" s="6" t="s">
        <v>275</v>
      </c>
      <c r="D119" s="6"/>
      <c r="E119" s="6"/>
      <c r="F119" s="6"/>
      <c r="G119" s="41" t="s">
        <v>3</v>
      </c>
      <c r="H119" s="7">
        <v>149</v>
      </c>
      <c r="I119" s="7">
        <v>155</v>
      </c>
      <c r="J119" s="7">
        <v>144</v>
      </c>
      <c r="K119" s="7">
        <v>157</v>
      </c>
      <c r="L119" s="13"/>
    </row>
    <row r="120" spans="1:1025" customHeight="1" ht="12.75">
      <c r="B120" s="9" t="s">
        <v>276</v>
      </c>
      <c r="C120" s="6" t="s">
        <v>217</v>
      </c>
      <c r="D120" s="6"/>
      <c r="E120" s="6"/>
      <c r="F120" s="6"/>
      <c r="G120" s="41" t="s">
        <v>3</v>
      </c>
      <c r="H120" s="7">
        <v>150</v>
      </c>
      <c r="I120" s="7">
        <v>156</v>
      </c>
      <c r="J120" s="7">
        <v>145</v>
      </c>
      <c r="K120" s="7">
        <v>158</v>
      </c>
      <c r="L120" s="13"/>
    </row>
    <row r="121" spans="1:1025" customHeight="1" ht="12.75">
      <c r="B121" s="9"/>
      <c r="C121" s="6" t="s">
        <v>220</v>
      </c>
      <c r="D121" s="6"/>
      <c r="E121" s="6"/>
      <c r="F121" s="6"/>
      <c r="G121" s="41" t="s">
        <v>3</v>
      </c>
      <c r="H121" s="7">
        <v>151</v>
      </c>
      <c r="I121" s="7">
        <v>157</v>
      </c>
      <c r="J121" s="7">
        <v>146</v>
      </c>
      <c r="K121" s="7">
        <v>159</v>
      </c>
      <c r="L121" s="13"/>
    </row>
    <row r="122" spans="1:1025" customHeight="1" ht="12.75">
      <c r="B122" s="9"/>
      <c r="C122" s="6" t="s">
        <v>221</v>
      </c>
      <c r="D122" s="6"/>
      <c r="E122" s="6"/>
      <c r="F122" s="6"/>
      <c r="G122" s="41" t="s">
        <v>3</v>
      </c>
      <c r="H122" s="7">
        <v>152</v>
      </c>
      <c r="I122" s="7">
        <v>158</v>
      </c>
      <c r="J122" s="7">
        <v>147</v>
      </c>
      <c r="K122" s="7">
        <v>160</v>
      </c>
      <c r="L122" s="13"/>
    </row>
    <row r="123" spans="1:1025" customHeight="1" ht="12.75">
      <c r="B123" s="9"/>
      <c r="C123" s="6" t="s">
        <v>144</v>
      </c>
      <c r="D123" s="6"/>
      <c r="E123" s="6"/>
      <c r="F123" s="6"/>
      <c r="G123" s="41" t="s">
        <v>3</v>
      </c>
      <c r="H123" s="7">
        <v>153</v>
      </c>
      <c r="I123" s="7">
        <v>159</v>
      </c>
      <c r="J123" s="7">
        <v>148</v>
      </c>
      <c r="K123" s="7">
        <v>161</v>
      </c>
      <c r="L123" s="13"/>
    </row>
    <row r="124" spans="1:1025" customHeight="1" ht="12.75">
      <c r="B124" s="9" t="s">
        <v>277</v>
      </c>
      <c r="C124" s="6" t="s">
        <v>137</v>
      </c>
      <c r="D124" s="6"/>
      <c r="E124" s="6"/>
      <c r="F124" s="6"/>
      <c r="G124" s="41" t="s">
        <v>3</v>
      </c>
      <c r="H124" s="7">
        <v>154</v>
      </c>
      <c r="I124" s="7">
        <v>160</v>
      </c>
      <c r="J124" s="7">
        <v>149</v>
      </c>
      <c r="K124" s="7">
        <v>162</v>
      </c>
      <c r="L124" s="13"/>
    </row>
    <row r="125" spans="1:1025" customHeight="1" ht="12.75">
      <c r="B125" s="9"/>
      <c r="C125" s="6" t="s">
        <v>226</v>
      </c>
      <c r="D125" s="6"/>
      <c r="E125" s="6"/>
      <c r="F125" s="6"/>
      <c r="G125" s="41" t="s">
        <v>3</v>
      </c>
      <c r="H125" s="7">
        <v>155</v>
      </c>
      <c r="I125" s="7">
        <v>161</v>
      </c>
      <c r="J125" s="7">
        <v>150</v>
      </c>
      <c r="K125" s="7">
        <v>163</v>
      </c>
      <c r="L125" s="13"/>
    </row>
    <row r="126" spans="1:1025" customHeight="1" ht="12.75">
      <c r="B126" s="9"/>
      <c r="C126" s="6" t="s">
        <v>143</v>
      </c>
      <c r="D126" s="6"/>
      <c r="E126" s="6"/>
      <c r="F126" s="6"/>
      <c r="G126" s="41" t="s">
        <v>3</v>
      </c>
      <c r="H126" s="7">
        <v>156</v>
      </c>
      <c r="I126" s="7">
        <v>162</v>
      </c>
      <c r="J126" s="7">
        <v>151</v>
      </c>
      <c r="K126" s="7">
        <v>164</v>
      </c>
      <c r="L126" s="13"/>
    </row>
    <row r="127" spans="1:1025" customHeight="1" ht="12.75">
      <c r="B127" s="9"/>
      <c r="C127" s="6" t="s">
        <v>31</v>
      </c>
      <c r="D127" s="6"/>
      <c r="E127" s="6"/>
      <c r="F127" s="6"/>
      <c r="G127" s="41" t="s">
        <v>3</v>
      </c>
      <c r="H127" s="7">
        <v>157</v>
      </c>
      <c r="I127" s="7">
        <v>163</v>
      </c>
      <c r="J127" s="7">
        <v>152</v>
      </c>
      <c r="K127" s="7">
        <v>165</v>
      </c>
      <c r="L127" s="13"/>
    </row>
    <row r="128" spans="1:1025" customHeight="1" ht="12.75">
      <c r="B128" s="9" t="s">
        <v>278</v>
      </c>
      <c r="C128" s="6" t="s">
        <v>9</v>
      </c>
      <c r="D128" s="6"/>
      <c r="E128" s="6"/>
      <c r="F128" s="6"/>
      <c r="G128" s="41" t="s">
        <v>3</v>
      </c>
      <c r="H128" s="7">
        <v>158</v>
      </c>
      <c r="I128" s="7">
        <v>164</v>
      </c>
      <c r="J128" s="7">
        <v>153</v>
      </c>
      <c r="K128" s="7">
        <v>166</v>
      </c>
      <c r="L128" s="13"/>
    </row>
    <row r="129" spans="1:1025" customHeight="1" ht="12.75">
      <c r="B129" s="9"/>
      <c r="C129" s="6" t="s">
        <v>124</v>
      </c>
      <c r="D129" s="6"/>
      <c r="E129" s="6"/>
      <c r="F129" s="6"/>
      <c r="G129" s="41" t="s">
        <v>3</v>
      </c>
      <c r="H129" s="7">
        <v>159</v>
      </c>
      <c r="I129" s="7">
        <v>165</v>
      </c>
      <c r="J129" s="7">
        <v>154</v>
      </c>
      <c r="K129" s="7">
        <v>167</v>
      </c>
      <c r="L129" s="13"/>
    </row>
    <row r="130" spans="1:1025" customHeight="1" ht="12.75">
      <c r="B130" s="14" t="s">
        <v>279</v>
      </c>
      <c r="C130" s="6" t="s">
        <v>280</v>
      </c>
      <c r="D130" s="6"/>
      <c r="E130" s="6"/>
      <c r="F130" s="6"/>
      <c r="G130" s="41" t="s">
        <v>3</v>
      </c>
      <c r="H130" s="7">
        <v>160</v>
      </c>
      <c r="I130" s="7">
        <v>166</v>
      </c>
      <c r="J130" s="7">
        <v>155</v>
      </c>
      <c r="K130" s="7">
        <v>168</v>
      </c>
      <c r="L130" s="13"/>
    </row>
    <row r="131" spans="1:1025" customHeight="1" ht="12.75">
      <c r="B131" s="14"/>
      <c r="C131" s="15" t="s">
        <v>281</v>
      </c>
      <c r="D131" s="15"/>
      <c r="E131" s="15"/>
      <c r="F131" s="15"/>
      <c r="G131" s="41" t="s">
        <v>3</v>
      </c>
      <c r="H131" s="7">
        <v>161</v>
      </c>
      <c r="I131" s="7">
        <v>167</v>
      </c>
      <c r="J131" s="7">
        <v>156</v>
      </c>
      <c r="K131" s="7">
        <v>169</v>
      </c>
      <c r="L131" s="13"/>
    </row>
    <row r="132" spans="1:1025" customHeight="1" ht="12.75">
      <c r="B132" s="14"/>
      <c r="C132" s="15" t="s">
        <v>282</v>
      </c>
      <c r="D132" s="15"/>
      <c r="E132" s="15"/>
      <c r="F132" s="15"/>
      <c r="G132" s="41" t="s">
        <v>3</v>
      </c>
      <c r="H132" s="7">
        <v>162</v>
      </c>
      <c r="I132" s="7">
        <v>168</v>
      </c>
      <c r="J132" s="7">
        <v>157</v>
      </c>
      <c r="K132" s="7">
        <v>170</v>
      </c>
      <c r="L132" s="13"/>
    </row>
    <row r="133" spans="1:1025" customHeight="1" ht="12.75">
      <c r="B133" s="14"/>
      <c r="C133" s="6" t="s">
        <v>283</v>
      </c>
      <c r="D133" s="6"/>
      <c r="E133" s="6"/>
      <c r="F133" s="6"/>
      <c r="G133" s="41" t="s">
        <v>3</v>
      </c>
      <c r="H133" s="7">
        <v>163</v>
      </c>
      <c r="I133" s="7">
        <v>169</v>
      </c>
      <c r="J133" s="7">
        <v>158</v>
      </c>
      <c r="K133" s="7">
        <v>171</v>
      </c>
      <c r="L133" s="13"/>
    </row>
    <row r="134" spans="1:1025" customHeight="1" ht="12.75">
      <c r="B134" s="14"/>
      <c r="C134" s="15" t="s">
        <v>284</v>
      </c>
      <c r="D134" s="15"/>
      <c r="E134" s="15"/>
      <c r="F134" s="15"/>
      <c r="G134" s="41" t="s">
        <v>3</v>
      </c>
      <c r="H134" s="7">
        <v>164</v>
      </c>
      <c r="I134" s="7">
        <v>170</v>
      </c>
      <c r="J134" s="7">
        <v>159</v>
      </c>
      <c r="K134" s="7">
        <v>172</v>
      </c>
      <c r="L134" s="13"/>
    </row>
    <row r="135" spans="1:1025" customHeight="1" ht="12.75">
      <c r="B135" s="14"/>
      <c r="C135" s="6" t="s">
        <v>285</v>
      </c>
      <c r="D135" s="6"/>
      <c r="E135" s="6"/>
      <c r="F135" s="6"/>
      <c r="G135" s="41" t="s">
        <v>3</v>
      </c>
      <c r="H135" s="7">
        <v>165</v>
      </c>
      <c r="I135" s="7">
        <v>171</v>
      </c>
      <c r="J135" s="7">
        <v>160</v>
      </c>
      <c r="K135" s="7">
        <v>173</v>
      </c>
      <c r="L135" s="13"/>
    </row>
    <row r="136" spans="1:1025" customHeight="1" ht="12.75">
      <c r="B136" s="14"/>
      <c r="C136" s="9" t="s">
        <v>286</v>
      </c>
      <c r="D136" s="14" t="s">
        <v>9</v>
      </c>
      <c r="E136" s="6" t="s">
        <v>238</v>
      </c>
      <c r="F136" s="6"/>
      <c r="G136" s="41" t="s">
        <v>3</v>
      </c>
      <c r="H136" s="7">
        <v>166</v>
      </c>
      <c r="I136" s="7">
        <v>172</v>
      </c>
      <c r="J136" s="7">
        <v>161</v>
      </c>
      <c r="K136" s="7">
        <v>174</v>
      </c>
      <c r="L136" s="13"/>
    </row>
    <row r="137" spans="1:1025" customHeight="1" ht="12.75">
      <c r="B137" s="14"/>
      <c r="C137" s="9"/>
      <c r="D137" s="14"/>
      <c r="E137" s="6" t="s">
        <v>6</v>
      </c>
      <c r="F137" s="6"/>
      <c r="G137" s="41" t="s">
        <v>3</v>
      </c>
      <c r="H137" s="7">
        <v>167</v>
      </c>
      <c r="I137" s="7">
        <v>173</v>
      </c>
      <c r="J137" s="7">
        <v>162</v>
      </c>
      <c r="K137" s="7">
        <v>175</v>
      </c>
      <c r="L137" s="13"/>
    </row>
    <row r="138" spans="1:1025" customHeight="1" ht="12.75">
      <c r="B138" s="14"/>
      <c r="C138" s="9"/>
      <c r="D138" s="14" t="s">
        <v>124</v>
      </c>
      <c r="E138" s="6" t="s">
        <v>238</v>
      </c>
      <c r="F138" s="6"/>
      <c r="G138" s="41" t="s">
        <v>3</v>
      </c>
      <c r="H138" s="7">
        <v>168</v>
      </c>
      <c r="I138" s="7">
        <v>174</v>
      </c>
      <c r="J138" s="7">
        <v>163</v>
      </c>
      <c r="K138" s="7">
        <v>176</v>
      </c>
      <c r="L138" s="13"/>
    </row>
    <row r="139" spans="1:1025" customHeight="1" ht="12.75">
      <c r="B139" s="14"/>
      <c r="C139" s="9"/>
      <c r="D139" s="14"/>
      <c r="E139" s="6" t="s">
        <v>6</v>
      </c>
      <c r="F139" s="6"/>
      <c r="G139" s="41" t="s">
        <v>3</v>
      </c>
      <c r="H139" s="7">
        <v>169</v>
      </c>
      <c r="I139" s="7">
        <v>175</v>
      </c>
      <c r="J139" s="7">
        <v>164</v>
      </c>
      <c r="K139" s="7">
        <v>177</v>
      </c>
      <c r="L139" s="13"/>
    </row>
    <row r="140" spans="1:1025" customHeight="1" ht="12.75">
      <c r="B140" s="14"/>
      <c r="C140" s="9" t="s">
        <v>287</v>
      </c>
      <c r="D140" s="14" t="s">
        <v>9</v>
      </c>
      <c r="E140" s="6" t="s">
        <v>238</v>
      </c>
      <c r="F140" s="6"/>
      <c r="G140" s="41" t="s">
        <v>3</v>
      </c>
      <c r="H140" s="7">
        <v>170</v>
      </c>
      <c r="I140" s="7">
        <v>176</v>
      </c>
      <c r="J140" s="7">
        <v>165</v>
      </c>
      <c r="K140" s="7">
        <v>178</v>
      </c>
      <c r="L140" s="13"/>
    </row>
    <row r="141" spans="1:1025" customHeight="1" ht="12.75">
      <c r="B141" s="14"/>
      <c r="C141" s="9"/>
      <c r="D141" s="14"/>
      <c r="E141" s="6" t="s">
        <v>6</v>
      </c>
      <c r="F141" s="6"/>
      <c r="G141" s="41" t="s">
        <v>3</v>
      </c>
      <c r="H141" s="7">
        <v>171</v>
      </c>
      <c r="I141" s="7">
        <v>177</v>
      </c>
      <c r="J141" s="7">
        <v>166</v>
      </c>
      <c r="K141" s="7">
        <v>179</v>
      </c>
      <c r="L141" s="13"/>
    </row>
    <row r="142" spans="1:1025" customHeight="1" ht="12.75">
      <c r="B142" s="14"/>
      <c r="C142" s="9"/>
      <c r="D142" s="14" t="s">
        <v>124</v>
      </c>
      <c r="E142" s="6" t="s">
        <v>238</v>
      </c>
      <c r="F142" s="6"/>
      <c r="G142" s="41" t="s">
        <v>3</v>
      </c>
      <c r="H142" s="7">
        <v>172</v>
      </c>
      <c r="I142" s="7">
        <v>178</v>
      </c>
      <c r="J142" s="7">
        <v>167</v>
      </c>
      <c r="K142" s="7">
        <v>180</v>
      </c>
      <c r="L142" s="13"/>
    </row>
    <row r="143" spans="1:1025" customHeight="1" ht="12.75">
      <c r="B143" s="14"/>
      <c r="C143" s="9"/>
      <c r="D143" s="14"/>
      <c r="E143" s="6" t="s">
        <v>6</v>
      </c>
      <c r="F143" s="6"/>
      <c r="G143" s="41" t="s">
        <v>3</v>
      </c>
      <c r="H143" s="7">
        <v>173</v>
      </c>
      <c r="I143" s="7">
        <v>179</v>
      </c>
      <c r="J143" s="7">
        <v>168</v>
      </c>
      <c r="K143" s="7">
        <v>181</v>
      </c>
      <c r="L143" s="13"/>
    </row>
    <row r="144" spans="1:1025" customHeight="1" ht="12.75">
      <c r="B144" s="14"/>
      <c r="C144" s="6" t="s">
        <v>288</v>
      </c>
      <c r="D144" s="6"/>
      <c r="E144" s="6"/>
      <c r="F144" s="6"/>
      <c r="G144" s="41" t="s">
        <v>3</v>
      </c>
      <c r="H144" s="7">
        <v>174</v>
      </c>
      <c r="I144" s="7">
        <v>180</v>
      </c>
      <c r="J144" s="7">
        <v>169</v>
      </c>
      <c r="K144" s="7">
        <v>182</v>
      </c>
      <c r="L144" s="13"/>
    </row>
    <row r="145" spans="1:1025" customHeight="1" ht="12.75">
      <c r="B145" s="14"/>
      <c r="C145" s="6" t="s">
        <v>289</v>
      </c>
      <c r="D145" s="6"/>
      <c r="E145" s="6"/>
      <c r="F145" s="6"/>
      <c r="G145" s="41" t="s">
        <v>3</v>
      </c>
      <c r="H145" s="7">
        <v>175</v>
      </c>
      <c r="I145" s="7">
        <v>181</v>
      </c>
      <c r="J145" s="7">
        <v>170</v>
      </c>
      <c r="K145" s="7">
        <v>183</v>
      </c>
      <c r="L145" s="13"/>
    </row>
    <row r="146" spans="1:1025" customHeight="1" ht="12.75">
      <c r="B146" s="14"/>
      <c r="C146" s="15" t="s">
        <v>290</v>
      </c>
      <c r="D146" s="15"/>
      <c r="E146" s="15"/>
      <c r="F146" s="15"/>
      <c r="G146" s="41" t="s">
        <v>3</v>
      </c>
      <c r="H146" s="7">
        <v>176</v>
      </c>
      <c r="I146" s="7">
        <v>182</v>
      </c>
      <c r="J146" s="7">
        <v>171</v>
      </c>
      <c r="K146" s="7">
        <v>184</v>
      </c>
      <c r="L146" s="13"/>
    </row>
    <row r="147" spans="1:1025" customHeight="1" ht="12.75">
      <c r="B147" s="14"/>
      <c r="C147" s="6" t="s">
        <v>31</v>
      </c>
      <c r="D147" s="6"/>
      <c r="E147" s="6"/>
      <c r="F147" s="6"/>
      <c r="G147" s="41" t="s">
        <v>3</v>
      </c>
      <c r="H147" s="7">
        <v>177</v>
      </c>
      <c r="I147" s="7">
        <v>183</v>
      </c>
      <c r="J147" s="7">
        <v>172</v>
      </c>
      <c r="K147" s="7">
        <v>185</v>
      </c>
      <c r="L147" s="13"/>
    </row>
    <row r="148" spans="1:1025" customHeight="1" ht="18">
      <c r="B148" s="51" t="s">
        <v>291</v>
      </c>
      <c r="C148" s="51"/>
      <c r="D148" s="51"/>
      <c r="E148" s="51"/>
      <c r="F148" s="51"/>
      <c r="G148" s="51"/>
      <c r="H148" s="18">
        <f>SUM(H79:H147)</f>
        <v>9867</v>
      </c>
      <c r="I148" s="18">
        <f>SUM(I79:I147)</f>
        <v>10281</v>
      </c>
      <c r="J148" s="18">
        <f>SUM(J79:J147)</f>
        <v>9522</v>
      </c>
      <c r="K148" s="18">
        <f>SUM(K79:K147)</f>
        <v>10419</v>
      </c>
      <c r="L148" s="18">
        <f>SUM(L79:L147)</f>
        <v>0</v>
      </c>
    </row>
    <row r="149" spans="1:1025" customHeight="1" ht="12.7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025" customHeight="1" ht="12.7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025" customHeight="1" ht="12.7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025" customHeight="1" ht="18">
      <c r="B152" s="3" t="s">
        <v>292</v>
      </c>
      <c r="C152" s="3"/>
      <c r="D152" s="3"/>
      <c r="E152" s="3"/>
      <c r="F152" s="3"/>
      <c r="G152" s="3"/>
      <c r="H152" s="3">
        <v>2014</v>
      </c>
      <c r="I152" s="3">
        <v>2015</v>
      </c>
      <c r="J152" s="3">
        <v>2016</v>
      </c>
      <c r="K152" s="3">
        <v>2017</v>
      </c>
      <c r="L152" s="3">
        <v>2018</v>
      </c>
    </row>
    <row r="153" spans="1:1025" customHeight="1" ht="12.75">
      <c r="B153" s="14" t="s">
        <v>260</v>
      </c>
      <c r="C153" s="15" t="s">
        <v>261</v>
      </c>
      <c r="D153" s="15"/>
      <c r="E153" s="15"/>
      <c r="F153" s="15"/>
      <c r="G153" s="41" t="s">
        <v>3</v>
      </c>
      <c r="H153" s="7">
        <v>109</v>
      </c>
      <c r="I153" s="7">
        <v>115</v>
      </c>
      <c r="J153" s="7">
        <v>104</v>
      </c>
      <c r="K153" s="7">
        <v>117</v>
      </c>
      <c r="L153" s="13"/>
    </row>
    <row r="154" spans="1:1025" customHeight="1" ht="12.75">
      <c r="B154" s="14"/>
      <c r="C154" s="15" t="s">
        <v>262</v>
      </c>
      <c r="D154" s="15"/>
      <c r="E154" s="15"/>
      <c r="F154" s="15"/>
      <c r="G154" s="41" t="s">
        <v>3</v>
      </c>
      <c r="H154" s="7">
        <v>110</v>
      </c>
      <c r="I154" s="7">
        <v>116</v>
      </c>
      <c r="J154" s="7">
        <v>105</v>
      </c>
      <c r="K154" s="7">
        <v>118</v>
      </c>
      <c r="L154" s="13"/>
    </row>
    <row r="155" spans="1:1025" customHeight="1" ht="12.75">
      <c r="B155" s="14"/>
      <c r="C155" s="15" t="s">
        <v>263</v>
      </c>
      <c r="D155" s="15"/>
      <c r="E155" s="15"/>
      <c r="F155" s="15"/>
      <c r="G155" s="41" t="s">
        <v>3</v>
      </c>
      <c r="H155" s="7">
        <v>111</v>
      </c>
      <c r="I155" s="7">
        <v>117</v>
      </c>
      <c r="J155" s="7">
        <v>106</v>
      </c>
      <c r="K155" s="7">
        <v>119</v>
      </c>
      <c r="L155" s="13"/>
    </row>
    <row r="156" spans="1:1025" customHeight="1" ht="12.75">
      <c r="B156" s="14"/>
      <c r="C156" s="15" t="s">
        <v>264</v>
      </c>
      <c r="D156" s="15"/>
      <c r="E156" s="15"/>
      <c r="F156" s="15"/>
      <c r="G156" s="41" t="s">
        <v>3</v>
      </c>
      <c r="H156" s="7">
        <v>112</v>
      </c>
      <c r="I156" s="7">
        <v>118</v>
      </c>
      <c r="J156" s="7">
        <v>107</v>
      </c>
      <c r="K156" s="7">
        <v>120</v>
      </c>
      <c r="L156" s="13"/>
    </row>
    <row r="157" spans="1:1025" customHeight="1" ht="12.75">
      <c r="B157" s="14"/>
      <c r="C157" s="15" t="s">
        <v>265</v>
      </c>
      <c r="D157" s="15"/>
      <c r="E157" s="15"/>
      <c r="F157" s="15"/>
      <c r="G157" s="41" t="s">
        <v>3</v>
      </c>
      <c r="H157" s="7">
        <v>113</v>
      </c>
      <c r="I157" s="7">
        <v>119</v>
      </c>
      <c r="J157" s="7">
        <v>108</v>
      </c>
      <c r="K157" s="7">
        <v>121</v>
      </c>
      <c r="L157" s="13"/>
    </row>
    <row r="158" spans="1:1025" customHeight="1" ht="12.75">
      <c r="B158" s="14"/>
      <c r="C158" s="15" t="s">
        <v>134</v>
      </c>
      <c r="D158" s="15"/>
      <c r="E158" s="15"/>
      <c r="F158" s="15"/>
      <c r="G158" s="41" t="s">
        <v>3</v>
      </c>
      <c r="H158" s="7">
        <v>114</v>
      </c>
      <c r="I158" s="7">
        <v>120</v>
      </c>
      <c r="J158" s="7">
        <v>109</v>
      </c>
      <c r="K158" s="7">
        <v>122</v>
      </c>
      <c r="L158" s="13"/>
    </row>
    <row r="159" spans="1:1025" customHeight="1" ht="12.75">
      <c r="B159" s="14"/>
      <c r="C159" s="49" t="s">
        <v>161</v>
      </c>
      <c r="D159" s="49"/>
      <c r="E159" s="49"/>
      <c r="F159" s="49"/>
      <c r="G159" s="41" t="s">
        <v>3</v>
      </c>
      <c r="H159" s="7">
        <v>115</v>
      </c>
      <c r="I159" s="7">
        <v>121</v>
      </c>
      <c r="J159" s="7">
        <v>110</v>
      </c>
      <c r="K159" s="7">
        <v>123</v>
      </c>
      <c r="L159" s="13"/>
    </row>
    <row r="160" spans="1:1025" customHeight="1" ht="12.75">
      <c r="B160" s="14"/>
      <c r="C160" s="49" t="s">
        <v>31</v>
      </c>
      <c r="D160" s="49"/>
      <c r="E160" s="49"/>
      <c r="F160" s="49"/>
      <c r="G160" s="41" t="s">
        <v>3</v>
      </c>
      <c r="H160" s="7">
        <v>116</v>
      </c>
      <c r="I160" s="7">
        <v>122</v>
      </c>
      <c r="J160" s="7">
        <v>111</v>
      </c>
      <c r="K160" s="7">
        <v>124</v>
      </c>
      <c r="L160" s="13"/>
    </row>
    <row r="161" spans="1:1025" customHeight="1" ht="12.75">
      <c r="B161" s="9" t="s">
        <v>266</v>
      </c>
      <c r="C161" s="9" t="s">
        <v>267</v>
      </c>
      <c r="D161" s="15" t="s">
        <v>268</v>
      </c>
      <c r="E161" s="15"/>
      <c r="F161" s="15"/>
      <c r="G161" s="41" t="s">
        <v>3</v>
      </c>
      <c r="H161" s="7">
        <v>117</v>
      </c>
      <c r="I161" s="7">
        <v>123</v>
      </c>
      <c r="J161" s="7">
        <v>112</v>
      </c>
      <c r="K161" s="7">
        <v>125</v>
      </c>
      <c r="L161" s="13"/>
    </row>
    <row r="162" spans="1:1025" customHeight="1" ht="12.75">
      <c r="B162" s="9"/>
      <c r="C162" s="9"/>
      <c r="D162" s="15" t="s">
        <v>269</v>
      </c>
      <c r="E162" s="15"/>
      <c r="F162" s="15"/>
      <c r="G162" s="41" t="s">
        <v>3</v>
      </c>
      <c r="H162" s="7">
        <v>118</v>
      </c>
      <c r="I162" s="7">
        <v>124</v>
      </c>
      <c r="J162" s="7">
        <v>113</v>
      </c>
      <c r="K162" s="7">
        <v>126</v>
      </c>
      <c r="L162" s="13"/>
    </row>
    <row r="163" spans="1:1025" customHeight="1" ht="12.75">
      <c r="B163" s="9"/>
      <c r="C163" s="6" t="s">
        <v>270</v>
      </c>
      <c r="D163" s="6"/>
      <c r="E163" s="6"/>
      <c r="F163" s="6"/>
      <c r="G163" s="41" t="s">
        <v>3</v>
      </c>
      <c r="H163" s="7">
        <v>119</v>
      </c>
      <c r="I163" s="7">
        <v>125</v>
      </c>
      <c r="J163" s="7">
        <v>114</v>
      </c>
      <c r="K163" s="7">
        <v>127</v>
      </c>
      <c r="L163" s="13"/>
    </row>
    <row r="164" spans="1:1025" customHeight="1" ht="12.75">
      <c r="B164" s="9"/>
      <c r="C164" s="6" t="s">
        <v>271</v>
      </c>
      <c r="D164" s="6"/>
      <c r="E164" s="6"/>
      <c r="F164" s="6"/>
      <c r="G164" s="41" t="s">
        <v>3</v>
      </c>
      <c r="H164" s="7">
        <v>120</v>
      </c>
      <c r="I164" s="7">
        <v>126</v>
      </c>
      <c r="J164" s="7">
        <v>115</v>
      </c>
      <c r="K164" s="7">
        <v>128</v>
      </c>
      <c r="L164" s="13"/>
    </row>
    <row r="165" spans="1:1025" customHeight="1" ht="12.75">
      <c r="B165" s="9"/>
      <c r="C165" s="50" t="s">
        <v>77</v>
      </c>
      <c r="D165" s="6" t="s">
        <v>59</v>
      </c>
      <c r="E165" s="6"/>
      <c r="F165" s="6"/>
      <c r="G165" s="41" t="s">
        <v>3</v>
      </c>
      <c r="H165" s="7">
        <v>121</v>
      </c>
      <c r="I165" s="7">
        <v>127</v>
      </c>
      <c r="J165" s="7">
        <v>116</v>
      </c>
      <c r="K165" s="7">
        <v>129</v>
      </c>
      <c r="L165" s="13"/>
    </row>
    <row r="166" spans="1:1025" customHeight="1" ht="12.75">
      <c r="B166" s="9"/>
      <c r="C166" s="50"/>
      <c r="D166" s="6" t="s">
        <v>86</v>
      </c>
      <c r="E166" s="6"/>
      <c r="F166" s="6"/>
      <c r="G166" s="41" t="s">
        <v>3</v>
      </c>
      <c r="H166" s="7">
        <v>122</v>
      </c>
      <c r="I166" s="7">
        <v>128</v>
      </c>
      <c r="J166" s="7">
        <v>117</v>
      </c>
      <c r="K166" s="7">
        <v>130</v>
      </c>
      <c r="L166" s="13"/>
    </row>
    <row r="167" spans="1:1025" customHeight="1" ht="12.75">
      <c r="B167" s="9"/>
      <c r="C167" s="50"/>
      <c r="D167" s="6" t="s">
        <v>91</v>
      </c>
      <c r="E167" s="6"/>
      <c r="F167" s="6"/>
      <c r="G167" s="41" t="s">
        <v>3</v>
      </c>
      <c r="H167" s="7">
        <v>123</v>
      </c>
      <c r="I167" s="7">
        <v>129</v>
      </c>
      <c r="J167" s="7">
        <v>118</v>
      </c>
      <c r="K167" s="7">
        <v>131</v>
      </c>
      <c r="L167" s="13"/>
    </row>
    <row r="168" spans="1:1025" customHeight="1" ht="12.75">
      <c r="B168" s="9"/>
      <c r="C168" s="50"/>
      <c r="D168" s="6" t="s">
        <v>31</v>
      </c>
      <c r="E168" s="6"/>
      <c r="F168" s="6"/>
      <c r="G168" s="41" t="s">
        <v>3</v>
      </c>
      <c r="H168" s="7">
        <v>124</v>
      </c>
      <c r="I168" s="7">
        <v>130</v>
      </c>
      <c r="J168" s="7">
        <v>119</v>
      </c>
      <c r="K168" s="7">
        <v>132</v>
      </c>
      <c r="L168" s="13"/>
    </row>
    <row r="169" spans="1:1025" customHeight="1" ht="12.75">
      <c r="B169" s="9"/>
      <c r="C169" s="6" t="s">
        <v>219</v>
      </c>
      <c r="D169" s="6"/>
      <c r="E169" s="6"/>
      <c r="F169" s="6"/>
      <c r="G169" s="41" t="s">
        <v>3</v>
      </c>
      <c r="H169" s="7">
        <v>125</v>
      </c>
      <c r="I169" s="7">
        <v>131</v>
      </c>
      <c r="J169" s="7">
        <v>120</v>
      </c>
      <c r="K169" s="7">
        <v>133</v>
      </c>
      <c r="L169" s="13"/>
    </row>
    <row r="170" spans="1:1025" customHeight="1" ht="12.75">
      <c r="B170" s="9"/>
      <c r="C170" s="6" t="s">
        <v>272</v>
      </c>
      <c r="D170" s="6"/>
      <c r="E170" s="6"/>
      <c r="F170" s="6"/>
      <c r="G170" s="41" t="s">
        <v>3</v>
      </c>
      <c r="H170" s="7">
        <v>126</v>
      </c>
      <c r="I170" s="7">
        <v>132</v>
      </c>
      <c r="J170" s="7">
        <v>121</v>
      </c>
      <c r="K170" s="7">
        <v>134</v>
      </c>
      <c r="L170" s="13"/>
    </row>
    <row r="171" spans="1:1025" customHeight="1" ht="12.75">
      <c r="B171" s="9" t="s">
        <v>273</v>
      </c>
      <c r="C171" s="6" t="s">
        <v>274</v>
      </c>
      <c r="D171" s="6"/>
      <c r="E171" s="6"/>
      <c r="F171" s="6"/>
      <c r="G171" s="41" t="s">
        <v>3</v>
      </c>
      <c r="H171" s="7">
        <v>127</v>
      </c>
      <c r="I171" s="7">
        <v>133</v>
      </c>
      <c r="J171" s="7">
        <v>122</v>
      </c>
      <c r="K171" s="7">
        <v>135</v>
      </c>
      <c r="L171" s="13"/>
    </row>
    <row r="172" spans="1:1025" customHeight="1" ht="12.75">
      <c r="B172" s="9"/>
      <c r="C172" s="6" t="s">
        <v>271</v>
      </c>
      <c r="D172" s="6"/>
      <c r="E172" s="6"/>
      <c r="F172" s="6"/>
      <c r="G172" s="41" t="s">
        <v>3</v>
      </c>
      <c r="H172" s="7">
        <v>128</v>
      </c>
      <c r="I172" s="7">
        <v>134</v>
      </c>
      <c r="J172" s="7">
        <v>123</v>
      </c>
      <c r="K172" s="7">
        <v>136</v>
      </c>
      <c r="L172" s="13"/>
    </row>
    <row r="173" spans="1:1025" customHeight="1" ht="12.75">
      <c r="B173" s="9"/>
      <c r="C173" s="50" t="s">
        <v>77</v>
      </c>
      <c r="D173" s="6" t="s">
        <v>79</v>
      </c>
      <c r="E173" s="6"/>
      <c r="F173" s="6"/>
      <c r="G173" s="41" t="s">
        <v>3</v>
      </c>
      <c r="H173" s="7">
        <v>129</v>
      </c>
      <c r="I173" s="7">
        <v>135</v>
      </c>
      <c r="J173" s="7">
        <v>124</v>
      </c>
      <c r="K173" s="7">
        <v>137</v>
      </c>
      <c r="L173" s="13"/>
    </row>
    <row r="174" spans="1:1025" customHeight="1" ht="12.75">
      <c r="B174" s="9"/>
      <c r="C174" s="50"/>
      <c r="D174" s="6" t="s">
        <v>91</v>
      </c>
      <c r="E174" s="6"/>
      <c r="F174" s="6"/>
      <c r="G174" s="41" t="s">
        <v>3</v>
      </c>
      <c r="H174" s="7">
        <v>130</v>
      </c>
      <c r="I174" s="7">
        <v>136</v>
      </c>
      <c r="J174" s="7">
        <v>125</v>
      </c>
      <c r="K174" s="7">
        <v>138</v>
      </c>
      <c r="L174" s="13"/>
    </row>
    <row r="175" spans="1:1025" customHeight="1" ht="12.75">
      <c r="B175" s="9"/>
      <c r="C175" s="50"/>
      <c r="D175" s="6" t="s">
        <v>31</v>
      </c>
      <c r="E175" s="6"/>
      <c r="F175" s="6"/>
      <c r="G175" s="41" t="s">
        <v>3</v>
      </c>
      <c r="H175" s="7">
        <v>131</v>
      </c>
      <c r="I175" s="7">
        <v>137</v>
      </c>
      <c r="J175" s="7">
        <v>126</v>
      </c>
      <c r="K175" s="7">
        <v>139</v>
      </c>
      <c r="L175" s="13"/>
    </row>
    <row r="176" spans="1:1025" customHeight="1" ht="12.75">
      <c r="B176" s="9"/>
      <c r="C176" s="6" t="s">
        <v>275</v>
      </c>
      <c r="D176" s="6"/>
      <c r="E176" s="6"/>
      <c r="F176" s="6"/>
      <c r="G176" s="41" t="s">
        <v>3</v>
      </c>
      <c r="H176" s="7">
        <v>132</v>
      </c>
      <c r="I176" s="7">
        <v>138</v>
      </c>
      <c r="J176" s="7">
        <v>127</v>
      </c>
      <c r="K176" s="7">
        <v>140</v>
      </c>
      <c r="L176" s="13"/>
    </row>
    <row r="177" spans="1:1025" customHeight="1" ht="12.75">
      <c r="B177" s="9" t="s">
        <v>276</v>
      </c>
      <c r="C177" s="6" t="s">
        <v>293</v>
      </c>
      <c r="D177" s="6"/>
      <c r="E177" s="6"/>
      <c r="F177" s="6"/>
      <c r="G177" s="41" t="s">
        <v>3</v>
      </c>
      <c r="H177" s="7">
        <v>133</v>
      </c>
      <c r="I177" s="7">
        <v>139</v>
      </c>
      <c r="J177" s="7">
        <v>128</v>
      </c>
      <c r="K177" s="7">
        <v>141</v>
      </c>
      <c r="L177" s="13"/>
    </row>
    <row r="178" spans="1:1025" customHeight="1" ht="12.75">
      <c r="B178" s="9"/>
      <c r="C178" s="6" t="s">
        <v>217</v>
      </c>
      <c r="D178" s="6"/>
      <c r="E178" s="6"/>
      <c r="F178" s="6"/>
      <c r="G178" s="41" t="s">
        <v>3</v>
      </c>
      <c r="H178" s="7">
        <v>134</v>
      </c>
      <c r="I178" s="7">
        <v>140</v>
      </c>
      <c r="J178" s="7">
        <v>129</v>
      </c>
      <c r="K178" s="7">
        <v>142</v>
      </c>
      <c r="L178" s="13"/>
    </row>
    <row r="179" spans="1:1025" customHeight="1" ht="12.75">
      <c r="B179" s="9"/>
      <c r="C179" s="6" t="s">
        <v>218</v>
      </c>
      <c r="D179" s="6"/>
      <c r="E179" s="6"/>
      <c r="F179" s="6"/>
      <c r="G179" s="41" t="s">
        <v>3</v>
      </c>
      <c r="H179" s="7">
        <v>135</v>
      </c>
      <c r="I179" s="7">
        <v>141</v>
      </c>
      <c r="J179" s="7">
        <v>130</v>
      </c>
      <c r="K179" s="7">
        <v>143</v>
      </c>
      <c r="L179" s="13"/>
    </row>
    <row r="180" spans="1:1025" customHeight="1" ht="12.75">
      <c r="B180" s="9"/>
      <c r="C180" s="6" t="s">
        <v>219</v>
      </c>
      <c r="D180" s="6"/>
      <c r="E180" s="6"/>
      <c r="F180" s="6"/>
      <c r="G180" s="41" t="s">
        <v>3</v>
      </c>
      <c r="H180" s="7">
        <v>136</v>
      </c>
      <c r="I180" s="7">
        <v>142</v>
      </c>
      <c r="J180" s="7">
        <v>131</v>
      </c>
      <c r="K180" s="7">
        <v>144</v>
      </c>
      <c r="L180" s="13"/>
    </row>
    <row r="181" spans="1:1025" customHeight="1" ht="12.75">
      <c r="B181" s="9"/>
      <c r="C181" s="6" t="s">
        <v>220</v>
      </c>
      <c r="D181" s="6"/>
      <c r="E181" s="6"/>
      <c r="F181" s="6"/>
      <c r="G181" s="41" t="s">
        <v>3</v>
      </c>
      <c r="H181" s="7">
        <v>137</v>
      </c>
      <c r="I181" s="7">
        <v>143</v>
      </c>
      <c r="J181" s="7">
        <v>132</v>
      </c>
      <c r="K181" s="7">
        <v>145</v>
      </c>
      <c r="L181" s="13"/>
    </row>
    <row r="182" spans="1:1025" customHeight="1" ht="12.75">
      <c r="B182" s="9"/>
      <c r="C182" s="6" t="s">
        <v>221</v>
      </c>
      <c r="D182" s="6"/>
      <c r="E182" s="6"/>
      <c r="F182" s="6"/>
      <c r="G182" s="41" t="s">
        <v>3</v>
      </c>
      <c r="H182" s="7">
        <v>138</v>
      </c>
      <c r="I182" s="7">
        <v>144</v>
      </c>
      <c r="J182" s="7">
        <v>133</v>
      </c>
      <c r="K182" s="7">
        <v>146</v>
      </c>
      <c r="L182" s="13"/>
    </row>
    <row r="183" spans="1:1025" customHeight="1" ht="12.75">
      <c r="B183" s="9"/>
      <c r="C183" s="6" t="s">
        <v>222</v>
      </c>
      <c r="D183" s="6"/>
      <c r="E183" s="6"/>
      <c r="F183" s="6"/>
      <c r="G183" s="41" t="s">
        <v>3</v>
      </c>
      <c r="H183" s="7">
        <v>139</v>
      </c>
      <c r="I183" s="7">
        <v>145</v>
      </c>
      <c r="J183" s="7">
        <v>134</v>
      </c>
      <c r="K183" s="7">
        <v>147</v>
      </c>
      <c r="L183" s="13"/>
    </row>
    <row r="184" spans="1:1025" customHeight="1" ht="12.75">
      <c r="B184" s="9"/>
      <c r="C184" s="6" t="s">
        <v>223</v>
      </c>
      <c r="D184" s="6"/>
      <c r="E184" s="6"/>
      <c r="F184" s="6"/>
      <c r="G184" s="41" t="s">
        <v>3</v>
      </c>
      <c r="H184" s="7">
        <v>140</v>
      </c>
      <c r="I184" s="7">
        <v>146</v>
      </c>
      <c r="J184" s="7">
        <v>135</v>
      </c>
      <c r="K184" s="7">
        <v>148</v>
      </c>
      <c r="L184" s="13"/>
    </row>
    <row r="185" spans="1:1025" customHeight="1" ht="12.75">
      <c r="B185" s="9"/>
      <c r="C185" s="6" t="s">
        <v>224</v>
      </c>
      <c r="D185" s="6"/>
      <c r="E185" s="6"/>
      <c r="F185" s="6"/>
      <c r="G185" s="41" t="s">
        <v>3</v>
      </c>
      <c r="H185" s="7">
        <v>141</v>
      </c>
      <c r="I185" s="7">
        <v>147</v>
      </c>
      <c r="J185" s="7">
        <v>136</v>
      </c>
      <c r="K185" s="7">
        <v>149</v>
      </c>
      <c r="L185" s="13"/>
    </row>
    <row r="186" spans="1:1025" customHeight="1" ht="12.75">
      <c r="B186" s="9"/>
      <c r="C186" s="6" t="s">
        <v>144</v>
      </c>
      <c r="D186" s="6"/>
      <c r="E186" s="6"/>
      <c r="F186" s="6"/>
      <c r="G186" s="41" t="s">
        <v>3</v>
      </c>
      <c r="H186" s="7">
        <v>142</v>
      </c>
      <c r="I186" s="7">
        <v>148</v>
      </c>
      <c r="J186" s="7">
        <v>137</v>
      </c>
      <c r="K186" s="7">
        <v>150</v>
      </c>
      <c r="L186" s="13"/>
    </row>
    <row r="187" spans="1:1025" customHeight="1" ht="12.75">
      <c r="B187" s="9" t="s">
        <v>277</v>
      </c>
      <c r="C187" s="6" t="s">
        <v>137</v>
      </c>
      <c r="D187" s="6"/>
      <c r="E187" s="6"/>
      <c r="F187" s="6"/>
      <c r="G187" s="41" t="s">
        <v>3</v>
      </c>
      <c r="H187" s="7">
        <v>143</v>
      </c>
      <c r="I187" s="7">
        <v>149</v>
      </c>
      <c r="J187" s="7">
        <v>138</v>
      </c>
      <c r="K187" s="7">
        <v>151</v>
      </c>
      <c r="L187" s="13"/>
    </row>
    <row r="188" spans="1:1025" customHeight="1" ht="12.75">
      <c r="B188" s="9"/>
      <c r="C188" s="6" t="s">
        <v>226</v>
      </c>
      <c r="D188" s="6"/>
      <c r="E188" s="6"/>
      <c r="F188" s="6"/>
      <c r="G188" s="41" t="s">
        <v>3</v>
      </c>
      <c r="H188" s="7">
        <v>144</v>
      </c>
      <c r="I188" s="7">
        <v>150</v>
      </c>
      <c r="J188" s="7">
        <v>139</v>
      </c>
      <c r="K188" s="7">
        <v>152</v>
      </c>
      <c r="L188" s="13"/>
    </row>
    <row r="189" spans="1:1025" customHeight="1" ht="12.75">
      <c r="B189" s="9"/>
      <c r="C189" s="6" t="s">
        <v>139</v>
      </c>
      <c r="D189" s="6"/>
      <c r="E189" s="6"/>
      <c r="F189" s="6"/>
      <c r="G189" s="41" t="s">
        <v>3</v>
      </c>
      <c r="H189" s="7">
        <v>145</v>
      </c>
      <c r="I189" s="7">
        <v>151</v>
      </c>
      <c r="J189" s="7">
        <v>140</v>
      </c>
      <c r="K189" s="7">
        <v>153</v>
      </c>
      <c r="L189" s="13"/>
    </row>
    <row r="190" spans="1:1025" customHeight="1" ht="12.75">
      <c r="B190" s="9"/>
      <c r="C190" s="6" t="s">
        <v>140</v>
      </c>
      <c r="D190" s="6"/>
      <c r="E190" s="6"/>
      <c r="F190" s="6"/>
      <c r="G190" s="41" t="s">
        <v>3</v>
      </c>
      <c r="H190" s="7">
        <v>146</v>
      </c>
      <c r="I190" s="7">
        <v>152</v>
      </c>
      <c r="J190" s="7">
        <v>141</v>
      </c>
      <c r="K190" s="7">
        <v>154</v>
      </c>
      <c r="L190" s="13"/>
    </row>
    <row r="191" spans="1:1025" customHeight="1" ht="12.75">
      <c r="B191" s="9"/>
      <c r="C191" s="6" t="s">
        <v>141</v>
      </c>
      <c r="D191" s="6"/>
      <c r="E191" s="6"/>
      <c r="F191" s="6"/>
      <c r="G191" s="41" t="s">
        <v>3</v>
      </c>
      <c r="H191" s="7">
        <v>147</v>
      </c>
      <c r="I191" s="7">
        <v>153</v>
      </c>
      <c r="J191" s="7">
        <v>142</v>
      </c>
      <c r="K191" s="7">
        <v>155</v>
      </c>
      <c r="L191" s="13"/>
    </row>
    <row r="192" spans="1:1025" customHeight="1" ht="12.75">
      <c r="B192" s="9"/>
      <c r="C192" s="6" t="s">
        <v>142</v>
      </c>
      <c r="D192" s="6"/>
      <c r="E192" s="6"/>
      <c r="F192" s="6"/>
      <c r="G192" s="41" t="s">
        <v>3</v>
      </c>
      <c r="H192" s="7">
        <v>148</v>
      </c>
      <c r="I192" s="7">
        <v>154</v>
      </c>
      <c r="J192" s="7">
        <v>143</v>
      </c>
      <c r="K192" s="7">
        <v>156</v>
      </c>
      <c r="L192" s="13"/>
    </row>
    <row r="193" spans="1:1025" customHeight="1" ht="12.75">
      <c r="B193" s="9"/>
      <c r="C193" s="6" t="s">
        <v>143</v>
      </c>
      <c r="D193" s="6"/>
      <c r="E193" s="6"/>
      <c r="F193" s="6"/>
      <c r="G193" s="41" t="s">
        <v>3</v>
      </c>
      <c r="H193" s="7">
        <v>149</v>
      </c>
      <c r="I193" s="7">
        <v>155</v>
      </c>
      <c r="J193" s="7">
        <v>144</v>
      </c>
      <c r="K193" s="7">
        <v>157</v>
      </c>
      <c r="L193" s="13"/>
    </row>
    <row r="194" spans="1:1025" customHeight="1" ht="12.75">
      <c r="B194" s="9"/>
      <c r="C194" s="6" t="s">
        <v>31</v>
      </c>
      <c r="D194" s="6"/>
      <c r="E194" s="6"/>
      <c r="F194" s="6"/>
      <c r="G194" s="41" t="s">
        <v>3</v>
      </c>
      <c r="H194" s="7">
        <v>150</v>
      </c>
      <c r="I194" s="7">
        <v>156</v>
      </c>
      <c r="J194" s="7">
        <v>145</v>
      </c>
      <c r="K194" s="7">
        <v>158</v>
      </c>
      <c r="L194" s="13"/>
    </row>
    <row r="195" spans="1:1025" customHeight="1" ht="12.75">
      <c r="B195" s="9" t="s">
        <v>278</v>
      </c>
      <c r="C195" s="6" t="s">
        <v>9</v>
      </c>
      <c r="D195" s="6"/>
      <c r="E195" s="6"/>
      <c r="F195" s="6"/>
      <c r="G195" s="41" t="s">
        <v>3</v>
      </c>
      <c r="H195" s="7">
        <v>151</v>
      </c>
      <c r="I195" s="7">
        <v>157</v>
      </c>
      <c r="J195" s="7">
        <v>146</v>
      </c>
      <c r="K195" s="7">
        <v>159</v>
      </c>
      <c r="L195" s="13"/>
    </row>
    <row r="196" spans="1:1025" customHeight="1" ht="12.75">
      <c r="B196" s="9"/>
      <c r="C196" s="6" t="s">
        <v>124</v>
      </c>
      <c r="D196" s="6"/>
      <c r="E196" s="6"/>
      <c r="F196" s="6"/>
      <c r="G196" s="41" t="s">
        <v>3</v>
      </c>
      <c r="H196" s="7">
        <v>152</v>
      </c>
      <c r="I196" s="7">
        <v>158</v>
      </c>
      <c r="J196" s="7">
        <v>147</v>
      </c>
      <c r="K196" s="7">
        <v>160</v>
      </c>
      <c r="L196" s="13"/>
    </row>
    <row r="197" spans="1:1025" customHeight="1" ht="12.75">
      <c r="B197" s="14" t="s">
        <v>279</v>
      </c>
      <c r="C197" s="6" t="s">
        <v>294</v>
      </c>
      <c r="D197" s="6"/>
      <c r="E197" s="6"/>
      <c r="F197" s="6"/>
      <c r="G197" s="41" t="s">
        <v>3</v>
      </c>
      <c r="H197" s="7">
        <v>153</v>
      </c>
      <c r="I197" s="7">
        <v>159</v>
      </c>
      <c r="J197" s="7">
        <v>148</v>
      </c>
      <c r="K197" s="7">
        <v>161</v>
      </c>
      <c r="L197" s="13"/>
    </row>
    <row r="198" spans="1:1025" customHeight="1" ht="12.75">
      <c r="B198" s="14"/>
      <c r="C198" s="6" t="s">
        <v>295</v>
      </c>
      <c r="D198" s="6"/>
      <c r="E198" s="6"/>
      <c r="F198" s="6"/>
      <c r="G198" s="41" t="s">
        <v>3</v>
      </c>
      <c r="H198" s="7">
        <v>154</v>
      </c>
      <c r="I198" s="7">
        <v>160</v>
      </c>
      <c r="J198" s="7">
        <v>149</v>
      </c>
      <c r="K198" s="7">
        <v>162</v>
      </c>
      <c r="L198" s="13"/>
    </row>
    <row r="199" spans="1:1025" customHeight="1" ht="12.75">
      <c r="B199" s="14"/>
      <c r="C199" s="6" t="s">
        <v>296</v>
      </c>
      <c r="D199" s="6"/>
      <c r="E199" s="6"/>
      <c r="F199" s="6"/>
      <c r="G199" s="41" t="s">
        <v>3</v>
      </c>
      <c r="H199" s="7">
        <v>155</v>
      </c>
      <c r="I199" s="7">
        <v>161</v>
      </c>
      <c r="J199" s="7">
        <v>150</v>
      </c>
      <c r="K199" s="7">
        <v>163</v>
      </c>
      <c r="L199" s="13"/>
    </row>
    <row r="200" spans="1:1025" customHeight="1" ht="12.75">
      <c r="B200" s="14"/>
      <c r="C200" s="6" t="s">
        <v>297</v>
      </c>
      <c r="D200" s="6"/>
      <c r="E200" s="6"/>
      <c r="F200" s="6"/>
      <c r="G200" s="41" t="s">
        <v>3</v>
      </c>
      <c r="H200" s="7">
        <v>156</v>
      </c>
      <c r="I200" s="7">
        <v>162</v>
      </c>
      <c r="J200" s="7">
        <v>151</v>
      </c>
      <c r="K200" s="7">
        <v>164</v>
      </c>
      <c r="L200" s="13"/>
    </row>
    <row r="201" spans="1:1025" customHeight="1" ht="12.75">
      <c r="B201" s="14"/>
      <c r="C201" s="6" t="s">
        <v>298</v>
      </c>
      <c r="D201" s="6"/>
      <c r="E201" s="6"/>
      <c r="F201" s="6"/>
      <c r="G201" s="41" t="s">
        <v>3</v>
      </c>
      <c r="H201" s="7">
        <v>157</v>
      </c>
      <c r="I201" s="7">
        <v>163</v>
      </c>
      <c r="J201" s="7">
        <v>152</v>
      </c>
      <c r="K201" s="7">
        <v>165</v>
      </c>
      <c r="L201" s="13"/>
    </row>
    <row r="202" spans="1:1025" customHeight="1" ht="12.75">
      <c r="B202" s="14"/>
      <c r="C202" s="49" t="s">
        <v>299</v>
      </c>
      <c r="D202" s="49"/>
      <c r="E202" s="49"/>
      <c r="F202" s="49"/>
      <c r="G202" s="41" t="s">
        <v>3</v>
      </c>
      <c r="H202" s="7">
        <v>158</v>
      </c>
      <c r="I202" s="7">
        <v>164</v>
      </c>
      <c r="J202" s="7">
        <v>153</v>
      </c>
      <c r="K202" s="7">
        <v>166</v>
      </c>
      <c r="L202" s="13"/>
    </row>
    <row r="203" spans="1:1025" customHeight="1" ht="12.75">
      <c r="B203" s="14"/>
      <c r="C203" s="6" t="s">
        <v>280</v>
      </c>
      <c r="D203" s="6"/>
      <c r="E203" s="6"/>
      <c r="F203" s="6"/>
      <c r="G203" s="41" t="s">
        <v>3</v>
      </c>
      <c r="H203" s="7">
        <v>159</v>
      </c>
      <c r="I203" s="7">
        <v>165</v>
      </c>
      <c r="J203" s="7">
        <v>154</v>
      </c>
      <c r="K203" s="7">
        <v>167</v>
      </c>
      <c r="L203" s="13"/>
    </row>
    <row r="204" spans="1:1025" customHeight="1" ht="12.75">
      <c r="B204" s="14"/>
      <c r="C204" s="6" t="s">
        <v>300</v>
      </c>
      <c r="D204" s="6"/>
      <c r="E204" s="6"/>
      <c r="F204" s="6"/>
      <c r="G204" s="41" t="s">
        <v>3</v>
      </c>
      <c r="H204" s="7">
        <v>160</v>
      </c>
      <c r="I204" s="7">
        <v>166</v>
      </c>
      <c r="J204" s="7">
        <v>155</v>
      </c>
      <c r="K204" s="7">
        <v>168</v>
      </c>
      <c r="L204" s="13"/>
    </row>
    <row r="205" spans="1:1025" customHeight="1" ht="12.75">
      <c r="B205" s="14"/>
      <c r="C205" s="15" t="s">
        <v>301</v>
      </c>
      <c r="D205" s="15"/>
      <c r="E205" s="15"/>
      <c r="F205" s="15"/>
      <c r="G205" s="41" t="s">
        <v>3</v>
      </c>
      <c r="H205" s="7">
        <v>161</v>
      </c>
      <c r="I205" s="7">
        <v>167</v>
      </c>
      <c r="J205" s="7">
        <v>156</v>
      </c>
      <c r="K205" s="7">
        <v>169</v>
      </c>
      <c r="L205" s="13"/>
    </row>
    <row r="206" spans="1:1025" customHeight="1" ht="12.75">
      <c r="B206" s="14"/>
      <c r="C206" s="15" t="s">
        <v>282</v>
      </c>
      <c r="D206" s="15"/>
      <c r="E206" s="15"/>
      <c r="F206" s="15"/>
      <c r="G206" s="41" t="s">
        <v>3</v>
      </c>
      <c r="H206" s="7">
        <v>162</v>
      </c>
      <c r="I206" s="7">
        <v>168</v>
      </c>
      <c r="J206" s="7">
        <v>157</v>
      </c>
      <c r="K206" s="7">
        <v>170</v>
      </c>
      <c r="L206" s="13"/>
    </row>
    <row r="207" spans="1:1025" customHeight="1" ht="12.75">
      <c r="B207" s="14"/>
      <c r="C207" s="6" t="s">
        <v>283</v>
      </c>
      <c r="D207" s="6"/>
      <c r="E207" s="6"/>
      <c r="F207" s="6"/>
      <c r="G207" s="41" t="s">
        <v>3</v>
      </c>
      <c r="H207" s="7">
        <v>163</v>
      </c>
      <c r="I207" s="7">
        <v>169</v>
      </c>
      <c r="J207" s="7">
        <v>158</v>
      </c>
      <c r="K207" s="7">
        <v>171</v>
      </c>
      <c r="L207" s="13"/>
    </row>
    <row r="208" spans="1:1025" customHeight="1" ht="12.75">
      <c r="B208" s="14"/>
      <c r="C208" s="15" t="s">
        <v>284</v>
      </c>
      <c r="D208" s="15"/>
      <c r="E208" s="15"/>
      <c r="F208" s="15"/>
      <c r="G208" s="41" t="s">
        <v>3</v>
      </c>
      <c r="H208" s="7">
        <v>164</v>
      </c>
      <c r="I208" s="7">
        <v>170</v>
      </c>
      <c r="J208" s="7">
        <v>159</v>
      </c>
      <c r="K208" s="7">
        <v>172</v>
      </c>
      <c r="L208" s="13"/>
    </row>
    <row r="209" spans="1:1025" customHeight="1" ht="12.75">
      <c r="B209" s="14"/>
      <c r="C209" s="6" t="s">
        <v>285</v>
      </c>
      <c r="D209" s="6"/>
      <c r="E209" s="6"/>
      <c r="F209" s="6"/>
      <c r="G209" s="41" t="s">
        <v>3</v>
      </c>
      <c r="H209" s="7">
        <v>165</v>
      </c>
      <c r="I209" s="7">
        <v>171</v>
      </c>
      <c r="J209" s="7">
        <v>160</v>
      </c>
      <c r="K209" s="7">
        <v>173</v>
      </c>
      <c r="L209" s="13"/>
    </row>
    <row r="210" spans="1:1025" customHeight="1" ht="12.75">
      <c r="B210" s="14"/>
      <c r="C210" s="9" t="s">
        <v>286</v>
      </c>
      <c r="D210" s="14" t="s">
        <v>9</v>
      </c>
      <c r="E210" s="6" t="s">
        <v>238</v>
      </c>
      <c r="F210" s="6"/>
      <c r="G210" s="41" t="s">
        <v>3</v>
      </c>
      <c r="H210" s="7">
        <v>166</v>
      </c>
      <c r="I210" s="7">
        <v>172</v>
      </c>
      <c r="J210" s="7">
        <v>161</v>
      </c>
      <c r="K210" s="7">
        <v>174</v>
      </c>
      <c r="L210" s="13"/>
    </row>
    <row r="211" spans="1:1025" customHeight="1" ht="12.75">
      <c r="B211" s="14"/>
      <c r="C211" s="9"/>
      <c r="D211" s="14"/>
      <c r="E211" s="6" t="s">
        <v>6</v>
      </c>
      <c r="F211" s="6"/>
      <c r="G211" s="41" t="s">
        <v>3</v>
      </c>
      <c r="H211" s="7">
        <v>167</v>
      </c>
      <c r="I211" s="7">
        <v>173</v>
      </c>
      <c r="J211" s="7">
        <v>162</v>
      </c>
      <c r="K211" s="7">
        <v>175</v>
      </c>
      <c r="L211" s="13"/>
    </row>
    <row r="212" spans="1:1025" customHeight="1" ht="12.75">
      <c r="B212" s="14"/>
      <c r="C212" s="9"/>
      <c r="D212" s="14" t="s">
        <v>124</v>
      </c>
      <c r="E212" s="6" t="s">
        <v>238</v>
      </c>
      <c r="F212" s="6"/>
      <c r="G212" s="41" t="s">
        <v>3</v>
      </c>
      <c r="H212" s="7">
        <v>168</v>
      </c>
      <c r="I212" s="7">
        <v>174</v>
      </c>
      <c r="J212" s="7">
        <v>163</v>
      </c>
      <c r="K212" s="7">
        <v>176</v>
      </c>
      <c r="L212" s="13"/>
    </row>
    <row r="213" spans="1:1025" customHeight="1" ht="12.75">
      <c r="B213" s="14"/>
      <c r="C213" s="9"/>
      <c r="D213" s="14"/>
      <c r="E213" s="6" t="s">
        <v>6</v>
      </c>
      <c r="F213" s="6"/>
      <c r="G213" s="41" t="s">
        <v>3</v>
      </c>
      <c r="H213" s="7">
        <v>169</v>
      </c>
      <c r="I213" s="7">
        <v>175</v>
      </c>
      <c r="J213" s="7">
        <v>164</v>
      </c>
      <c r="K213" s="7">
        <v>177</v>
      </c>
      <c r="L213" s="13"/>
    </row>
    <row r="214" spans="1:1025" customHeight="1" ht="12.75">
      <c r="B214" s="14"/>
      <c r="C214" s="9" t="s">
        <v>287</v>
      </c>
      <c r="D214" s="14" t="s">
        <v>9</v>
      </c>
      <c r="E214" s="6" t="s">
        <v>238</v>
      </c>
      <c r="F214" s="6"/>
      <c r="G214" s="41" t="s">
        <v>3</v>
      </c>
      <c r="H214" s="7">
        <v>170</v>
      </c>
      <c r="I214" s="7">
        <v>176</v>
      </c>
      <c r="J214" s="7">
        <v>165</v>
      </c>
      <c r="K214" s="7">
        <v>178</v>
      </c>
      <c r="L214" s="13"/>
    </row>
    <row r="215" spans="1:1025" customHeight="1" ht="12.75">
      <c r="B215" s="14"/>
      <c r="C215" s="9"/>
      <c r="D215" s="14"/>
      <c r="E215" s="6" t="s">
        <v>6</v>
      </c>
      <c r="F215" s="6"/>
      <c r="G215" s="41" t="s">
        <v>3</v>
      </c>
      <c r="H215" s="7">
        <v>171</v>
      </c>
      <c r="I215" s="7">
        <v>177</v>
      </c>
      <c r="J215" s="7">
        <v>166</v>
      </c>
      <c r="K215" s="7">
        <v>179</v>
      </c>
      <c r="L215" s="13"/>
    </row>
    <row r="216" spans="1:1025" customHeight="1" ht="12.75">
      <c r="B216" s="14"/>
      <c r="C216" s="9"/>
      <c r="D216" s="14" t="s">
        <v>124</v>
      </c>
      <c r="E216" s="6" t="s">
        <v>238</v>
      </c>
      <c r="F216" s="6"/>
      <c r="G216" s="41" t="s">
        <v>3</v>
      </c>
      <c r="H216" s="7">
        <v>172</v>
      </c>
      <c r="I216" s="7">
        <v>178</v>
      </c>
      <c r="J216" s="7">
        <v>167</v>
      </c>
      <c r="K216" s="7">
        <v>180</v>
      </c>
      <c r="L216" s="13"/>
    </row>
    <row r="217" spans="1:1025" customHeight="1" ht="12.75">
      <c r="B217" s="14"/>
      <c r="C217" s="9"/>
      <c r="D217" s="14"/>
      <c r="E217" s="6" t="s">
        <v>6</v>
      </c>
      <c r="F217" s="6"/>
      <c r="G217" s="41" t="s">
        <v>3</v>
      </c>
      <c r="H217" s="7">
        <v>173</v>
      </c>
      <c r="I217" s="7">
        <v>179</v>
      </c>
      <c r="J217" s="7">
        <v>168</v>
      </c>
      <c r="K217" s="7">
        <v>181</v>
      </c>
      <c r="L217" s="13"/>
    </row>
    <row r="218" spans="1:1025" customHeight="1" ht="12.75">
      <c r="B218" s="14"/>
      <c r="C218" s="6" t="s">
        <v>288</v>
      </c>
      <c r="D218" s="6"/>
      <c r="E218" s="6"/>
      <c r="F218" s="6"/>
      <c r="G218" s="41" t="s">
        <v>3</v>
      </c>
      <c r="H218" s="7">
        <v>174</v>
      </c>
      <c r="I218" s="7">
        <v>180</v>
      </c>
      <c r="J218" s="7">
        <v>169</v>
      </c>
      <c r="K218" s="7">
        <v>182</v>
      </c>
      <c r="L218" s="13"/>
    </row>
    <row r="219" spans="1:1025" customHeight="1" ht="12.75">
      <c r="B219" s="14"/>
      <c r="C219" s="6" t="s">
        <v>289</v>
      </c>
      <c r="D219" s="6"/>
      <c r="E219" s="6"/>
      <c r="F219" s="6"/>
      <c r="G219" s="41" t="s">
        <v>3</v>
      </c>
      <c r="H219" s="7">
        <v>175</v>
      </c>
      <c r="I219" s="7">
        <v>181</v>
      </c>
      <c r="J219" s="7">
        <v>170</v>
      </c>
      <c r="K219" s="7">
        <v>183</v>
      </c>
      <c r="L219" s="13"/>
    </row>
    <row r="220" spans="1:1025" customHeight="1" ht="12.75">
      <c r="B220" s="14"/>
      <c r="C220" s="15" t="s">
        <v>290</v>
      </c>
      <c r="D220" s="15"/>
      <c r="E220" s="15"/>
      <c r="F220" s="15"/>
      <c r="G220" s="41" t="s">
        <v>3</v>
      </c>
      <c r="H220" s="7">
        <v>176</v>
      </c>
      <c r="I220" s="7">
        <v>182</v>
      </c>
      <c r="J220" s="7">
        <v>171</v>
      </c>
      <c r="K220" s="7">
        <v>184</v>
      </c>
      <c r="L220" s="13"/>
    </row>
    <row r="221" spans="1:1025" customHeight="1" ht="12.75">
      <c r="B221" s="14"/>
      <c r="C221" s="15" t="s">
        <v>302</v>
      </c>
      <c r="D221" s="15"/>
      <c r="E221" s="15"/>
      <c r="F221" s="15"/>
      <c r="G221" s="41" t="s">
        <v>3</v>
      </c>
      <c r="H221" s="7">
        <v>177</v>
      </c>
      <c r="I221" s="7">
        <v>183</v>
      </c>
      <c r="J221" s="7">
        <v>172</v>
      </c>
      <c r="K221" s="7">
        <v>185</v>
      </c>
      <c r="L221" s="13"/>
    </row>
    <row r="222" spans="1:1025" customHeight="1" ht="12.75">
      <c r="B222" s="14"/>
      <c r="C222" s="6" t="s">
        <v>31</v>
      </c>
      <c r="D222" s="6"/>
      <c r="E222" s="6"/>
      <c r="F222" s="6"/>
      <c r="G222" s="41" t="s">
        <v>3</v>
      </c>
      <c r="H222" s="7">
        <v>178</v>
      </c>
      <c r="I222" s="7">
        <v>184</v>
      </c>
      <c r="J222" s="7">
        <v>173</v>
      </c>
      <c r="K222" s="7">
        <v>186</v>
      </c>
      <c r="L222" s="13"/>
    </row>
    <row r="223" spans="1:1025" customHeight="1" ht="12.75">
      <c r="B223" s="9" t="s">
        <v>303</v>
      </c>
      <c r="C223" s="14" t="s">
        <v>304</v>
      </c>
      <c r="D223" s="9" t="s">
        <v>237</v>
      </c>
      <c r="E223" s="14" t="s">
        <v>9</v>
      </c>
      <c r="F223" s="22" t="s">
        <v>238</v>
      </c>
      <c r="G223" s="41" t="s">
        <v>3</v>
      </c>
      <c r="H223" s="7">
        <v>179</v>
      </c>
      <c r="I223" s="7">
        <v>185</v>
      </c>
      <c r="J223" s="7">
        <v>174</v>
      </c>
      <c r="K223" s="7">
        <v>187</v>
      </c>
      <c r="L223" s="13"/>
    </row>
    <row r="224" spans="1:1025" customHeight="1" ht="12.8">
      <c r="B224" s="9"/>
      <c r="C224" s="14"/>
      <c r="D224" s="9"/>
      <c r="E224" s="14"/>
      <c r="F224" s="22" t="s">
        <v>6</v>
      </c>
      <c r="G224" s="41" t="s">
        <v>3</v>
      </c>
      <c r="H224" s="7">
        <v>180</v>
      </c>
      <c r="I224" s="7">
        <v>186</v>
      </c>
      <c r="J224" s="7">
        <v>175</v>
      </c>
      <c r="K224" s="7">
        <v>188</v>
      </c>
      <c r="L224" s="13"/>
    </row>
    <row r="225" spans="1:1025" customHeight="1" ht="12.75">
      <c r="B225" s="9"/>
      <c r="C225" s="14"/>
      <c r="D225" s="9"/>
      <c r="E225" s="14" t="s">
        <v>124</v>
      </c>
      <c r="F225" s="22" t="s">
        <v>238</v>
      </c>
      <c r="G225" s="41" t="s">
        <v>3</v>
      </c>
      <c r="H225" s="7">
        <v>181</v>
      </c>
      <c r="I225" s="7">
        <v>187</v>
      </c>
      <c r="J225" s="7">
        <v>176</v>
      </c>
      <c r="K225" s="7">
        <v>189</v>
      </c>
      <c r="L225" s="13"/>
    </row>
    <row r="226" spans="1:1025" customHeight="1" ht="12.8">
      <c r="B226" s="9"/>
      <c r="C226" s="14"/>
      <c r="D226" s="9"/>
      <c r="E226" s="14"/>
      <c r="F226" s="22" t="s">
        <v>6</v>
      </c>
      <c r="G226" s="41" t="s">
        <v>3</v>
      </c>
      <c r="H226" s="7">
        <v>182</v>
      </c>
      <c r="I226" s="7">
        <v>188</v>
      </c>
      <c r="J226" s="7">
        <v>177</v>
      </c>
      <c r="K226" s="7">
        <v>190</v>
      </c>
      <c r="L226" s="13"/>
    </row>
    <row r="227" spans="1:1025" customHeight="1" ht="12.75">
      <c r="B227" s="9"/>
      <c r="C227" s="14"/>
      <c r="D227" s="9" t="s">
        <v>239</v>
      </c>
      <c r="E227" s="14" t="s">
        <v>9</v>
      </c>
      <c r="F227" s="22" t="s">
        <v>238</v>
      </c>
      <c r="G227" s="41" t="s">
        <v>3</v>
      </c>
      <c r="H227" s="7">
        <v>183</v>
      </c>
      <c r="I227" s="7">
        <v>189</v>
      </c>
      <c r="J227" s="7">
        <v>178</v>
      </c>
      <c r="K227" s="7">
        <v>191</v>
      </c>
      <c r="L227" s="13"/>
    </row>
    <row r="228" spans="1:1025" customHeight="1" ht="12.8">
      <c r="B228" s="9"/>
      <c r="C228" s="14"/>
      <c r="D228" s="9"/>
      <c r="E228" s="14"/>
      <c r="F228" s="22" t="s">
        <v>6</v>
      </c>
      <c r="G228" s="41" t="s">
        <v>3</v>
      </c>
      <c r="H228" s="7">
        <v>184</v>
      </c>
      <c r="I228" s="7">
        <v>190</v>
      </c>
      <c r="J228" s="7">
        <v>179</v>
      </c>
      <c r="K228" s="7">
        <v>192</v>
      </c>
      <c r="L228" s="13"/>
    </row>
    <row r="229" spans="1:1025" customHeight="1" ht="12.75">
      <c r="B229" s="9"/>
      <c r="C229" s="14"/>
      <c r="D229" s="9"/>
      <c r="E229" s="14" t="s">
        <v>124</v>
      </c>
      <c r="F229" s="22" t="s">
        <v>238</v>
      </c>
      <c r="G229" s="41" t="s">
        <v>3</v>
      </c>
      <c r="H229" s="7">
        <v>185</v>
      </c>
      <c r="I229" s="7">
        <v>191</v>
      </c>
      <c r="J229" s="7">
        <v>180</v>
      </c>
      <c r="K229" s="7">
        <v>193</v>
      </c>
      <c r="L229" s="13"/>
    </row>
    <row r="230" spans="1:1025" customHeight="1" ht="12.8">
      <c r="B230" s="9"/>
      <c r="C230" s="14"/>
      <c r="D230" s="9"/>
      <c r="E230" s="14"/>
      <c r="F230" s="22" t="s">
        <v>6</v>
      </c>
      <c r="G230" s="41" t="s">
        <v>3</v>
      </c>
      <c r="H230" s="7">
        <v>186</v>
      </c>
      <c r="I230" s="7">
        <v>192</v>
      </c>
      <c r="J230" s="7">
        <v>181</v>
      </c>
      <c r="K230" s="7">
        <v>194</v>
      </c>
      <c r="L230" s="13"/>
    </row>
    <row r="231" spans="1:1025" customHeight="1" ht="12.75">
      <c r="B231" s="9"/>
      <c r="C231" s="14"/>
      <c r="D231" s="9" t="s">
        <v>240</v>
      </c>
      <c r="E231" s="14" t="s">
        <v>9</v>
      </c>
      <c r="F231" s="22" t="s">
        <v>238</v>
      </c>
      <c r="G231" s="41" t="s">
        <v>3</v>
      </c>
      <c r="H231" s="7">
        <v>187</v>
      </c>
      <c r="I231" s="7">
        <v>193</v>
      </c>
      <c r="J231" s="7">
        <v>182</v>
      </c>
      <c r="K231" s="7">
        <v>195</v>
      </c>
      <c r="L231" s="13"/>
    </row>
    <row r="232" spans="1:1025" customHeight="1" ht="12.8">
      <c r="B232" s="9"/>
      <c r="C232" s="14"/>
      <c r="D232" s="9"/>
      <c r="E232" s="14"/>
      <c r="F232" s="22" t="s">
        <v>6</v>
      </c>
      <c r="G232" s="41" t="s">
        <v>3</v>
      </c>
      <c r="H232" s="7">
        <v>188</v>
      </c>
      <c r="I232" s="7">
        <v>194</v>
      </c>
      <c r="J232" s="7">
        <v>183</v>
      </c>
      <c r="K232" s="7">
        <v>196</v>
      </c>
      <c r="L232" s="13"/>
    </row>
    <row r="233" spans="1:1025" customHeight="1" ht="12.75">
      <c r="B233" s="9"/>
      <c r="C233" s="14"/>
      <c r="D233" s="9"/>
      <c r="E233" s="14" t="s">
        <v>124</v>
      </c>
      <c r="F233" s="22" t="s">
        <v>238</v>
      </c>
      <c r="G233" s="41" t="s">
        <v>3</v>
      </c>
      <c r="H233" s="7">
        <v>189</v>
      </c>
      <c r="I233" s="7">
        <v>195</v>
      </c>
      <c r="J233" s="7">
        <v>184</v>
      </c>
      <c r="K233" s="7">
        <v>197</v>
      </c>
      <c r="L233" s="13"/>
    </row>
    <row r="234" spans="1:1025" customHeight="1" ht="12.8">
      <c r="B234" s="9"/>
      <c r="C234" s="14"/>
      <c r="D234" s="9"/>
      <c r="E234" s="14"/>
      <c r="F234" s="22" t="s">
        <v>6</v>
      </c>
      <c r="G234" s="41" t="s">
        <v>3</v>
      </c>
      <c r="H234" s="7">
        <v>190</v>
      </c>
      <c r="I234" s="7">
        <v>196</v>
      </c>
      <c r="J234" s="7">
        <v>185</v>
      </c>
      <c r="K234" s="7">
        <v>198</v>
      </c>
      <c r="L234" s="13"/>
    </row>
    <row r="235" spans="1:1025" customHeight="1" ht="12.75">
      <c r="B235" s="9"/>
      <c r="C235" s="14"/>
      <c r="D235" s="9" t="s">
        <v>305</v>
      </c>
      <c r="E235" s="14" t="s">
        <v>9</v>
      </c>
      <c r="F235" s="22" t="s">
        <v>238</v>
      </c>
      <c r="G235" s="41" t="s">
        <v>3</v>
      </c>
      <c r="H235" s="7">
        <v>191</v>
      </c>
      <c r="I235" s="7">
        <v>197</v>
      </c>
      <c r="J235" s="7">
        <v>186</v>
      </c>
      <c r="K235" s="7">
        <v>199</v>
      </c>
      <c r="L235" s="13"/>
    </row>
    <row r="236" spans="1:1025" customHeight="1" ht="12.8">
      <c r="B236" s="9"/>
      <c r="C236" s="14"/>
      <c r="D236" s="9"/>
      <c r="E236" s="14"/>
      <c r="F236" s="22" t="s">
        <v>6</v>
      </c>
      <c r="G236" s="41" t="s">
        <v>3</v>
      </c>
      <c r="H236" s="7">
        <v>192</v>
      </c>
      <c r="I236" s="7">
        <v>198</v>
      </c>
      <c r="J236" s="7">
        <v>187</v>
      </c>
      <c r="K236" s="7">
        <v>200</v>
      </c>
      <c r="L236" s="13"/>
    </row>
    <row r="237" spans="1:1025" customHeight="1" ht="12.75">
      <c r="B237" s="9"/>
      <c r="C237" s="14"/>
      <c r="D237" s="9"/>
      <c r="E237" s="14" t="s">
        <v>124</v>
      </c>
      <c r="F237" s="22" t="s">
        <v>238</v>
      </c>
      <c r="G237" s="41" t="s">
        <v>3</v>
      </c>
      <c r="H237" s="7">
        <v>193</v>
      </c>
      <c r="I237" s="7">
        <v>199</v>
      </c>
      <c r="J237" s="7">
        <v>188</v>
      </c>
      <c r="K237" s="7">
        <v>201</v>
      </c>
      <c r="L237" s="13"/>
    </row>
    <row r="238" spans="1:1025" customHeight="1" ht="12.8">
      <c r="B238" s="9"/>
      <c r="C238" s="14"/>
      <c r="D238" s="9"/>
      <c r="E238" s="14"/>
      <c r="F238" s="22" t="s">
        <v>6</v>
      </c>
      <c r="G238" s="41" t="s">
        <v>3</v>
      </c>
      <c r="H238" s="7">
        <v>194</v>
      </c>
      <c r="I238" s="7">
        <v>200</v>
      </c>
      <c r="J238" s="7">
        <v>189</v>
      </c>
      <c r="K238" s="7">
        <v>202</v>
      </c>
      <c r="L238" s="13"/>
    </row>
    <row r="239" spans="1:1025" customHeight="1" ht="12.75">
      <c r="B239" s="9"/>
      <c r="C239" s="14"/>
      <c r="D239" s="6" t="s">
        <v>306</v>
      </c>
      <c r="E239" s="6"/>
      <c r="F239" s="6"/>
      <c r="G239" s="41" t="s">
        <v>3</v>
      </c>
      <c r="H239" s="7">
        <v>195</v>
      </c>
      <c r="I239" s="7">
        <v>201</v>
      </c>
      <c r="J239" s="7">
        <v>190</v>
      </c>
      <c r="K239" s="7">
        <v>203</v>
      </c>
      <c r="L239" s="13"/>
    </row>
    <row r="240" spans="1:1025" customHeight="1" ht="12.75">
      <c r="B240" s="9"/>
      <c r="C240" s="14"/>
      <c r="D240" s="6" t="s">
        <v>307</v>
      </c>
      <c r="E240" s="6"/>
      <c r="F240" s="6"/>
      <c r="G240" s="41" t="s">
        <v>3</v>
      </c>
      <c r="H240" s="7">
        <v>196</v>
      </c>
      <c r="I240" s="7">
        <v>202</v>
      </c>
      <c r="J240" s="7">
        <v>191</v>
      </c>
      <c r="K240" s="7">
        <v>204</v>
      </c>
      <c r="L240" s="13"/>
    </row>
    <row r="241" spans="1:1025" customHeight="1" ht="12.75">
      <c r="B241" s="9"/>
      <c r="C241" s="14"/>
      <c r="D241" s="6" t="s">
        <v>31</v>
      </c>
      <c r="E241" s="6"/>
      <c r="F241" s="6"/>
      <c r="G241" s="41" t="s">
        <v>3</v>
      </c>
      <c r="H241" s="7">
        <v>197</v>
      </c>
      <c r="I241" s="7">
        <v>203</v>
      </c>
      <c r="J241" s="7">
        <v>192</v>
      </c>
      <c r="K241" s="7">
        <v>205</v>
      </c>
      <c r="L241" s="13"/>
    </row>
    <row r="242" spans="1:1025" customHeight="1" ht="12.75">
      <c r="B242" s="9"/>
      <c r="C242" s="6" t="s">
        <v>308</v>
      </c>
      <c r="D242" s="6"/>
      <c r="E242" s="6"/>
      <c r="F242" s="6"/>
      <c r="G242" s="41" t="s">
        <v>3</v>
      </c>
      <c r="H242" s="7">
        <v>198</v>
      </c>
      <c r="I242" s="7">
        <v>204</v>
      </c>
      <c r="J242" s="7">
        <v>193</v>
      </c>
      <c r="K242" s="7">
        <v>206</v>
      </c>
      <c r="L242" s="13"/>
    </row>
    <row r="243" spans="1:1025" customHeight="1" ht="12.75">
      <c r="B243" s="9"/>
      <c r="C243" s="6" t="s">
        <v>31</v>
      </c>
      <c r="D243" s="6"/>
      <c r="E243" s="6"/>
      <c r="F243" s="6"/>
      <c r="G243" s="41" t="s">
        <v>3</v>
      </c>
      <c r="H243" s="7">
        <v>199</v>
      </c>
      <c r="I243" s="7">
        <v>205</v>
      </c>
      <c r="J243" s="7">
        <v>194</v>
      </c>
      <c r="K243" s="7">
        <v>207</v>
      </c>
      <c r="L243" s="13"/>
    </row>
    <row r="244" spans="1:1025" customHeight="1" ht="12.75">
      <c r="B244" s="6" t="s">
        <v>309</v>
      </c>
      <c r="C244" s="6"/>
      <c r="D244" s="6"/>
      <c r="E244" s="6"/>
      <c r="F244" s="6"/>
      <c r="G244" s="41" t="s">
        <v>3</v>
      </c>
      <c r="H244" s="7">
        <v>200</v>
      </c>
      <c r="I244" s="7">
        <v>206</v>
      </c>
      <c r="J244" s="7">
        <v>195</v>
      </c>
      <c r="K244" s="7">
        <v>208</v>
      </c>
      <c r="L244" s="13"/>
    </row>
    <row r="245" spans="1:1025" customHeight="1" ht="18">
      <c r="B245" s="3" t="s">
        <v>310</v>
      </c>
      <c r="C245" s="3"/>
      <c r="D245" s="3"/>
      <c r="E245" s="3"/>
      <c r="F245" s="3"/>
      <c r="G245" s="3"/>
      <c r="H245" s="18">
        <f>SUM(H153:H244)</f>
        <v>14214</v>
      </c>
      <c r="I245" s="18">
        <f>SUM(I153:I244)</f>
        <v>14766</v>
      </c>
      <c r="J245" s="18">
        <f>SUM(J153:J244)</f>
        <v>13754</v>
      </c>
      <c r="K245" s="18">
        <f>SUM(K153:K244)</f>
        <v>14950</v>
      </c>
      <c r="L245" s="18">
        <f>SUM(L153:L244)</f>
        <v>0</v>
      </c>
    </row>
    <row r="246" spans="1:1025" customHeight="1" ht="12.7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025" customHeight="1" ht="12.75">
      <c r="B247" s="1"/>
      <c r="C247" s="1"/>
      <c r="D247" s="1"/>
      <c r="E247" s="1"/>
      <c r="F247" s="1"/>
      <c r="G247" s="1"/>
      <c r="H247" s="38"/>
      <c r="I247" s="52"/>
      <c r="J247" s="52"/>
      <c r="K247" s="52"/>
      <c r="L247" s="52"/>
    </row>
    <row r="248" spans="1:1025" customHeight="1" ht="12.8">
      <c r="B248" s="53" t="s">
        <v>311</v>
      </c>
      <c r="C248" s="54"/>
      <c r="D248" s="54"/>
      <c r="E248" s="54"/>
      <c r="F248" s="54"/>
      <c r="G248" s="55"/>
      <c r="H248" s="7">
        <v>187</v>
      </c>
      <c r="I248" s="7">
        <v>193</v>
      </c>
      <c r="J248" s="7">
        <v>182</v>
      </c>
      <c r="K248" s="7">
        <v>195</v>
      </c>
      <c r="L248" s="56"/>
    </row>
    <row r="249" spans="1:1025" customHeight="1" ht="12.75">
      <c r="B249" s="1"/>
      <c r="C249" s="1"/>
      <c r="D249" s="1"/>
      <c r="E249" s="1"/>
      <c r="F249" s="1"/>
      <c r="G249" s="1"/>
      <c r="H249" s="52"/>
      <c r="I249" s="52"/>
      <c r="J249" s="52"/>
      <c r="K249" s="52"/>
      <c r="L249" s="52"/>
    </row>
    <row r="250" spans="1:1025" customHeight="1" ht="12.8">
      <c r="B250" s="53" t="s">
        <v>312</v>
      </c>
      <c r="C250" s="54"/>
      <c r="D250" s="54"/>
      <c r="E250" s="54"/>
      <c r="F250" s="54"/>
      <c r="G250" s="55"/>
      <c r="H250" s="7">
        <v>178</v>
      </c>
      <c r="I250" s="7">
        <v>184</v>
      </c>
      <c r="J250" s="7">
        <v>173</v>
      </c>
      <c r="K250" s="7">
        <v>186</v>
      </c>
      <c r="L250" s="56"/>
    </row>
    <row r="251" spans="1:1025" customHeight="1" ht="12.75">
      <c r="B251" s="1"/>
      <c r="C251" s="1"/>
      <c r="D251" s="1"/>
      <c r="E251" s="1"/>
      <c r="F251" s="1"/>
      <c r="G251" s="1"/>
      <c r="H251" s="1"/>
      <c r="I251" s="38"/>
      <c r="J251" s="52"/>
      <c r="K251" s="52"/>
      <c r="L251" s="52"/>
    </row>
    <row r="252" spans="1:1025" customHeight="1" ht="12.75">
      <c r="B252" s="53" t="s">
        <v>313</v>
      </c>
      <c r="C252" s="54"/>
      <c r="D252" s="54"/>
      <c r="E252" s="54"/>
      <c r="F252" s="54"/>
      <c r="G252" s="55"/>
      <c r="H252" s="7">
        <v>186</v>
      </c>
      <c r="I252" s="7">
        <v>192</v>
      </c>
      <c r="J252" s="7">
        <v>181</v>
      </c>
      <c r="K252" s="7">
        <v>194</v>
      </c>
      <c r="L252" s="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F3"/>
    <mergeCell ref="B4:B14"/>
    <mergeCell ref="C4:C7"/>
    <mergeCell ref="D4:D5"/>
    <mergeCell ref="D6:D7"/>
    <mergeCell ref="C8:C11"/>
    <mergeCell ref="D8:D9"/>
    <mergeCell ref="D10:D11"/>
    <mergeCell ref="C12:F12"/>
    <mergeCell ref="C13:F13"/>
    <mergeCell ref="C14:F14"/>
    <mergeCell ref="B15:B52"/>
    <mergeCell ref="C15:C16"/>
    <mergeCell ref="D15:F15"/>
    <mergeCell ref="D16:F16"/>
    <mergeCell ref="C17:C18"/>
    <mergeCell ref="D17:F17"/>
    <mergeCell ref="D18:F18"/>
    <mergeCell ref="C19:F19"/>
    <mergeCell ref="C20:F20"/>
    <mergeCell ref="C21:F21"/>
    <mergeCell ref="C22:F22"/>
    <mergeCell ref="C23:F23"/>
    <mergeCell ref="C24:F24"/>
    <mergeCell ref="C25:F25"/>
    <mergeCell ref="C26:C3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C36:C43"/>
    <mergeCell ref="D36:F36"/>
    <mergeCell ref="D37:F37"/>
    <mergeCell ref="D38:F38"/>
    <mergeCell ref="D39:F39"/>
    <mergeCell ref="D40:F40"/>
    <mergeCell ref="D41:F41"/>
    <mergeCell ref="D42:F42"/>
    <mergeCell ref="D43:F43"/>
    <mergeCell ref="C44:C45"/>
    <mergeCell ref="D44:F44"/>
    <mergeCell ref="D45:F45"/>
    <mergeCell ref="C46:C48"/>
    <mergeCell ref="D46:F46"/>
    <mergeCell ref="D47:F47"/>
    <mergeCell ref="D48:F48"/>
    <mergeCell ref="C49:C50"/>
    <mergeCell ref="D49:F49"/>
    <mergeCell ref="D50:F50"/>
    <mergeCell ref="C51:F51"/>
    <mergeCell ref="C52:F52"/>
    <mergeCell ref="B53:B72"/>
    <mergeCell ref="C53:C70"/>
    <mergeCell ref="D53:D56"/>
    <mergeCell ref="E53:E54"/>
    <mergeCell ref="E55:E56"/>
    <mergeCell ref="D57:D60"/>
    <mergeCell ref="E57:E58"/>
    <mergeCell ref="E59:E60"/>
    <mergeCell ref="D61:D64"/>
    <mergeCell ref="E61:E62"/>
    <mergeCell ref="E63:E64"/>
    <mergeCell ref="D65:D68"/>
    <mergeCell ref="E65:E66"/>
    <mergeCell ref="E67:E68"/>
    <mergeCell ref="D69:F69"/>
    <mergeCell ref="D70:F70"/>
    <mergeCell ref="C71:F71"/>
    <mergeCell ref="C72:F72"/>
    <mergeCell ref="B73:F73"/>
    <mergeCell ref="B74:F74"/>
    <mergeCell ref="B78:G78"/>
    <mergeCell ref="B79:B95"/>
    <mergeCell ref="C79:F79"/>
    <mergeCell ref="C80:C83"/>
    <mergeCell ref="D80:D81"/>
    <mergeCell ref="D82:D83"/>
    <mergeCell ref="C84:F84"/>
    <mergeCell ref="C85:F85"/>
    <mergeCell ref="C86:C89"/>
    <mergeCell ref="D86:D87"/>
    <mergeCell ref="D88:D89"/>
    <mergeCell ref="C90:F90"/>
    <mergeCell ref="C91:F91"/>
    <mergeCell ref="C92:F92"/>
    <mergeCell ref="C93:F93"/>
    <mergeCell ref="C94:F94"/>
    <mergeCell ref="C95:F95"/>
    <mergeCell ref="B96:B103"/>
    <mergeCell ref="C96:F96"/>
    <mergeCell ref="C97:F97"/>
    <mergeCell ref="C98:F98"/>
    <mergeCell ref="C99:F99"/>
    <mergeCell ref="C100:F100"/>
    <mergeCell ref="C101:F101"/>
    <mergeCell ref="C102:F102"/>
    <mergeCell ref="C103:F103"/>
    <mergeCell ref="B104:B113"/>
    <mergeCell ref="C104:C105"/>
    <mergeCell ref="D104:F104"/>
    <mergeCell ref="D105:F105"/>
    <mergeCell ref="C106:F106"/>
    <mergeCell ref="C107:F107"/>
    <mergeCell ref="C108:C111"/>
    <mergeCell ref="D108:F108"/>
    <mergeCell ref="D109:F109"/>
    <mergeCell ref="D110:F110"/>
    <mergeCell ref="D111:F111"/>
    <mergeCell ref="C112:F112"/>
    <mergeCell ref="C113:F113"/>
    <mergeCell ref="B114:B119"/>
    <mergeCell ref="C114:F114"/>
    <mergeCell ref="C115:F115"/>
    <mergeCell ref="C116:C118"/>
    <mergeCell ref="D116:F116"/>
    <mergeCell ref="D117:F117"/>
    <mergeCell ref="D118:F118"/>
    <mergeCell ref="C119:F119"/>
    <mergeCell ref="B120:B123"/>
    <mergeCell ref="C120:F120"/>
    <mergeCell ref="C121:F121"/>
    <mergeCell ref="C122:F122"/>
    <mergeCell ref="C123:F123"/>
    <mergeCell ref="B124:B127"/>
    <mergeCell ref="C124:F124"/>
    <mergeCell ref="C125:F125"/>
    <mergeCell ref="C126:F126"/>
    <mergeCell ref="C127:F127"/>
    <mergeCell ref="B128:B129"/>
    <mergeCell ref="C128:F128"/>
    <mergeCell ref="C129:F129"/>
    <mergeCell ref="B130:B147"/>
    <mergeCell ref="C130:F130"/>
    <mergeCell ref="C131:F131"/>
    <mergeCell ref="C132:F132"/>
    <mergeCell ref="C133:F133"/>
    <mergeCell ref="C134:F134"/>
    <mergeCell ref="C135:F135"/>
    <mergeCell ref="C136:C139"/>
    <mergeCell ref="D136:D137"/>
    <mergeCell ref="E136:F136"/>
    <mergeCell ref="E137:F137"/>
    <mergeCell ref="D138:D139"/>
    <mergeCell ref="E138:F138"/>
    <mergeCell ref="E139:F139"/>
    <mergeCell ref="C140:C143"/>
    <mergeCell ref="D140:D141"/>
    <mergeCell ref="E140:F140"/>
    <mergeCell ref="E141:F141"/>
    <mergeCell ref="D142:D143"/>
    <mergeCell ref="E142:F142"/>
    <mergeCell ref="E143:F143"/>
    <mergeCell ref="C144:F144"/>
    <mergeCell ref="C145:F145"/>
    <mergeCell ref="C146:F146"/>
    <mergeCell ref="C147:F147"/>
    <mergeCell ref="B148:G148"/>
    <mergeCell ref="B152:G152"/>
    <mergeCell ref="B153:B160"/>
    <mergeCell ref="C153:F153"/>
    <mergeCell ref="C154:F154"/>
    <mergeCell ref="C155:F155"/>
    <mergeCell ref="C156:F156"/>
    <mergeCell ref="C157:F157"/>
    <mergeCell ref="C158:F158"/>
    <mergeCell ref="C159:F159"/>
    <mergeCell ref="C160:F160"/>
    <mergeCell ref="B161:B170"/>
    <mergeCell ref="C161:C162"/>
    <mergeCell ref="D161:F161"/>
    <mergeCell ref="D162:F162"/>
    <mergeCell ref="C163:F163"/>
    <mergeCell ref="C164:F164"/>
    <mergeCell ref="C165:C168"/>
    <mergeCell ref="D165:F165"/>
    <mergeCell ref="D166:F166"/>
    <mergeCell ref="D167:F167"/>
    <mergeCell ref="D168:F168"/>
    <mergeCell ref="C169:F169"/>
    <mergeCell ref="C170:F170"/>
    <mergeCell ref="B171:B176"/>
    <mergeCell ref="C171:F171"/>
    <mergeCell ref="C172:F172"/>
    <mergeCell ref="C173:C175"/>
    <mergeCell ref="D173:F173"/>
    <mergeCell ref="D174:F174"/>
    <mergeCell ref="D175:F175"/>
    <mergeCell ref="C176:F176"/>
    <mergeCell ref="B177:B186"/>
    <mergeCell ref="C177:F177"/>
    <mergeCell ref="C178:F178"/>
    <mergeCell ref="C179:F179"/>
    <mergeCell ref="C180:F180"/>
    <mergeCell ref="C181:F181"/>
    <mergeCell ref="C182:F182"/>
    <mergeCell ref="C183:F183"/>
    <mergeCell ref="C184:F184"/>
    <mergeCell ref="C185:F185"/>
    <mergeCell ref="C186:F186"/>
    <mergeCell ref="B187:B194"/>
    <mergeCell ref="C187:F187"/>
    <mergeCell ref="C188:F188"/>
    <mergeCell ref="C189:F189"/>
    <mergeCell ref="C190:F190"/>
    <mergeCell ref="C191:F191"/>
    <mergeCell ref="C192:F192"/>
    <mergeCell ref="C193:F193"/>
    <mergeCell ref="C194:F194"/>
    <mergeCell ref="B195:B196"/>
    <mergeCell ref="C195:F195"/>
    <mergeCell ref="C196:F196"/>
    <mergeCell ref="B197:B222"/>
    <mergeCell ref="C197:F197"/>
    <mergeCell ref="C198:F198"/>
    <mergeCell ref="C199:F199"/>
    <mergeCell ref="C200:F200"/>
    <mergeCell ref="C201:F201"/>
    <mergeCell ref="C202:F202"/>
    <mergeCell ref="C203:F203"/>
    <mergeCell ref="C204:F204"/>
    <mergeCell ref="C205:F205"/>
    <mergeCell ref="C206:F206"/>
    <mergeCell ref="C207:F207"/>
    <mergeCell ref="C208:F208"/>
    <mergeCell ref="C209:F209"/>
    <mergeCell ref="C210:C213"/>
    <mergeCell ref="D210:D211"/>
    <mergeCell ref="E210:F210"/>
    <mergeCell ref="E211:F211"/>
    <mergeCell ref="D212:D213"/>
    <mergeCell ref="E212:F212"/>
    <mergeCell ref="E213:F213"/>
    <mergeCell ref="C214:C217"/>
    <mergeCell ref="D214:D215"/>
    <mergeCell ref="E214:F214"/>
    <mergeCell ref="E215:F215"/>
    <mergeCell ref="D216:D217"/>
    <mergeCell ref="E216:F216"/>
    <mergeCell ref="E217:F217"/>
    <mergeCell ref="C218:F218"/>
    <mergeCell ref="C219:F219"/>
    <mergeCell ref="C220:F220"/>
    <mergeCell ref="C221:F221"/>
    <mergeCell ref="C222:F222"/>
    <mergeCell ref="B223:B243"/>
    <mergeCell ref="C223:C241"/>
    <mergeCell ref="D223:D226"/>
    <mergeCell ref="E223:E224"/>
    <mergeCell ref="E225:E226"/>
    <mergeCell ref="D227:D230"/>
    <mergeCell ref="E227:E228"/>
    <mergeCell ref="E229:E230"/>
    <mergeCell ref="D231:D234"/>
    <mergeCell ref="E231:E232"/>
    <mergeCell ref="E233:E234"/>
    <mergeCell ref="D235:D238"/>
    <mergeCell ref="E235:E236"/>
    <mergeCell ref="E237:E238"/>
    <mergeCell ref="D239:F239"/>
    <mergeCell ref="D240:F240"/>
    <mergeCell ref="D241:F241"/>
    <mergeCell ref="C242:F242"/>
    <mergeCell ref="C243:F243"/>
    <mergeCell ref="B244:F244"/>
    <mergeCell ref="B245:G245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70"/>
  <sheetViews>
    <sheetView tabSelected="0" workbookViewId="0" zoomScale="75" zoomScaleNormal="75" showGridLines="true" showRowColHeaders="1">
      <selection activeCell="I39" sqref="I39"/>
    </sheetView>
  </sheetViews>
  <sheetFormatPr defaultRowHeight="14.4" outlineLevelRow="0" outlineLevelCol="0"/>
  <cols>
    <col min="1" max="1" width="4.7244897959184" customWidth="true" style="0"/>
    <col min="2" max="2" width="118.79081632653" customWidth="true" style="0"/>
    <col min="3" max="3" width="14.173469387755" customWidth="true" style="0"/>
    <col min="4" max="4" width="14.173469387755" customWidth="true" style="0"/>
    <col min="5" max="5" width="14.173469387755" customWidth="true" style="0"/>
    <col min="6" max="6" width="14.173469387755" customWidth="true" style="0"/>
    <col min="7" max="7" width="14.173469387755" customWidth="true" style="0"/>
    <col min="8" max="8" width="10.933673469388" customWidth="true" style="0"/>
    <col min="9" max="9" width="10.933673469388" customWidth="true" style="0"/>
    <col min="10" max="10" width="0" hidden="true" customWidth="true" style="0"/>
    <col min="11" max="11" width="0" hidden="true" customWidth="true" style="0"/>
    <col min="12" max="12" width="0" hidden="true" customWidth="true" style="0"/>
    <col min="13" max="13" width="0" hidden="true" customWidth="true" style="0"/>
    <col min="14" max="14" width="0" hidden="true" customWidth="true" style="0"/>
    <col min="15" max="15" width="0" hidden="true" customWidth="true" style="0"/>
    <col min="16" max="16" width="0" hidden="true" customWidth="true" style="0"/>
    <col min="17" max="17" width="0" hidden="true" customWidth="true" style="0"/>
    <col min="18" max="18" width="0" hidden="true" customWidth="true" style="0"/>
    <col min="19" max="19" width="0" hidden="true" customWidth="true" style="0"/>
    <col min="20" max="20" width="0" hidden="true" customWidth="true" style="0"/>
    <col min="21" max="21" width="0" hidden="true" customWidth="true" style="0"/>
    <col min="22" max="22" width="0" hidden="true" customWidth="true" style="0"/>
    <col min="23" max="23" width="0" hidden="true" customWidth="true" style="0"/>
    <col min="24" max="24" width="0" hidden="true" customWidth="true" style="0"/>
    <col min="25" max="25" width="0" hidden="true" customWidth="true" style="0"/>
    <col min="26" max="26" width="0" hidden="true" customWidth="true" style="0"/>
    <col min="27" max="27" width="0" hidden="true" customWidth="true" style="0"/>
    <col min="28" max="28" width="0" hidden="true" customWidth="true" style="0"/>
    <col min="29" max="29" width="0" hidden="true" customWidth="true" style="0"/>
    <col min="30" max="30" width="0" hidden="true" customWidth="true" style="0"/>
    <col min="31" max="31" width="0" hidden="true" customWidth="true" style="0"/>
    <col min="32" max="32" width="0" hidden="true" customWidth="true" style="0"/>
    <col min="33" max="33" width="0" hidden="true" customWidth="true" style="0"/>
    <col min="34" max="34" width="0" hidden="true" customWidth="true" style="0"/>
    <col min="35" max="35" width="0" hidden="true" customWidth="true" style="0"/>
    <col min="36" max="36" width="0" hidden="true" customWidth="true" style="0"/>
    <col min="37" max="37" width="0" hidden="true" customWidth="true" style="0"/>
    <col min="38" max="38" width="0" hidden="true" customWidth="true" style="0"/>
    <col min="39" max="39" width="0" hidden="true" customWidth="true" style="0"/>
    <col min="40" max="40" width="0" hidden="true" customWidth="true" style="0"/>
    <col min="41" max="41" width="0" hidden="true" customWidth="true" style="0"/>
    <col min="42" max="42" width="0" hidden="true" customWidth="true" style="0"/>
    <col min="43" max="43" width="0" hidden="true" customWidth="true" style="0"/>
    <col min="44" max="44" width="0" hidden="true" customWidth="true" style="0"/>
    <col min="45" max="45" width="0" hidden="true" customWidth="true" style="0"/>
    <col min="46" max="46" width="0" hidden="true" customWidth="true" style="0"/>
    <col min="47" max="47" width="0" hidden="true" customWidth="true" style="0"/>
    <col min="48" max="48" width="0" hidden="true" customWidth="true" style="0"/>
    <col min="49" max="49" width="0" hidden="true" customWidth="true" style="0"/>
    <col min="50" max="50" width="0" hidden="true" customWidth="true" style="0"/>
    <col min="51" max="51" width="0" hidden="true" customWidth="true" style="0"/>
    <col min="52" max="52" width="0" hidden="true" customWidth="true" style="0"/>
    <col min="53" max="53" width="0" hidden="true" customWidth="true" style="0"/>
    <col min="54" max="54" width="0" hidden="true" customWidth="true" style="0"/>
    <col min="55" max="55" width="0" hidden="true" customWidth="true" style="0"/>
    <col min="56" max="56" width="0" hidden="true" customWidth="true" style="0"/>
    <col min="57" max="57" width="0" hidden="true" customWidth="true" style="0"/>
    <col min="58" max="58" width="0" hidden="true" customWidth="true" style="0"/>
    <col min="59" max="59" width="0" hidden="true" customWidth="true" style="0"/>
    <col min="60" max="60" width="0" hidden="true" customWidth="true" style="0"/>
    <col min="61" max="61" width="0" hidden="true" customWidth="true" style="0"/>
    <col min="62" max="62" width="0" hidden="true" customWidth="true" style="0"/>
    <col min="63" max="63" width="0" hidden="true" customWidth="true" style="0"/>
    <col min="64" max="64" width="0" hidden="true" customWidth="true" style="0"/>
    <col min="65" max="65" width="0" hidden="true" customWidth="true" style="0"/>
    <col min="66" max="66" width="0" hidden="true" customWidth="true" style="0"/>
    <col min="67" max="67" width="0" hidden="true" customWidth="true" style="0"/>
    <col min="68" max="68" width="0" hidden="true" customWidth="true" style="0"/>
    <col min="69" max="69" width="0" hidden="true" customWidth="true" style="0"/>
    <col min="70" max="70" width="0" hidden="true" customWidth="true" style="0"/>
    <col min="71" max="71" width="0" hidden="true" customWidth="true" style="0"/>
    <col min="72" max="72" width="0" hidden="true" customWidth="true" style="0"/>
    <col min="73" max="73" width="0" hidden="true" customWidth="true" style="0"/>
    <col min="74" max="74" width="0" hidden="true" customWidth="true" style="0"/>
    <col min="75" max="75" width="0" hidden="true" customWidth="true" style="0"/>
    <col min="76" max="76" width="0" hidden="true" customWidth="true" style="0"/>
    <col min="77" max="77" width="0" hidden="true" customWidth="true" style="0"/>
    <col min="78" max="78" width="0" hidden="true" customWidth="true" style="0"/>
    <col min="79" max="79" width="0" hidden="true" customWidth="true" style="0"/>
    <col min="80" max="80" width="0" hidden="true" customWidth="true" style="0"/>
    <col min="81" max="81" width="0" hidden="true" customWidth="true" style="0"/>
    <col min="82" max="82" width="0" hidden="true" customWidth="true" style="0"/>
    <col min="83" max="83" width="0" hidden="true" customWidth="true" style="0"/>
    <col min="84" max="84" width="0" hidden="true" customWidth="true" style="0"/>
    <col min="85" max="85" width="0" hidden="true" customWidth="true" style="0"/>
    <col min="86" max="86" width="0" hidden="true" customWidth="true" style="0"/>
    <col min="87" max="87" width="0" hidden="true" customWidth="true" style="0"/>
    <col min="88" max="88" width="0" hidden="true" customWidth="true" style="0"/>
    <col min="89" max="89" width="0" hidden="true" customWidth="true" style="0"/>
    <col min="90" max="90" width="0" hidden="true" customWidth="true" style="0"/>
    <col min="91" max="91" width="0" hidden="true" customWidth="true" style="0"/>
    <col min="92" max="92" width="0" hidden="true" customWidth="true" style="0"/>
    <col min="93" max="93" width="0" hidden="true" customWidth="true" style="0"/>
    <col min="94" max="94" width="0" hidden="true" customWidth="true" style="0"/>
    <col min="95" max="95" width="0" hidden="true" customWidth="true" style="0"/>
    <col min="96" max="96" width="0" hidden="true" customWidth="true" style="0"/>
    <col min="97" max="97" width="0" hidden="true" customWidth="true" style="0"/>
    <col min="98" max="98" width="0" hidden="true" customWidth="true" style="0"/>
    <col min="99" max="99" width="0" hidden="true" customWidth="true" style="0"/>
    <col min="100" max="100" width="0" hidden="true" customWidth="true" style="0"/>
    <col min="101" max="101" width="0" hidden="true" customWidth="true" style="0"/>
    <col min="102" max="102" width="0" hidden="true" customWidth="true" style="0"/>
    <col min="103" max="103" width="0" hidden="true" customWidth="true" style="0"/>
    <col min="104" max="104" width="0" hidden="true" customWidth="true" style="0"/>
    <col min="105" max="105" width="0" hidden="true" customWidth="true" style="0"/>
    <col min="106" max="106" width="0" hidden="true" customWidth="true" style="0"/>
    <col min="107" max="107" width="0" hidden="true" customWidth="true" style="0"/>
    <col min="108" max="108" width="0" hidden="true" customWidth="true" style="0"/>
    <col min="109" max="109" width="0" hidden="true" customWidth="true" style="0"/>
    <col min="110" max="110" width="0" hidden="true" customWidth="true" style="0"/>
    <col min="111" max="111" width="0" hidden="true" customWidth="true" style="0"/>
    <col min="112" max="112" width="0" hidden="true" customWidth="true" style="0"/>
    <col min="113" max="113" width="0" hidden="true" customWidth="true" style="0"/>
    <col min="114" max="114" width="0" hidden="true" customWidth="true" style="0"/>
    <col min="115" max="115" width="0" hidden="true" customWidth="true" style="0"/>
    <col min="116" max="116" width="0" hidden="true" customWidth="true" style="0"/>
    <col min="117" max="117" width="0" hidden="true" customWidth="true" style="0"/>
    <col min="118" max="118" width="0" hidden="true" customWidth="true" style="0"/>
    <col min="119" max="119" width="0" hidden="true" customWidth="true" style="0"/>
    <col min="120" max="120" width="0" hidden="true" customWidth="true" style="0"/>
    <col min="121" max="121" width="0" hidden="true" customWidth="true" style="0"/>
    <col min="122" max="122" width="0" hidden="true" customWidth="true" style="0"/>
    <col min="123" max="123" width="0" hidden="true" customWidth="true" style="0"/>
    <col min="124" max="124" width="0" hidden="true" customWidth="true" style="0"/>
    <col min="125" max="125" width="0" hidden="true" customWidth="true" style="0"/>
    <col min="126" max="126" width="0" hidden="true" customWidth="true" style="0"/>
    <col min="127" max="127" width="0" hidden="true" customWidth="true" style="0"/>
    <col min="128" max="128" width="0" hidden="true" customWidth="true" style="0"/>
    <col min="129" max="129" width="0" hidden="true" customWidth="true" style="0"/>
    <col min="130" max="130" width="0" hidden="true" customWidth="true" style="0"/>
    <col min="131" max="131" width="0" hidden="true" customWidth="true" style="0"/>
    <col min="132" max="132" width="0" hidden="true" customWidth="true" style="0"/>
    <col min="133" max="133" width="0" hidden="true" customWidth="true" style="0"/>
    <col min="134" max="134" width="0" hidden="true" customWidth="true" style="0"/>
    <col min="135" max="135" width="0" hidden="true" customWidth="true" style="0"/>
    <col min="136" max="136" width="0" hidden="true" customWidth="true" style="0"/>
    <col min="137" max="137" width="0" hidden="true" customWidth="true" style="0"/>
    <col min="138" max="138" width="0" hidden="true" customWidth="true" style="0"/>
    <col min="139" max="139" width="0" hidden="true" customWidth="true" style="0"/>
    <col min="140" max="140" width="0" hidden="true" customWidth="true" style="0"/>
    <col min="141" max="141" width="0" hidden="true" customWidth="true" style="0"/>
    <col min="142" max="142" width="0" hidden="true" customWidth="true" style="0"/>
    <col min="143" max="143" width="0" hidden="true" customWidth="true" style="0"/>
    <col min="144" max="144" width="0" hidden="true" customWidth="true" style="0"/>
    <col min="145" max="145" width="0" hidden="true" customWidth="true" style="0"/>
    <col min="146" max="146" width="0" hidden="true" customWidth="true" style="0"/>
    <col min="147" max="147" width="0" hidden="true" customWidth="true" style="0"/>
    <col min="148" max="148" width="0" hidden="true" customWidth="true" style="0"/>
    <col min="149" max="149" width="0" hidden="true" customWidth="true" style="0"/>
    <col min="150" max="150" width="0" hidden="true" customWidth="true" style="0"/>
    <col min="151" max="151" width="0" hidden="true" customWidth="true" style="0"/>
    <col min="152" max="152" width="0" hidden="true" customWidth="true" style="0"/>
    <col min="153" max="153" width="0" hidden="true" customWidth="true" style="0"/>
    <col min="154" max="154" width="0" hidden="true" customWidth="true" style="0"/>
    <col min="155" max="155" width="0" hidden="true" customWidth="true" style="0"/>
    <col min="156" max="156" width="0" hidden="true" customWidth="true" style="0"/>
    <col min="157" max="157" width="0" hidden="true" customWidth="true" style="0"/>
    <col min="158" max="158" width="0" hidden="true" customWidth="true" style="0"/>
    <col min="159" max="159" width="0" hidden="true" customWidth="true" style="0"/>
    <col min="160" max="160" width="0" hidden="true" customWidth="true" style="0"/>
    <col min="161" max="161" width="0" hidden="true" customWidth="true" style="0"/>
    <col min="162" max="162" width="0" hidden="true" customWidth="true" style="0"/>
    <col min="163" max="163" width="0" hidden="true" customWidth="true" style="0"/>
    <col min="164" max="164" width="0" hidden="true" customWidth="true" style="0"/>
    <col min="165" max="165" width="0" hidden="true" customWidth="true" style="0"/>
    <col min="166" max="166" width="0" hidden="true" customWidth="true" style="0"/>
    <col min="167" max="167" width="0" hidden="true" customWidth="true" style="0"/>
    <col min="168" max="168" width="0" hidden="true" customWidth="true" style="0"/>
    <col min="169" max="169" width="0" hidden="true" customWidth="true" style="0"/>
    <col min="170" max="170" width="0" hidden="true" customWidth="true" style="0"/>
    <col min="171" max="171" width="0" hidden="true" customWidth="true" style="0"/>
    <col min="172" max="172" width="0" hidden="true" customWidth="true" style="0"/>
    <col min="173" max="173" width="0" hidden="true" customWidth="true" style="0"/>
    <col min="174" max="174" width="0" hidden="true" customWidth="true" style="0"/>
    <col min="175" max="175" width="0" hidden="true" customWidth="true" style="0"/>
    <col min="176" max="176" width="0" hidden="true" customWidth="true" style="0"/>
    <col min="177" max="177" width="0" hidden="true" customWidth="true" style="0"/>
    <col min="178" max="178" width="0" hidden="true" customWidth="true" style="0"/>
    <col min="179" max="179" width="0" hidden="true" customWidth="true" style="0"/>
    <col min="180" max="180" width="0" hidden="true" customWidth="true" style="0"/>
    <col min="181" max="181" width="0" hidden="true" customWidth="true" style="0"/>
    <col min="182" max="182" width="0" hidden="true" customWidth="true" style="0"/>
    <col min="183" max="183" width="0" hidden="true" customWidth="true" style="0"/>
    <col min="184" max="184" width="0" hidden="true" customWidth="true" style="0"/>
    <col min="185" max="185" width="0" hidden="true" customWidth="true" style="0"/>
    <col min="186" max="186" width="0" hidden="true" customWidth="true" style="0"/>
    <col min="187" max="187" width="0" hidden="true" customWidth="true" style="0"/>
    <col min="188" max="188" width="0" hidden="true" customWidth="true" style="0"/>
    <col min="189" max="189" width="0" hidden="true" customWidth="true" style="0"/>
    <col min="190" max="190" width="0" hidden="true" customWidth="true" style="0"/>
    <col min="191" max="191" width="0" hidden="true" customWidth="true" style="0"/>
    <col min="192" max="192" width="0" hidden="true" customWidth="true" style="0"/>
    <col min="193" max="193" width="0" hidden="true" customWidth="true" style="0"/>
    <col min="194" max="194" width="0" hidden="true" customWidth="true" style="0"/>
    <col min="195" max="195" width="0" hidden="true" customWidth="true" style="0"/>
    <col min="196" max="196" width="0" hidden="true" customWidth="true" style="0"/>
    <col min="197" max="197" width="0" hidden="true" customWidth="true" style="0"/>
    <col min="198" max="198" width="0" hidden="true" customWidth="true" style="0"/>
    <col min="199" max="199" width="0" hidden="true" customWidth="true" style="0"/>
    <col min="200" max="200" width="0" hidden="true" customWidth="true" style="0"/>
    <col min="201" max="201" width="0" hidden="true" customWidth="true" style="0"/>
    <col min="202" max="202" width="0" hidden="true" customWidth="true" style="0"/>
    <col min="203" max="203" width="0" hidden="true" customWidth="true" style="0"/>
    <col min="204" max="204" width="0" hidden="true" customWidth="true" style="0"/>
    <col min="205" max="205" width="0" hidden="true" customWidth="true" style="0"/>
    <col min="206" max="206" width="0" hidden="true" customWidth="true" style="0"/>
    <col min="207" max="207" width="0" hidden="true" customWidth="true" style="0"/>
    <col min="208" max="208" width="0" hidden="true" customWidth="true" style="0"/>
    <col min="209" max="209" width="0" hidden="true" customWidth="true" style="0"/>
    <col min="210" max="210" width="0" hidden="true" customWidth="true" style="0"/>
    <col min="211" max="211" width="0" hidden="true" customWidth="true" style="0"/>
    <col min="212" max="212" width="0" hidden="true" customWidth="true" style="0"/>
    <col min="213" max="213" width="0" hidden="true" customWidth="true" style="0"/>
    <col min="214" max="214" width="0" hidden="true" customWidth="true" style="0"/>
    <col min="215" max="215" width="0" hidden="true" customWidth="true" style="0"/>
    <col min="216" max="216" width="0" hidden="true" customWidth="true" style="0"/>
    <col min="217" max="217" width="0" hidden="true" customWidth="true" style="0"/>
    <col min="218" max="218" width="0" hidden="true" customWidth="true" style="0"/>
    <col min="219" max="219" width="0" hidden="true" customWidth="true" style="0"/>
    <col min="220" max="220" width="0" hidden="true" customWidth="true" style="0"/>
    <col min="221" max="221" width="0" hidden="true" customWidth="true" style="0"/>
    <col min="222" max="222" width="0" hidden="true" customWidth="true" style="0"/>
    <col min="223" max="223" width="0" hidden="true" customWidth="true" style="0"/>
    <col min="224" max="224" width="0" hidden="true" customWidth="true" style="0"/>
    <col min="225" max="225" width="0" hidden="true" customWidth="true" style="0"/>
    <col min="226" max="226" width="0" hidden="true" customWidth="true" style="0"/>
    <col min="227" max="227" width="0" hidden="true" customWidth="true" style="0"/>
    <col min="228" max="228" width="0" hidden="true" customWidth="true" style="0"/>
    <col min="229" max="229" width="0" hidden="true" customWidth="true" style="0"/>
    <col min="230" max="230" width="0" hidden="true" customWidth="true" style="0"/>
    <col min="231" max="231" width="0" hidden="true" customWidth="true" style="0"/>
    <col min="232" max="232" width="0" hidden="true" customWidth="true" style="0"/>
    <col min="233" max="233" width="0" hidden="true" customWidth="true" style="0"/>
    <col min="234" max="234" width="0" hidden="true" customWidth="true" style="0"/>
    <col min="235" max="235" width="0" hidden="true" customWidth="true" style="0"/>
    <col min="236" max="236" width="0" hidden="true" customWidth="true" style="0"/>
    <col min="237" max="237" width="0" hidden="true" customWidth="true" style="0"/>
    <col min="238" max="238" width="0" hidden="true" customWidth="true" style="0"/>
    <col min="239" max="239" width="0" hidden="true" customWidth="true" style="0"/>
    <col min="240" max="240" width="0" hidden="true" customWidth="true" style="0"/>
    <col min="241" max="241" width="0" hidden="true" customWidth="true" style="0"/>
    <col min="242" max="242" width="0" hidden="true" customWidth="true" style="0"/>
    <col min="243" max="243" width="0" hidden="true" customWidth="true" style="0"/>
    <col min="244" max="244" width="0" hidden="true" customWidth="true" style="0"/>
    <col min="245" max="245" width="0" hidden="true" customWidth="true" style="0"/>
    <col min="246" max="246" width="0" hidden="true" customWidth="true" style="0"/>
    <col min="247" max="247" width="0" hidden="true" customWidth="true" style="0"/>
    <col min="248" max="248" width="0" hidden="true" customWidth="true" style="0"/>
    <col min="249" max="249" width="0" hidden="true" customWidth="true" style="0"/>
    <col min="250" max="250" width="0" hidden="true" customWidth="true" style="0"/>
    <col min="251" max="251" width="0" hidden="true" customWidth="true" style="0"/>
    <col min="252" max="252" width="0" hidden="true" customWidth="true" style="0"/>
    <col min="253" max="253" width="0" hidden="true" customWidth="true" style="0"/>
    <col min="254" max="254" width="0" hidden="true" customWidth="true" style="0"/>
    <col min="255" max="255" width="0" hidden="true" customWidth="true" style="0"/>
    <col min="256" max="256" width="0" hidden="true" customWidth="true" style="0"/>
    <col min="257" max="257" width="0" hidden="true" customWidth="true" style="0"/>
    <col min="258" max="258" width="0" hidden="true" customWidth="true" style="0"/>
    <col min="259" max="259" width="0" hidden="true" customWidth="true" style="0"/>
    <col min="260" max="260" width="0" hidden="true" customWidth="true" style="0"/>
    <col min="261" max="261" width="0" hidden="true" customWidth="true" style="0"/>
    <col min="262" max="262" width="0" hidden="true" customWidth="true" style="0"/>
    <col min="263" max="263" width="0" hidden="true" customWidth="true" style="0"/>
    <col min="264" max="264" width="0" hidden="true" customWidth="true" style="0"/>
    <col min="265" max="265" width="0" hidden="true" customWidth="true" style="0"/>
    <col min="266" max="266" width="0" hidden="true" customWidth="true" style="0"/>
    <col min="267" max="267" width="0" hidden="true" customWidth="true" style="0"/>
    <col min="268" max="268" width="0" hidden="true" customWidth="true" style="0"/>
    <col min="269" max="269" width="0" hidden="true" customWidth="true" style="0"/>
    <col min="270" max="270" width="0" hidden="true" customWidth="true" style="0"/>
    <col min="271" max="271" width="0" hidden="true" customWidth="true" style="0"/>
    <col min="272" max="272" width="0" hidden="true" customWidth="true" style="0"/>
    <col min="273" max="273" width="0" hidden="true" customWidth="true" style="0"/>
    <col min="274" max="274" width="0" hidden="true" customWidth="true" style="0"/>
    <col min="275" max="275" width="0" hidden="true" customWidth="true" style="0"/>
    <col min="276" max="276" width="0" hidden="true" customWidth="true" style="0"/>
    <col min="277" max="277" width="0" hidden="true" customWidth="true" style="0"/>
    <col min="278" max="278" width="0" hidden="true" customWidth="true" style="0"/>
    <col min="279" max="279" width="0" hidden="true" customWidth="true" style="0"/>
    <col min="280" max="280" width="0" hidden="true" customWidth="true" style="0"/>
    <col min="281" max="281" width="0" hidden="true" customWidth="true" style="0"/>
    <col min="282" max="282" width="0" hidden="true" customWidth="true" style="0"/>
    <col min="283" max="283" width="0" hidden="true" customWidth="true" style="0"/>
    <col min="284" max="284" width="0" hidden="true" customWidth="true" style="0"/>
    <col min="285" max="285" width="0" hidden="true" customWidth="true" style="0"/>
    <col min="286" max="286" width="0" hidden="true" customWidth="true" style="0"/>
    <col min="287" max="287" width="0" hidden="true" customWidth="true" style="0"/>
    <col min="288" max="288" width="0" hidden="true" customWidth="true" style="0"/>
    <col min="289" max="289" width="0" hidden="true" customWidth="true" style="0"/>
    <col min="290" max="290" width="0" hidden="true" customWidth="true" style="0"/>
    <col min="291" max="291" width="0" hidden="true" customWidth="true" style="0"/>
    <col min="292" max="292" width="0" hidden="true" customWidth="true" style="0"/>
    <col min="293" max="293" width="0" hidden="true" customWidth="true" style="0"/>
    <col min="294" max="294" width="0" hidden="true" customWidth="true" style="0"/>
    <col min="295" max="295" width="0" hidden="true" customWidth="true" style="0"/>
    <col min="296" max="296" width="0" hidden="true" customWidth="true" style="0"/>
    <col min="297" max="297" width="0" hidden="true" customWidth="true" style="0"/>
    <col min="298" max="298" width="0" hidden="true" customWidth="true" style="0"/>
    <col min="299" max="299" width="0" hidden="true" customWidth="true" style="0"/>
    <col min="300" max="300" width="0" hidden="true" customWidth="true" style="0"/>
    <col min="301" max="301" width="0" hidden="true" customWidth="true" style="0"/>
    <col min="302" max="302" width="0" hidden="true" customWidth="true" style="0"/>
    <col min="303" max="303" width="0" hidden="true" customWidth="true" style="0"/>
    <col min="304" max="304" width="0" hidden="true" customWidth="true" style="0"/>
    <col min="305" max="305" width="0" hidden="true" customWidth="true" style="0"/>
    <col min="306" max="306" width="0" hidden="true" customWidth="true" style="0"/>
    <col min="307" max="307" width="0" hidden="true" customWidth="true" style="0"/>
    <col min="308" max="308" width="0" hidden="true" customWidth="true" style="0"/>
    <col min="309" max="309" width="0" hidden="true" customWidth="true" style="0"/>
    <col min="310" max="310" width="0" hidden="true" customWidth="true" style="0"/>
    <col min="311" max="311" width="0" hidden="true" customWidth="true" style="0"/>
    <col min="312" max="312" width="0" hidden="true" customWidth="true" style="0"/>
    <col min="313" max="313" width="0" hidden="true" customWidth="true" style="0"/>
    <col min="314" max="314" width="0" hidden="true" customWidth="true" style="0"/>
    <col min="315" max="315" width="0" hidden="true" customWidth="true" style="0"/>
    <col min="316" max="316" width="0" hidden="true" customWidth="true" style="0"/>
    <col min="317" max="317" width="0" hidden="true" customWidth="true" style="0"/>
    <col min="318" max="318" width="0" hidden="true" customWidth="true" style="0"/>
    <col min="319" max="319" width="0" hidden="true" customWidth="true" style="0"/>
    <col min="320" max="320" width="0" hidden="true" customWidth="true" style="0"/>
    <col min="321" max="321" width="0" hidden="true" customWidth="true" style="0"/>
    <col min="322" max="322" width="0" hidden="true" customWidth="true" style="0"/>
    <col min="323" max="323" width="0" hidden="true" customWidth="true" style="0"/>
    <col min="324" max="324" width="0" hidden="true" customWidth="true" style="0"/>
    <col min="325" max="325" width="0" hidden="true" customWidth="true" style="0"/>
    <col min="326" max="326" width="0" hidden="true" customWidth="true" style="0"/>
    <col min="327" max="327" width="0" hidden="true" customWidth="true" style="0"/>
    <col min="328" max="328" width="0" hidden="true" customWidth="true" style="0"/>
    <col min="329" max="329" width="0" hidden="true" customWidth="true" style="0"/>
    <col min="330" max="330" width="0" hidden="true" customWidth="true" style="0"/>
    <col min="331" max="331" width="0" hidden="true" customWidth="true" style="0"/>
    <col min="332" max="332" width="0" hidden="true" customWidth="true" style="0"/>
    <col min="333" max="333" width="0" hidden="true" customWidth="true" style="0"/>
    <col min="334" max="334" width="0" hidden="true" customWidth="true" style="0"/>
    <col min="335" max="335" width="0" hidden="true" customWidth="true" style="0"/>
    <col min="336" max="336" width="0" hidden="true" customWidth="true" style="0"/>
    <col min="337" max="337" width="0" hidden="true" customWidth="true" style="0"/>
    <col min="338" max="338" width="0" hidden="true" customWidth="true" style="0"/>
    <col min="339" max="339" width="0" hidden="true" customWidth="true" style="0"/>
    <col min="340" max="340" width="0" hidden="true" customWidth="true" style="0"/>
    <col min="341" max="341" width="0" hidden="true" customWidth="true" style="0"/>
    <col min="342" max="342" width="0" hidden="true" customWidth="true" style="0"/>
    <col min="343" max="343" width="0" hidden="true" customWidth="true" style="0"/>
    <col min="344" max="344" width="0" hidden="true" customWidth="true" style="0"/>
    <col min="345" max="345" width="0" hidden="true" customWidth="true" style="0"/>
    <col min="346" max="346" width="0" hidden="true" customWidth="true" style="0"/>
    <col min="347" max="347" width="0" hidden="true" customWidth="true" style="0"/>
    <col min="348" max="348" width="0" hidden="true" customWidth="true" style="0"/>
    <col min="349" max="349" width="0" hidden="true" customWidth="true" style="0"/>
    <col min="350" max="350" width="0" hidden="true" customWidth="true" style="0"/>
    <col min="351" max="351" width="0" hidden="true" customWidth="true" style="0"/>
    <col min="352" max="352" width="0" hidden="true" customWidth="true" style="0"/>
    <col min="353" max="353" width="0" hidden="true" customWidth="true" style="0"/>
    <col min="354" max="354" width="0" hidden="true" customWidth="true" style="0"/>
    <col min="355" max="355" width="0" hidden="true" customWidth="true" style="0"/>
    <col min="356" max="356" width="0" hidden="true" customWidth="true" style="0"/>
    <col min="357" max="357" width="0" hidden="true" customWidth="true" style="0"/>
    <col min="358" max="358" width="0" hidden="true" customWidth="true" style="0"/>
    <col min="359" max="359" width="0" hidden="true" customWidth="true" style="0"/>
    <col min="360" max="360" width="0" hidden="true" customWidth="true" style="0"/>
    <col min="361" max="361" width="0" hidden="true" customWidth="true" style="0"/>
    <col min="362" max="362" width="0" hidden="true" customWidth="true" style="0"/>
    <col min="363" max="363" width="0" hidden="true" customWidth="true" style="0"/>
    <col min="364" max="364" width="0" hidden="true" customWidth="true" style="0"/>
    <col min="365" max="365" width="0" hidden="true" customWidth="true" style="0"/>
    <col min="366" max="366" width="0" hidden="true" customWidth="true" style="0"/>
    <col min="367" max="367" width="0" hidden="true" customWidth="true" style="0"/>
    <col min="368" max="368" width="0" hidden="true" customWidth="true" style="0"/>
    <col min="369" max="369" width="0" hidden="true" customWidth="true" style="0"/>
    <col min="370" max="370" width="0" hidden="true" customWidth="true" style="0"/>
    <col min="371" max="371" width="0" hidden="true" customWidth="true" style="0"/>
    <col min="372" max="372" width="0" hidden="true" customWidth="true" style="0"/>
    <col min="373" max="373" width="0" hidden="true" customWidth="true" style="0"/>
    <col min="374" max="374" width="0" hidden="true" customWidth="true" style="0"/>
    <col min="375" max="375" width="0" hidden="true" customWidth="true" style="0"/>
    <col min="376" max="376" width="0" hidden="true" customWidth="true" style="0"/>
    <col min="377" max="377" width="0" hidden="true" customWidth="true" style="0"/>
    <col min="378" max="378" width="0" hidden="true" customWidth="true" style="0"/>
    <col min="379" max="379" width="0" hidden="true" customWidth="true" style="0"/>
    <col min="380" max="380" width="0" hidden="true" customWidth="true" style="0"/>
    <col min="381" max="381" width="0" hidden="true" customWidth="true" style="0"/>
    <col min="382" max="382" width="0" hidden="true" customWidth="true" style="0"/>
    <col min="383" max="383" width="0" hidden="true" customWidth="true" style="0"/>
    <col min="384" max="384" width="0" hidden="true" customWidth="true" style="0"/>
    <col min="385" max="385" width="0" hidden="true" customWidth="true" style="0"/>
    <col min="386" max="386" width="0" hidden="true" customWidth="true" style="0"/>
    <col min="387" max="387" width="0" hidden="true" customWidth="true" style="0"/>
    <col min="388" max="388" width="0" hidden="true" customWidth="true" style="0"/>
    <col min="389" max="389" width="0" hidden="true" customWidth="true" style="0"/>
    <col min="390" max="390" width="0" hidden="true" customWidth="true" style="0"/>
    <col min="391" max="391" width="0" hidden="true" customWidth="true" style="0"/>
    <col min="392" max="392" width="0" hidden="true" customWidth="true" style="0"/>
    <col min="393" max="393" width="0" hidden="true" customWidth="true" style="0"/>
    <col min="394" max="394" width="0" hidden="true" customWidth="true" style="0"/>
    <col min="395" max="395" width="0" hidden="true" customWidth="true" style="0"/>
    <col min="396" max="396" width="0" hidden="true" customWidth="true" style="0"/>
    <col min="397" max="397" width="0" hidden="true" customWidth="true" style="0"/>
    <col min="398" max="398" width="0" hidden="true" customWidth="true" style="0"/>
    <col min="399" max="399" width="0" hidden="true" customWidth="true" style="0"/>
    <col min="400" max="400" width="0" hidden="true" customWidth="true" style="0"/>
    <col min="401" max="401" width="0" hidden="true" customWidth="true" style="0"/>
    <col min="402" max="402" width="0" hidden="true" customWidth="true" style="0"/>
    <col min="403" max="403" width="0" hidden="true" customWidth="true" style="0"/>
    <col min="404" max="404" width="0" hidden="true" customWidth="true" style="0"/>
    <col min="405" max="405" width="0" hidden="true" customWidth="true" style="0"/>
    <col min="406" max="406" width="0" hidden="true" customWidth="true" style="0"/>
    <col min="407" max="407" width="0" hidden="true" customWidth="true" style="0"/>
    <col min="408" max="408" width="0" hidden="true" customWidth="true" style="0"/>
    <col min="409" max="409" width="0" hidden="true" customWidth="true" style="0"/>
    <col min="410" max="410" width="0" hidden="true" customWidth="true" style="0"/>
    <col min="411" max="411" width="0" hidden="true" customWidth="true" style="0"/>
    <col min="412" max="412" width="0" hidden="true" customWidth="true" style="0"/>
    <col min="413" max="413" width="0" hidden="true" customWidth="true" style="0"/>
    <col min="414" max="414" width="0" hidden="true" customWidth="true" style="0"/>
    <col min="415" max="415" width="0" hidden="true" customWidth="true" style="0"/>
    <col min="416" max="416" width="0" hidden="true" customWidth="true" style="0"/>
    <col min="417" max="417" width="0" hidden="true" customWidth="true" style="0"/>
    <col min="418" max="418" width="0" hidden="true" customWidth="true" style="0"/>
    <col min="419" max="419" width="0" hidden="true" customWidth="true" style="0"/>
    <col min="420" max="420" width="0" hidden="true" customWidth="true" style="0"/>
    <col min="421" max="421" width="0" hidden="true" customWidth="true" style="0"/>
    <col min="422" max="422" width="0" hidden="true" customWidth="true" style="0"/>
    <col min="423" max="423" width="0" hidden="true" customWidth="true" style="0"/>
    <col min="424" max="424" width="0" hidden="true" customWidth="true" style="0"/>
    <col min="425" max="425" width="0" hidden="true" customWidth="true" style="0"/>
    <col min="426" max="426" width="0" hidden="true" customWidth="true" style="0"/>
    <col min="427" max="427" width="0" hidden="true" customWidth="true" style="0"/>
    <col min="428" max="428" width="0" hidden="true" customWidth="true" style="0"/>
    <col min="429" max="429" width="0" hidden="true" customWidth="true" style="0"/>
    <col min="430" max="430" width="0" hidden="true" customWidth="true" style="0"/>
    <col min="431" max="431" width="0" hidden="true" customWidth="true" style="0"/>
    <col min="432" max="432" width="0" hidden="true" customWidth="true" style="0"/>
    <col min="433" max="433" width="0" hidden="true" customWidth="true" style="0"/>
    <col min="434" max="434" width="0" hidden="true" customWidth="true" style="0"/>
    <col min="435" max="435" width="0" hidden="true" customWidth="true" style="0"/>
    <col min="436" max="436" width="0" hidden="true" customWidth="true" style="0"/>
    <col min="437" max="437" width="0" hidden="true" customWidth="true" style="0"/>
    <col min="438" max="438" width="0" hidden="true" customWidth="true" style="0"/>
    <col min="439" max="439" width="0" hidden="true" customWidth="true" style="0"/>
    <col min="440" max="440" width="0" hidden="true" customWidth="true" style="0"/>
    <col min="441" max="441" width="0" hidden="true" customWidth="true" style="0"/>
    <col min="442" max="442" width="0" hidden="true" customWidth="true" style="0"/>
    <col min="443" max="443" width="0" hidden="true" customWidth="true" style="0"/>
    <col min="444" max="444" width="0" hidden="true" customWidth="true" style="0"/>
    <col min="445" max="445" width="0" hidden="true" customWidth="true" style="0"/>
    <col min="446" max="446" width="0" hidden="true" customWidth="true" style="0"/>
    <col min="447" max="447" width="0" hidden="true" customWidth="true" style="0"/>
    <col min="448" max="448" width="0" hidden="true" customWidth="true" style="0"/>
    <col min="449" max="449" width="0" hidden="true" customWidth="true" style="0"/>
    <col min="450" max="450" width="0" hidden="true" customWidth="true" style="0"/>
    <col min="451" max="451" width="0" hidden="true" customWidth="true" style="0"/>
    <col min="452" max="452" width="0" hidden="true" customWidth="true" style="0"/>
    <col min="453" max="453" width="0" hidden="true" customWidth="true" style="0"/>
    <col min="454" max="454" width="0" hidden="true" customWidth="true" style="0"/>
    <col min="455" max="455" width="0" hidden="true" customWidth="true" style="0"/>
    <col min="456" max="456" width="0" hidden="true" customWidth="true" style="0"/>
    <col min="457" max="457" width="0" hidden="true" customWidth="true" style="0"/>
    <col min="458" max="458" width="0" hidden="true" customWidth="true" style="0"/>
    <col min="459" max="459" width="0" hidden="true" customWidth="true" style="0"/>
    <col min="460" max="460" width="0" hidden="true" customWidth="true" style="0"/>
    <col min="461" max="461" width="0" hidden="true" customWidth="true" style="0"/>
    <col min="462" max="462" width="0" hidden="true" customWidth="true" style="0"/>
    <col min="463" max="463" width="0" hidden="true" customWidth="true" style="0"/>
    <col min="464" max="464" width="0" hidden="true" customWidth="true" style="0"/>
    <col min="465" max="465" width="0" hidden="true" customWidth="true" style="0"/>
    <col min="466" max="466" width="0" hidden="true" customWidth="true" style="0"/>
    <col min="467" max="467" width="0" hidden="true" customWidth="true" style="0"/>
    <col min="468" max="468" width="0" hidden="true" customWidth="true" style="0"/>
    <col min="469" max="469" width="0" hidden="true" customWidth="true" style="0"/>
    <col min="470" max="470" width="0" hidden="true" customWidth="true" style="0"/>
    <col min="471" max="471" width="0" hidden="true" customWidth="true" style="0"/>
    <col min="472" max="472" width="0" hidden="true" customWidth="true" style="0"/>
    <col min="473" max="473" width="0" hidden="true" customWidth="true" style="0"/>
    <col min="474" max="474" width="0" hidden="true" customWidth="true" style="0"/>
    <col min="475" max="475" width="0" hidden="true" customWidth="true" style="0"/>
    <col min="476" max="476" width="0" hidden="true" customWidth="true" style="0"/>
    <col min="477" max="477" width="0" hidden="true" customWidth="true" style="0"/>
    <col min="478" max="478" width="0" hidden="true" customWidth="true" style="0"/>
    <col min="479" max="479" width="0" hidden="true" customWidth="true" style="0"/>
    <col min="480" max="480" width="0" hidden="true" customWidth="true" style="0"/>
    <col min="481" max="481" width="0" hidden="true" customWidth="true" style="0"/>
    <col min="482" max="482" width="0" hidden="true" customWidth="true" style="0"/>
    <col min="483" max="483" width="0" hidden="true" customWidth="true" style="0"/>
    <col min="484" max="484" width="0" hidden="true" customWidth="true" style="0"/>
    <col min="485" max="485" width="0" hidden="true" customWidth="true" style="0"/>
    <col min="486" max="486" width="0" hidden="true" customWidth="true" style="0"/>
    <col min="487" max="487" width="0" hidden="true" customWidth="true" style="0"/>
    <col min="488" max="488" width="0" hidden="true" customWidth="true" style="0"/>
    <col min="489" max="489" width="0" hidden="true" customWidth="true" style="0"/>
    <col min="490" max="490" width="0" hidden="true" customWidth="true" style="0"/>
    <col min="491" max="491" width="0" hidden="true" customWidth="true" style="0"/>
    <col min="492" max="492" width="0" hidden="true" customWidth="true" style="0"/>
    <col min="493" max="493" width="0" hidden="true" customWidth="true" style="0"/>
    <col min="494" max="494" width="0" hidden="true" customWidth="true" style="0"/>
    <col min="495" max="495" width="0" hidden="true" customWidth="true" style="0"/>
    <col min="496" max="496" width="0" hidden="true" customWidth="true" style="0"/>
    <col min="497" max="497" width="0" hidden="true" customWidth="true" style="0"/>
    <col min="498" max="498" width="0" hidden="true" customWidth="true" style="0"/>
    <col min="499" max="499" width="0" hidden="true" customWidth="true" style="0"/>
    <col min="500" max="500" width="0" hidden="true" customWidth="true" style="0"/>
    <col min="501" max="501" width="0" hidden="true" customWidth="true" style="0"/>
    <col min="502" max="502" width="0" hidden="true" customWidth="true" style="0"/>
    <col min="503" max="503" width="0" hidden="true" customWidth="true" style="0"/>
    <col min="504" max="504" width="0" hidden="true" customWidth="true" style="0"/>
    <col min="505" max="505" width="0" hidden="true" customWidth="true" style="0"/>
    <col min="506" max="506" width="0" hidden="true" customWidth="true" style="0"/>
    <col min="507" max="507" width="0" hidden="true" customWidth="true" style="0"/>
    <col min="508" max="508" width="0" hidden="true" customWidth="true" style="0"/>
    <col min="509" max="509" width="0" hidden="true" customWidth="true" style="0"/>
    <col min="510" max="510" width="0" hidden="true" customWidth="true" style="0"/>
    <col min="511" max="511" width="0" hidden="true" customWidth="true" style="0"/>
    <col min="512" max="512" width="0" hidden="true" customWidth="true" style="0"/>
    <col min="513" max="513" width="0" hidden="true" customWidth="true" style="0"/>
    <col min="514" max="514" width="0" hidden="true" customWidth="true" style="0"/>
    <col min="515" max="515" width="0" hidden="true" customWidth="true" style="0"/>
    <col min="516" max="516" width="0" hidden="true" customWidth="true" style="0"/>
    <col min="517" max="517" width="0" hidden="true" customWidth="true" style="0"/>
    <col min="518" max="518" width="0" hidden="true" customWidth="true" style="0"/>
    <col min="519" max="519" width="0" hidden="true" customWidth="true" style="0"/>
    <col min="520" max="520" width="0" hidden="true" customWidth="true" style="0"/>
    <col min="521" max="521" width="0" hidden="true" customWidth="true" style="0"/>
    <col min="522" max="522" width="0" hidden="true" customWidth="true" style="0"/>
    <col min="523" max="523" width="0" hidden="true" customWidth="true" style="0"/>
    <col min="524" max="524" width="0" hidden="true" customWidth="true" style="0"/>
    <col min="525" max="525" width="0" hidden="true" customWidth="true" style="0"/>
    <col min="526" max="526" width="0" hidden="true" customWidth="true" style="0"/>
    <col min="527" max="527" width="0" hidden="true" customWidth="true" style="0"/>
    <col min="528" max="528" width="0" hidden="true" customWidth="true" style="0"/>
    <col min="529" max="529" width="0" hidden="true" customWidth="true" style="0"/>
    <col min="530" max="530" width="0" hidden="true" customWidth="true" style="0"/>
    <col min="531" max="531" width="0" hidden="true" customWidth="true" style="0"/>
    <col min="532" max="532" width="0" hidden="true" customWidth="true" style="0"/>
    <col min="533" max="533" width="0" hidden="true" customWidth="true" style="0"/>
    <col min="534" max="534" width="0" hidden="true" customWidth="true" style="0"/>
    <col min="535" max="535" width="0" hidden="true" customWidth="true" style="0"/>
    <col min="536" max="536" width="0" hidden="true" customWidth="true" style="0"/>
    <col min="537" max="537" width="0" hidden="true" customWidth="true" style="0"/>
    <col min="538" max="538" width="0" hidden="true" customWidth="true" style="0"/>
    <col min="539" max="539" width="0" hidden="true" customWidth="true" style="0"/>
    <col min="540" max="540" width="0" hidden="true" customWidth="true" style="0"/>
    <col min="541" max="541" width="0" hidden="true" customWidth="true" style="0"/>
    <col min="542" max="542" width="0" hidden="true" customWidth="true" style="0"/>
    <col min="543" max="543" width="0" hidden="true" customWidth="true" style="0"/>
    <col min="544" max="544" width="0" hidden="true" customWidth="true" style="0"/>
    <col min="545" max="545" width="0" hidden="true" customWidth="true" style="0"/>
    <col min="546" max="546" width="0" hidden="true" customWidth="true" style="0"/>
    <col min="547" max="547" width="0" hidden="true" customWidth="true" style="0"/>
    <col min="548" max="548" width="0" hidden="true" customWidth="true" style="0"/>
    <col min="549" max="549" width="0" hidden="true" customWidth="true" style="0"/>
    <col min="550" max="550" width="0" hidden="true" customWidth="true" style="0"/>
    <col min="551" max="551" width="0" hidden="true" customWidth="true" style="0"/>
    <col min="552" max="552" width="0" hidden="true" customWidth="true" style="0"/>
    <col min="553" max="553" width="0" hidden="true" customWidth="true" style="0"/>
    <col min="554" max="554" width="0" hidden="true" customWidth="true" style="0"/>
    <col min="555" max="555" width="0" hidden="true" customWidth="true" style="0"/>
    <col min="556" max="556" width="0" hidden="true" customWidth="true" style="0"/>
    <col min="557" max="557" width="0" hidden="true" customWidth="true" style="0"/>
    <col min="558" max="558" width="0" hidden="true" customWidth="true" style="0"/>
    <col min="559" max="559" width="0" hidden="true" customWidth="true" style="0"/>
    <col min="560" max="560" width="0" hidden="true" customWidth="true" style="0"/>
    <col min="561" max="561" width="0" hidden="true" customWidth="true" style="0"/>
    <col min="562" max="562" width="0" hidden="true" customWidth="true" style="0"/>
    <col min="563" max="563" width="0" hidden="true" customWidth="true" style="0"/>
    <col min="564" max="564" width="0" hidden="true" customWidth="true" style="0"/>
    <col min="565" max="565" width="0" hidden="true" customWidth="true" style="0"/>
    <col min="566" max="566" width="0" hidden="true" customWidth="true" style="0"/>
    <col min="567" max="567" width="0" hidden="true" customWidth="true" style="0"/>
    <col min="568" max="568" width="0" hidden="true" customWidth="true" style="0"/>
    <col min="569" max="569" width="0" hidden="true" customWidth="true" style="0"/>
    <col min="570" max="570" width="0" hidden="true" customWidth="true" style="0"/>
    <col min="571" max="571" width="0" hidden="true" customWidth="true" style="0"/>
    <col min="572" max="572" width="0" hidden="true" customWidth="true" style="0"/>
    <col min="573" max="573" width="0" hidden="true" customWidth="true" style="0"/>
    <col min="574" max="574" width="0" hidden="true" customWidth="true" style="0"/>
    <col min="575" max="575" width="0" hidden="true" customWidth="true" style="0"/>
    <col min="576" max="576" width="0" hidden="true" customWidth="true" style="0"/>
    <col min="577" max="577" width="0" hidden="true" customWidth="true" style="0"/>
    <col min="578" max="578" width="0" hidden="true" customWidth="true" style="0"/>
    <col min="579" max="579" width="0" hidden="true" customWidth="true" style="0"/>
    <col min="580" max="580" width="0" hidden="true" customWidth="true" style="0"/>
    <col min="581" max="581" width="0" hidden="true" customWidth="true" style="0"/>
    <col min="582" max="582" width="0" hidden="true" customWidth="true" style="0"/>
    <col min="583" max="583" width="0" hidden="true" customWidth="true" style="0"/>
    <col min="584" max="584" width="0" hidden="true" customWidth="true" style="0"/>
    <col min="585" max="585" width="0" hidden="true" customWidth="true" style="0"/>
    <col min="586" max="586" width="0" hidden="true" customWidth="true" style="0"/>
    <col min="587" max="587" width="0" hidden="true" customWidth="true" style="0"/>
    <col min="588" max="588" width="0" hidden="true" customWidth="true" style="0"/>
    <col min="589" max="589" width="0" hidden="true" customWidth="true" style="0"/>
    <col min="590" max="590" width="0" hidden="true" customWidth="true" style="0"/>
    <col min="591" max="591" width="0" hidden="true" customWidth="true" style="0"/>
    <col min="592" max="592" width="0" hidden="true" customWidth="true" style="0"/>
    <col min="593" max="593" width="0" hidden="true" customWidth="true" style="0"/>
    <col min="594" max="594" width="0" hidden="true" customWidth="true" style="0"/>
    <col min="595" max="595" width="0" hidden="true" customWidth="true" style="0"/>
    <col min="596" max="596" width="0" hidden="true" customWidth="true" style="0"/>
    <col min="597" max="597" width="0" hidden="true" customWidth="true" style="0"/>
    <col min="598" max="598" width="0" hidden="true" customWidth="true" style="0"/>
    <col min="599" max="599" width="0" hidden="true" customWidth="true" style="0"/>
    <col min="600" max="600" width="0" hidden="true" customWidth="true" style="0"/>
    <col min="601" max="601" width="0" hidden="true" customWidth="true" style="0"/>
    <col min="602" max="602" width="0" hidden="true" customWidth="true" style="0"/>
    <col min="603" max="603" width="0" hidden="true" customWidth="true" style="0"/>
    <col min="604" max="604" width="0" hidden="true" customWidth="true" style="0"/>
    <col min="605" max="605" width="0" hidden="true" customWidth="true" style="0"/>
    <col min="606" max="606" width="0" hidden="true" customWidth="true" style="0"/>
    <col min="607" max="607" width="0" hidden="true" customWidth="true" style="0"/>
    <col min="608" max="608" width="0" hidden="true" customWidth="true" style="0"/>
    <col min="609" max="609" width="0" hidden="true" customWidth="true" style="0"/>
    <col min="610" max="610" width="0" hidden="true" customWidth="true" style="0"/>
    <col min="611" max="611" width="0" hidden="true" customWidth="true" style="0"/>
    <col min="612" max="612" width="0" hidden="true" customWidth="true" style="0"/>
    <col min="613" max="613" width="0" hidden="true" customWidth="true" style="0"/>
    <col min="614" max="614" width="0" hidden="true" customWidth="true" style="0"/>
    <col min="615" max="615" width="0" hidden="true" customWidth="true" style="0"/>
    <col min="616" max="616" width="0" hidden="true" customWidth="true" style="0"/>
    <col min="617" max="617" width="0" hidden="true" customWidth="true" style="0"/>
    <col min="618" max="618" width="0" hidden="true" customWidth="true" style="0"/>
    <col min="619" max="619" width="0" hidden="true" customWidth="true" style="0"/>
    <col min="620" max="620" width="0" hidden="true" customWidth="true" style="0"/>
    <col min="621" max="621" width="0" hidden="true" customWidth="true" style="0"/>
    <col min="622" max="622" width="0" hidden="true" customWidth="true" style="0"/>
    <col min="623" max="623" width="0" hidden="true" customWidth="true" style="0"/>
    <col min="624" max="624" width="0" hidden="true" customWidth="true" style="0"/>
    <col min="625" max="625" width="0" hidden="true" customWidth="true" style="0"/>
    <col min="626" max="626" width="0" hidden="true" customWidth="true" style="0"/>
    <col min="627" max="627" width="0" hidden="true" customWidth="true" style="0"/>
    <col min="628" max="628" width="0" hidden="true" customWidth="true" style="0"/>
    <col min="629" max="629" width="0" hidden="true" customWidth="true" style="0"/>
    <col min="630" max="630" width="0" hidden="true" customWidth="true" style="0"/>
    <col min="631" max="631" width="0" hidden="true" customWidth="true" style="0"/>
    <col min="632" max="632" width="0" hidden="true" customWidth="true" style="0"/>
    <col min="633" max="633" width="0" hidden="true" customWidth="true" style="0"/>
    <col min="634" max="634" width="0" hidden="true" customWidth="true" style="0"/>
    <col min="635" max="635" width="0" hidden="true" customWidth="true" style="0"/>
    <col min="636" max="636" width="0" hidden="true" customWidth="true" style="0"/>
    <col min="637" max="637" width="0" hidden="true" customWidth="true" style="0"/>
    <col min="638" max="638" width="0" hidden="true" customWidth="true" style="0"/>
    <col min="639" max="639" width="0" hidden="true" customWidth="true" style="0"/>
    <col min="640" max="640" width="0" hidden="true" customWidth="true" style="0"/>
    <col min="641" max="641" width="0" hidden="true" customWidth="true" style="0"/>
    <col min="642" max="642" width="0" hidden="true" customWidth="true" style="0"/>
    <col min="643" max="643" width="0" hidden="true" customWidth="true" style="0"/>
    <col min="644" max="644" width="0" hidden="true" customWidth="true" style="0"/>
    <col min="645" max="645" width="0" hidden="true" customWidth="true" style="0"/>
    <col min="646" max="646" width="0" hidden="true" customWidth="true" style="0"/>
    <col min="647" max="647" width="0" hidden="true" customWidth="true" style="0"/>
    <col min="648" max="648" width="0" hidden="true" customWidth="true" style="0"/>
    <col min="649" max="649" width="0" hidden="true" customWidth="true" style="0"/>
    <col min="650" max="650" width="0" hidden="true" customWidth="true" style="0"/>
    <col min="651" max="651" width="0" hidden="true" customWidth="true" style="0"/>
    <col min="652" max="652" width="0" hidden="true" customWidth="true" style="0"/>
    <col min="653" max="653" width="0" hidden="true" customWidth="true" style="0"/>
    <col min="654" max="654" width="0" hidden="true" customWidth="true" style="0"/>
    <col min="655" max="655" width="0" hidden="true" customWidth="true" style="0"/>
    <col min="656" max="656" width="0" hidden="true" customWidth="true" style="0"/>
    <col min="657" max="657" width="0" hidden="true" customWidth="true" style="0"/>
    <col min="658" max="658" width="0" hidden="true" customWidth="true" style="0"/>
    <col min="659" max="659" width="0" hidden="true" customWidth="true" style="0"/>
    <col min="660" max="660" width="0" hidden="true" customWidth="true" style="0"/>
    <col min="661" max="661" width="0" hidden="true" customWidth="true" style="0"/>
    <col min="662" max="662" width="0" hidden="true" customWidth="true" style="0"/>
    <col min="663" max="663" width="0" hidden="true" customWidth="true" style="0"/>
    <col min="664" max="664" width="0" hidden="true" customWidth="true" style="0"/>
    <col min="665" max="665" width="0" hidden="true" customWidth="true" style="0"/>
    <col min="666" max="666" width="0" hidden="true" customWidth="true" style="0"/>
    <col min="667" max="667" width="0" hidden="true" customWidth="true" style="0"/>
    <col min="668" max="668" width="0" hidden="true" customWidth="true" style="0"/>
    <col min="669" max="669" width="0" hidden="true" customWidth="true" style="0"/>
    <col min="670" max="670" width="0" hidden="true" customWidth="true" style="0"/>
    <col min="671" max="671" width="0" hidden="true" customWidth="true" style="0"/>
    <col min="672" max="672" width="0" hidden="true" customWidth="true" style="0"/>
    <col min="673" max="673" width="0" hidden="true" customWidth="true" style="0"/>
    <col min="674" max="674" width="0" hidden="true" customWidth="true" style="0"/>
    <col min="675" max="675" width="0" hidden="true" customWidth="true" style="0"/>
    <col min="676" max="676" width="0" hidden="true" customWidth="true" style="0"/>
    <col min="677" max="677" width="0" hidden="true" customWidth="true" style="0"/>
    <col min="678" max="678" width="0" hidden="true" customWidth="true" style="0"/>
    <col min="679" max="679" width="0" hidden="true" customWidth="true" style="0"/>
    <col min="680" max="680" width="0" hidden="true" customWidth="true" style="0"/>
    <col min="681" max="681" width="0" hidden="true" customWidth="true" style="0"/>
    <col min="682" max="682" width="0" hidden="true" customWidth="true" style="0"/>
    <col min="683" max="683" width="0" hidden="true" customWidth="true" style="0"/>
    <col min="684" max="684" width="0" hidden="true" customWidth="true" style="0"/>
    <col min="685" max="685" width="0" hidden="true" customWidth="true" style="0"/>
    <col min="686" max="686" width="0" hidden="true" customWidth="true" style="0"/>
    <col min="687" max="687" width="0" hidden="true" customWidth="true" style="0"/>
    <col min="688" max="688" width="0" hidden="true" customWidth="true" style="0"/>
    <col min="689" max="689" width="0" hidden="true" customWidth="true" style="0"/>
    <col min="690" max="690" width="0" hidden="true" customWidth="true" style="0"/>
    <col min="691" max="691" width="0" hidden="true" customWidth="true" style="0"/>
    <col min="692" max="692" width="0" hidden="true" customWidth="true" style="0"/>
    <col min="693" max="693" width="0" hidden="true" customWidth="true" style="0"/>
    <col min="694" max="694" width="0" hidden="true" customWidth="true" style="0"/>
    <col min="695" max="695" width="0" hidden="true" customWidth="true" style="0"/>
    <col min="696" max="696" width="0" hidden="true" customWidth="true" style="0"/>
    <col min="697" max="697" width="0" hidden="true" customWidth="true" style="0"/>
    <col min="698" max="698" width="0" hidden="true" customWidth="true" style="0"/>
    <col min="699" max="699" width="0" hidden="true" customWidth="true" style="0"/>
    <col min="700" max="700" width="0" hidden="true" customWidth="true" style="0"/>
    <col min="701" max="701" width="0" hidden="true" customWidth="true" style="0"/>
    <col min="702" max="702" width="0" hidden="true" customWidth="true" style="0"/>
    <col min="703" max="703" width="0" hidden="true" customWidth="true" style="0"/>
    <col min="704" max="704" width="0" hidden="true" customWidth="true" style="0"/>
    <col min="705" max="705" width="0" hidden="true" customWidth="true" style="0"/>
    <col min="706" max="706" width="0" hidden="true" customWidth="true" style="0"/>
    <col min="707" max="707" width="0" hidden="true" customWidth="true" style="0"/>
    <col min="708" max="708" width="0" hidden="true" customWidth="true" style="0"/>
    <col min="709" max="709" width="0" hidden="true" customWidth="true" style="0"/>
    <col min="710" max="710" width="0" hidden="true" customWidth="true" style="0"/>
    <col min="711" max="711" width="0" hidden="true" customWidth="true" style="0"/>
    <col min="712" max="712" width="0" hidden="true" customWidth="true" style="0"/>
    <col min="713" max="713" width="0" hidden="true" customWidth="true" style="0"/>
    <col min="714" max="714" width="0" hidden="true" customWidth="true" style="0"/>
    <col min="715" max="715" width="0" hidden="true" customWidth="true" style="0"/>
    <col min="716" max="716" width="0" hidden="true" customWidth="true" style="0"/>
    <col min="717" max="717" width="0" hidden="true" customWidth="true" style="0"/>
    <col min="718" max="718" width="0" hidden="true" customWidth="true" style="0"/>
    <col min="719" max="719" width="0" hidden="true" customWidth="true" style="0"/>
    <col min="720" max="720" width="0" hidden="true" customWidth="true" style="0"/>
    <col min="721" max="721" width="0" hidden="true" customWidth="true" style="0"/>
    <col min="722" max="722" width="0" hidden="true" customWidth="true" style="0"/>
    <col min="723" max="723" width="0" hidden="true" customWidth="true" style="0"/>
    <col min="724" max="724" width="0" hidden="true" customWidth="true" style="0"/>
    <col min="725" max="725" width="0" hidden="true" customWidth="true" style="0"/>
    <col min="726" max="726" width="0" hidden="true" customWidth="true" style="0"/>
    <col min="727" max="727" width="0" hidden="true" customWidth="true" style="0"/>
    <col min="728" max="728" width="0" hidden="true" customWidth="true" style="0"/>
    <col min="729" max="729" width="0" hidden="true" customWidth="true" style="0"/>
    <col min="730" max="730" width="0" hidden="true" customWidth="true" style="0"/>
    <col min="731" max="731" width="0" hidden="true" customWidth="true" style="0"/>
    <col min="732" max="732" width="0" hidden="true" customWidth="true" style="0"/>
    <col min="733" max="733" width="0" hidden="true" customWidth="true" style="0"/>
    <col min="734" max="734" width="0" hidden="true" customWidth="true" style="0"/>
    <col min="735" max="735" width="0" hidden="true" customWidth="true" style="0"/>
    <col min="736" max="736" width="0" hidden="true" customWidth="true" style="0"/>
    <col min="737" max="737" width="0" hidden="true" customWidth="true" style="0"/>
    <col min="738" max="738" width="0" hidden="true" customWidth="true" style="0"/>
    <col min="739" max="739" width="0" hidden="true" customWidth="true" style="0"/>
    <col min="740" max="740" width="0" hidden="true" customWidth="true" style="0"/>
    <col min="741" max="741" width="0" hidden="true" customWidth="true" style="0"/>
    <col min="742" max="742" width="0" hidden="true" customWidth="true" style="0"/>
    <col min="743" max="743" width="0" hidden="true" customWidth="true" style="0"/>
    <col min="744" max="744" width="0" hidden="true" customWidth="true" style="0"/>
    <col min="745" max="745" width="0" hidden="true" customWidth="true" style="0"/>
    <col min="746" max="746" width="0" hidden="true" customWidth="true" style="0"/>
    <col min="747" max="747" width="0" hidden="true" customWidth="true" style="0"/>
    <col min="748" max="748" width="0" hidden="true" customWidth="true" style="0"/>
    <col min="749" max="749" width="0" hidden="true" customWidth="true" style="0"/>
    <col min="750" max="750" width="0" hidden="true" customWidth="true" style="0"/>
    <col min="751" max="751" width="0" hidden="true" customWidth="true" style="0"/>
    <col min="752" max="752" width="0" hidden="true" customWidth="true" style="0"/>
    <col min="753" max="753" width="0" hidden="true" customWidth="true" style="0"/>
    <col min="754" max="754" width="0" hidden="true" customWidth="true" style="0"/>
    <col min="755" max="755" width="0" hidden="true" customWidth="true" style="0"/>
    <col min="756" max="756" width="0" hidden="true" customWidth="true" style="0"/>
    <col min="757" max="757" width="0" hidden="true" customWidth="true" style="0"/>
    <col min="758" max="758" width="0" hidden="true" customWidth="true" style="0"/>
    <col min="759" max="759" width="0" hidden="true" customWidth="true" style="0"/>
    <col min="760" max="760" width="0" hidden="true" customWidth="true" style="0"/>
    <col min="761" max="761" width="0" hidden="true" customWidth="true" style="0"/>
    <col min="762" max="762" width="0" hidden="true" customWidth="true" style="0"/>
    <col min="763" max="763" width="0" hidden="true" customWidth="true" style="0"/>
    <col min="764" max="764" width="0" hidden="true" customWidth="true" style="0"/>
    <col min="765" max="765" width="0" hidden="true" customWidth="true" style="0"/>
    <col min="766" max="766" width="0" hidden="true" customWidth="true" style="0"/>
    <col min="767" max="767" width="0" hidden="true" customWidth="true" style="0"/>
    <col min="768" max="768" width="0" hidden="true" customWidth="true" style="0"/>
    <col min="769" max="769" width="0" hidden="true" customWidth="true" style="0"/>
    <col min="770" max="770" width="0" hidden="true" customWidth="true" style="0"/>
    <col min="771" max="771" width="0" hidden="true" customWidth="true" style="0"/>
    <col min="772" max="772" width="0" hidden="true" customWidth="true" style="0"/>
    <col min="773" max="773" width="0" hidden="true" customWidth="true" style="0"/>
    <col min="774" max="774" width="0" hidden="true" customWidth="true" style="0"/>
    <col min="775" max="775" width="0" hidden="true" customWidth="true" style="0"/>
    <col min="776" max="776" width="0" hidden="true" customWidth="true" style="0"/>
    <col min="777" max="777" width="0" hidden="true" customWidth="true" style="0"/>
    <col min="778" max="778" width="0" hidden="true" customWidth="true" style="0"/>
    <col min="779" max="779" width="0" hidden="true" customWidth="true" style="0"/>
    <col min="780" max="780" width="0" hidden="true" customWidth="true" style="0"/>
    <col min="781" max="781" width="0" hidden="true" customWidth="true" style="0"/>
    <col min="782" max="782" width="0" hidden="true" customWidth="true" style="0"/>
    <col min="783" max="783" width="0" hidden="true" customWidth="true" style="0"/>
    <col min="784" max="784" width="0" hidden="true" customWidth="true" style="0"/>
    <col min="785" max="785" width="0" hidden="true" customWidth="true" style="0"/>
    <col min="786" max="786" width="0" hidden="true" customWidth="true" style="0"/>
    <col min="787" max="787" width="0" hidden="true" customWidth="true" style="0"/>
    <col min="788" max="788" width="0" hidden="true" customWidth="true" style="0"/>
    <col min="789" max="789" width="0" hidden="true" customWidth="true" style="0"/>
    <col min="790" max="790" width="0" hidden="true" customWidth="true" style="0"/>
    <col min="791" max="791" width="0" hidden="true" customWidth="true" style="0"/>
    <col min="792" max="792" width="0" hidden="true" customWidth="true" style="0"/>
    <col min="793" max="793" width="0" hidden="true" customWidth="true" style="0"/>
    <col min="794" max="794" width="0" hidden="true" customWidth="true" style="0"/>
    <col min="795" max="795" width="0" hidden="true" customWidth="true" style="0"/>
    <col min="796" max="796" width="0" hidden="true" customWidth="true" style="0"/>
    <col min="797" max="797" width="0" hidden="true" customWidth="true" style="0"/>
    <col min="798" max="798" width="0" hidden="true" customWidth="true" style="0"/>
    <col min="799" max="799" width="0" hidden="true" customWidth="true" style="0"/>
    <col min="800" max="800" width="0" hidden="true" customWidth="true" style="0"/>
    <col min="801" max="801" width="0" hidden="true" customWidth="true" style="0"/>
    <col min="802" max="802" width="0" hidden="true" customWidth="true" style="0"/>
    <col min="803" max="803" width="0" hidden="true" customWidth="true" style="0"/>
    <col min="804" max="804" width="0" hidden="true" customWidth="true" style="0"/>
    <col min="805" max="805" width="0" hidden="true" customWidth="true" style="0"/>
    <col min="806" max="806" width="0" hidden="true" customWidth="true" style="0"/>
    <col min="807" max="807" width="0" hidden="true" customWidth="true" style="0"/>
    <col min="808" max="808" width="0" hidden="true" customWidth="true" style="0"/>
    <col min="809" max="809" width="0" hidden="true" customWidth="true" style="0"/>
    <col min="810" max="810" width="0" hidden="true" customWidth="true" style="0"/>
    <col min="811" max="811" width="0" hidden="true" customWidth="true" style="0"/>
    <col min="812" max="812" width="0" hidden="true" customWidth="true" style="0"/>
    <col min="813" max="813" width="0" hidden="true" customWidth="true" style="0"/>
    <col min="814" max="814" width="0" hidden="true" customWidth="true" style="0"/>
    <col min="815" max="815" width="0" hidden="true" customWidth="true" style="0"/>
    <col min="816" max="816" width="0" hidden="true" customWidth="true" style="0"/>
    <col min="817" max="817" width="0" hidden="true" customWidth="true" style="0"/>
    <col min="818" max="818" width="0" hidden="true" customWidth="true" style="0"/>
    <col min="819" max="819" width="0" hidden="true" customWidth="true" style="0"/>
    <col min="820" max="820" width="0" hidden="true" customWidth="true" style="0"/>
    <col min="821" max="821" width="0" hidden="true" customWidth="true" style="0"/>
    <col min="822" max="822" width="0" hidden="true" customWidth="true" style="0"/>
    <col min="823" max="823" width="0" hidden="true" customWidth="true" style="0"/>
    <col min="824" max="824" width="0" hidden="true" customWidth="true" style="0"/>
    <col min="825" max="825" width="0" hidden="true" customWidth="true" style="0"/>
    <col min="826" max="826" width="0" hidden="true" customWidth="true" style="0"/>
    <col min="827" max="827" width="0" hidden="true" customWidth="true" style="0"/>
    <col min="828" max="828" width="0" hidden="true" customWidth="true" style="0"/>
    <col min="829" max="829" width="0" hidden="true" customWidth="true" style="0"/>
    <col min="830" max="830" width="0" hidden="true" customWidth="true" style="0"/>
    <col min="831" max="831" width="0" hidden="true" customWidth="true" style="0"/>
    <col min="832" max="832" width="0" hidden="true" customWidth="true" style="0"/>
    <col min="833" max="833" width="0" hidden="true" customWidth="true" style="0"/>
    <col min="834" max="834" width="0" hidden="true" customWidth="true" style="0"/>
    <col min="835" max="835" width="0" hidden="true" customWidth="true" style="0"/>
    <col min="836" max="836" width="0" hidden="true" customWidth="true" style="0"/>
    <col min="837" max="837" width="0" hidden="true" customWidth="true" style="0"/>
    <col min="838" max="838" width="0" hidden="true" customWidth="true" style="0"/>
    <col min="839" max="839" width="0" hidden="true" customWidth="true" style="0"/>
    <col min="840" max="840" width="0" hidden="true" customWidth="true" style="0"/>
    <col min="841" max="841" width="0" hidden="true" customWidth="true" style="0"/>
    <col min="842" max="842" width="0" hidden="true" customWidth="true" style="0"/>
    <col min="843" max="843" width="0" hidden="true" customWidth="true" style="0"/>
    <col min="844" max="844" width="0" hidden="true" customWidth="true" style="0"/>
    <col min="845" max="845" width="0" hidden="true" customWidth="true" style="0"/>
    <col min="846" max="846" width="0" hidden="true" customWidth="true" style="0"/>
    <col min="847" max="847" width="0" hidden="true" customWidth="true" style="0"/>
    <col min="848" max="848" width="0" hidden="true" customWidth="true" style="0"/>
    <col min="849" max="849" width="0" hidden="true" customWidth="true" style="0"/>
    <col min="850" max="850" width="0" hidden="true" customWidth="true" style="0"/>
    <col min="851" max="851" width="0" hidden="true" customWidth="true" style="0"/>
    <col min="852" max="852" width="0" hidden="true" customWidth="true" style="0"/>
    <col min="853" max="853" width="0" hidden="true" customWidth="true" style="0"/>
    <col min="854" max="854" width="0" hidden="true" customWidth="true" style="0"/>
    <col min="855" max="855" width="0" hidden="true" customWidth="true" style="0"/>
    <col min="856" max="856" width="0" hidden="true" customWidth="true" style="0"/>
    <col min="857" max="857" width="0" hidden="true" customWidth="true" style="0"/>
    <col min="858" max="858" width="0" hidden="true" customWidth="true" style="0"/>
    <col min="859" max="859" width="0" hidden="true" customWidth="true" style="0"/>
    <col min="860" max="860" width="0" hidden="true" customWidth="true" style="0"/>
    <col min="861" max="861" width="0" hidden="true" customWidth="true" style="0"/>
    <col min="862" max="862" width="0" hidden="true" customWidth="true" style="0"/>
    <col min="863" max="863" width="0" hidden="true" customWidth="true" style="0"/>
    <col min="864" max="864" width="0" hidden="true" customWidth="true" style="0"/>
    <col min="865" max="865" width="0" hidden="true" customWidth="true" style="0"/>
    <col min="866" max="866" width="0" hidden="true" customWidth="true" style="0"/>
    <col min="867" max="867" width="0" hidden="true" customWidth="true" style="0"/>
    <col min="868" max="868" width="0" hidden="true" customWidth="true" style="0"/>
    <col min="869" max="869" width="0" hidden="true" customWidth="true" style="0"/>
    <col min="870" max="870" width="0" hidden="true" customWidth="true" style="0"/>
    <col min="871" max="871" width="0" hidden="true" customWidth="true" style="0"/>
    <col min="872" max="872" width="0" hidden="true" customWidth="true" style="0"/>
    <col min="873" max="873" width="0" hidden="true" customWidth="true" style="0"/>
    <col min="874" max="874" width="0" hidden="true" customWidth="true" style="0"/>
    <col min="875" max="875" width="0" hidden="true" customWidth="true" style="0"/>
    <col min="876" max="876" width="0" hidden="true" customWidth="true" style="0"/>
    <col min="877" max="877" width="0" hidden="true" customWidth="true" style="0"/>
    <col min="878" max="878" width="0" hidden="true" customWidth="true" style="0"/>
    <col min="879" max="879" width="0" hidden="true" customWidth="true" style="0"/>
    <col min="880" max="880" width="0" hidden="true" customWidth="true" style="0"/>
    <col min="881" max="881" width="0" hidden="true" customWidth="true" style="0"/>
    <col min="882" max="882" width="0" hidden="true" customWidth="true" style="0"/>
    <col min="883" max="883" width="0" hidden="true" customWidth="true" style="0"/>
    <col min="884" max="884" width="0" hidden="true" customWidth="true" style="0"/>
    <col min="885" max="885" width="0" hidden="true" customWidth="true" style="0"/>
    <col min="886" max="886" width="0" hidden="true" customWidth="true" style="0"/>
    <col min="887" max="887" width="0" hidden="true" customWidth="true" style="0"/>
    <col min="888" max="888" width="0" hidden="true" customWidth="true" style="0"/>
    <col min="889" max="889" width="0" hidden="true" customWidth="true" style="0"/>
    <col min="890" max="890" width="0" hidden="true" customWidth="true" style="0"/>
    <col min="891" max="891" width="0" hidden="true" customWidth="true" style="0"/>
    <col min="892" max="892" width="0" hidden="true" customWidth="true" style="0"/>
    <col min="893" max="893" width="0" hidden="true" customWidth="true" style="0"/>
    <col min="894" max="894" width="0" hidden="true" customWidth="true" style="0"/>
    <col min="895" max="895" width="0" hidden="true" customWidth="true" style="0"/>
    <col min="896" max="896" width="0" hidden="true" customWidth="true" style="0"/>
    <col min="897" max="897" width="0" hidden="true" customWidth="true" style="0"/>
    <col min="898" max="898" width="0" hidden="true" customWidth="true" style="0"/>
    <col min="899" max="899" width="0" hidden="true" customWidth="true" style="0"/>
    <col min="900" max="900" width="0" hidden="true" customWidth="true" style="0"/>
    <col min="901" max="901" width="0" hidden="true" customWidth="true" style="0"/>
    <col min="902" max="902" width="0" hidden="true" customWidth="true" style="0"/>
    <col min="903" max="903" width="0" hidden="true" customWidth="true" style="0"/>
    <col min="904" max="904" width="0" hidden="true" customWidth="true" style="0"/>
    <col min="905" max="905" width="0" hidden="true" customWidth="true" style="0"/>
    <col min="906" max="906" width="0" hidden="true" customWidth="true" style="0"/>
    <col min="907" max="907" width="0" hidden="true" customWidth="true" style="0"/>
    <col min="908" max="908" width="0" hidden="true" customWidth="true" style="0"/>
    <col min="909" max="909" width="0" hidden="true" customWidth="true" style="0"/>
    <col min="910" max="910" width="0" hidden="true" customWidth="true" style="0"/>
    <col min="911" max="911" width="0" hidden="true" customWidth="true" style="0"/>
    <col min="912" max="912" width="0" hidden="true" customWidth="true" style="0"/>
    <col min="913" max="913" width="0" hidden="true" customWidth="true" style="0"/>
    <col min="914" max="914" width="0" hidden="true" customWidth="true" style="0"/>
    <col min="915" max="915" width="0" hidden="true" customWidth="true" style="0"/>
    <col min="916" max="916" width="0" hidden="true" customWidth="true" style="0"/>
    <col min="917" max="917" width="0" hidden="true" customWidth="true" style="0"/>
    <col min="918" max="918" width="0" hidden="true" customWidth="true" style="0"/>
    <col min="919" max="919" width="0" hidden="true" customWidth="true" style="0"/>
    <col min="920" max="920" width="0" hidden="true" customWidth="true" style="0"/>
    <col min="921" max="921" width="0" hidden="true" customWidth="true" style="0"/>
    <col min="922" max="922" width="0" hidden="true" customWidth="true" style="0"/>
    <col min="923" max="923" width="0" hidden="true" customWidth="true" style="0"/>
    <col min="924" max="924" width="0" hidden="true" customWidth="true" style="0"/>
    <col min="925" max="925" width="0" hidden="true" customWidth="true" style="0"/>
    <col min="926" max="926" width="0" hidden="true" customWidth="true" style="0"/>
    <col min="927" max="927" width="0" hidden="true" customWidth="true" style="0"/>
    <col min="928" max="928" width="0" hidden="true" customWidth="true" style="0"/>
    <col min="929" max="929" width="0" hidden="true" customWidth="true" style="0"/>
    <col min="930" max="930" width="0" hidden="true" customWidth="true" style="0"/>
    <col min="931" max="931" width="0" hidden="true" customWidth="true" style="0"/>
    <col min="932" max="932" width="0" hidden="true" customWidth="true" style="0"/>
    <col min="933" max="933" width="0" hidden="true" customWidth="true" style="0"/>
    <col min="934" max="934" width="0" hidden="true" customWidth="true" style="0"/>
    <col min="935" max="935" width="0" hidden="true" customWidth="true" style="0"/>
    <col min="936" max="936" width="0" hidden="true" customWidth="true" style="0"/>
    <col min="937" max="937" width="0" hidden="true" customWidth="true" style="0"/>
    <col min="938" max="938" width="0" hidden="true" customWidth="true" style="0"/>
    <col min="939" max="939" width="0" hidden="true" customWidth="true" style="0"/>
    <col min="940" max="940" width="0" hidden="true" customWidth="true" style="0"/>
    <col min="941" max="941" width="0" hidden="true" customWidth="true" style="0"/>
    <col min="942" max="942" width="0" hidden="true" customWidth="true" style="0"/>
    <col min="943" max="943" width="0" hidden="true" customWidth="true" style="0"/>
    <col min="944" max="944" width="0" hidden="true" customWidth="true" style="0"/>
    <col min="945" max="945" width="0" hidden="true" customWidth="true" style="0"/>
    <col min="946" max="946" width="0" hidden="true" customWidth="true" style="0"/>
    <col min="947" max="947" width="0" hidden="true" customWidth="true" style="0"/>
    <col min="948" max="948" width="0" hidden="true" customWidth="true" style="0"/>
    <col min="949" max="949" width="0" hidden="true" customWidth="true" style="0"/>
    <col min="950" max="950" width="0" hidden="true" customWidth="true" style="0"/>
    <col min="951" max="951" width="0" hidden="true" customWidth="true" style="0"/>
    <col min="952" max="952" width="0" hidden="true" customWidth="true" style="0"/>
    <col min="953" max="953" width="0" hidden="true" customWidth="true" style="0"/>
    <col min="954" max="954" width="0" hidden="true" customWidth="true" style="0"/>
    <col min="955" max="955" width="0" hidden="true" customWidth="true" style="0"/>
    <col min="956" max="956" width="0" hidden="true" customWidth="true" style="0"/>
    <col min="957" max="957" width="0" hidden="true" customWidth="true" style="0"/>
    <col min="958" max="958" width="0" hidden="true" customWidth="true" style="0"/>
    <col min="959" max="959" width="0" hidden="true" customWidth="true" style="0"/>
    <col min="960" max="960" width="0" hidden="true" customWidth="true" style="0"/>
    <col min="961" max="961" width="0" hidden="true" customWidth="true" style="0"/>
    <col min="962" max="962" width="0" hidden="true" customWidth="true" style="0"/>
    <col min="963" max="963" width="0" hidden="true" customWidth="true" style="0"/>
    <col min="964" max="964" width="0" hidden="true" customWidth="true" style="0"/>
    <col min="965" max="965" width="0" hidden="true" customWidth="true" style="0"/>
    <col min="966" max="966" width="0" hidden="true" customWidth="true" style="0"/>
    <col min="967" max="967" width="0" hidden="true" customWidth="true" style="0"/>
    <col min="968" max="968" width="0" hidden="true" customWidth="true" style="0"/>
    <col min="969" max="969" width="0" hidden="true" customWidth="true" style="0"/>
    <col min="970" max="970" width="0" hidden="true" customWidth="true" style="0"/>
    <col min="971" max="971" width="0" hidden="true" customWidth="true" style="0"/>
    <col min="972" max="972" width="0" hidden="true" customWidth="true" style="0"/>
    <col min="973" max="973" width="0" hidden="true" customWidth="true" style="0"/>
    <col min="974" max="974" width="0" hidden="true" customWidth="true" style="0"/>
    <col min="975" max="975" width="0" hidden="true" customWidth="true" style="0"/>
    <col min="976" max="976" width="0" hidden="true" customWidth="true" style="0"/>
    <col min="977" max="977" width="0" hidden="true" customWidth="true" style="0"/>
    <col min="978" max="978" width="0" hidden="true" customWidth="true" style="0"/>
    <col min="979" max="979" width="0" hidden="true" customWidth="true" style="0"/>
    <col min="980" max="980" width="0" hidden="true" customWidth="true" style="0"/>
    <col min="981" max="981" width="0" hidden="true" customWidth="true" style="0"/>
    <col min="982" max="982" width="0" hidden="true" customWidth="true" style="0"/>
    <col min="983" max="983" width="0" hidden="true" customWidth="true" style="0"/>
    <col min="984" max="984" width="0" hidden="true" customWidth="true" style="0"/>
    <col min="985" max="985" width="0" hidden="true" customWidth="true" style="0"/>
    <col min="986" max="986" width="0" hidden="true" customWidth="true" style="0"/>
    <col min="987" max="987" width="0" hidden="true" customWidth="true" style="0"/>
    <col min="988" max="988" width="0" hidden="true" customWidth="true" style="0"/>
    <col min="989" max="989" width="0" hidden="true" customWidth="true" style="0"/>
    <col min="990" max="990" width="0" hidden="true" customWidth="true" style="0"/>
    <col min="991" max="991" width="0" hidden="true" customWidth="true" style="0"/>
    <col min="992" max="992" width="0" hidden="true" customWidth="true" style="0"/>
    <col min="993" max="993" width="0" hidden="true" customWidth="true" style="0"/>
    <col min="994" max="994" width="0" hidden="true" customWidth="true" style="0"/>
    <col min="995" max="995" width="0" hidden="true" customWidth="true" style="0"/>
    <col min="996" max="996" width="0" hidden="true" customWidth="true" style="0"/>
    <col min="997" max="997" width="0" hidden="true" customWidth="true" style="0"/>
    <col min="998" max="998" width="0" hidden="true" customWidth="true" style="0"/>
    <col min="999" max="999" width="0" hidden="true" customWidth="true" style="0"/>
    <col min="1000" max="1000" width="0" hidden="true" customWidth="true" style="0"/>
    <col min="1001" max="1001" width="0" hidden="true" customWidth="true" style="0"/>
    <col min="1002" max="1002" width="0" hidden="true" customWidth="true" style="0"/>
    <col min="1003" max="1003" width="0" hidden="true" customWidth="true" style="0"/>
    <col min="1004" max="1004" width="0" hidden="true" customWidth="true" style="0"/>
    <col min="1005" max="1005" width="0" hidden="true" customWidth="true" style="0"/>
    <col min="1006" max="1006" width="0" hidden="true" customWidth="true" style="0"/>
    <col min="1007" max="1007" width="0" hidden="true" customWidth="true" style="0"/>
    <col min="1008" max="1008" width="0" hidden="true" customWidth="true" style="0"/>
    <col min="1009" max="1009" width="0" hidden="true" customWidth="true" style="0"/>
    <col min="1010" max="1010" width="0" hidden="true" customWidth="true" style="0"/>
    <col min="1011" max="1011" width="0" hidden="true" customWidth="true" style="0"/>
    <col min="1012" max="1012" width="0" hidden="true" customWidth="true" style="0"/>
    <col min="1013" max="1013" width="0" hidden="true" customWidth="true" style="0"/>
    <col min="1014" max="1014" width="0" hidden="true" customWidth="true" style="0"/>
    <col min="1015" max="1015" width="0" hidden="true" customWidth="true" style="0"/>
    <col min="1016" max="1016" width="0" hidden="true" customWidth="true" style="0"/>
    <col min="1017" max="1017" width="0" hidden="true" customWidth="true" style="0"/>
    <col min="1018" max="1018" width="0" hidden="true" customWidth="true" style="0"/>
    <col min="1019" max="1019" width="0" hidden="true" customWidth="true" style="0"/>
    <col min="1020" max="1020" width="0" hidden="true" customWidth="true" style="0"/>
    <col min="1021" max="1021" width="0" hidden="true" customWidth="true" style="0"/>
    <col min="1022" max="1022" width="0" hidden="true" customWidth="true" style="0"/>
    <col min="1023" max="1023" width="0" hidden="true" customWidth="true" style="0"/>
    <col min="1024" max="1024" width="0" hidden="true" customWidth="true" style="0"/>
    <col min="1025" max="1025" width="0" hidden="true" customWidth="true" style="0"/>
  </cols>
  <sheetData>
    <row r="3" spans="1:1025" customHeight="1" ht="18">
      <c r="B3" s="3" t="s">
        <v>314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</row>
    <row r="4" spans="1:1025" customHeight="1" ht="12.8">
      <c r="B4" s="57" t="s">
        <v>315</v>
      </c>
      <c r="C4" s="7">
        <v>186</v>
      </c>
      <c r="D4" s="7">
        <v>192</v>
      </c>
      <c r="E4" s="7">
        <v>181</v>
      </c>
      <c r="F4" s="7">
        <v>194</v>
      </c>
      <c r="G4" s="57"/>
    </row>
    <row r="5" spans="1:1025" customHeight="1" ht="12.8">
      <c r="B5" s="57" t="s">
        <v>316</v>
      </c>
      <c r="C5" s="7">
        <v>187</v>
      </c>
      <c r="D5" s="7">
        <v>193</v>
      </c>
      <c r="E5" s="7">
        <v>182</v>
      </c>
      <c r="F5" s="7">
        <v>195</v>
      </c>
      <c r="G5" s="57"/>
    </row>
    <row r="6" spans="1:1025" customHeight="1" ht="12.75">
      <c r="B6" s="58" t="s">
        <v>317</v>
      </c>
      <c r="C6" s="59"/>
      <c r="D6" s="59"/>
      <c r="E6" s="59"/>
      <c r="F6" s="59"/>
      <c r="G6" s="59"/>
    </row>
    <row r="7" spans="1:1025" customHeight="1" ht="12.8">
      <c r="B7" s="57" t="s">
        <v>318</v>
      </c>
      <c r="C7" s="7">
        <v>186</v>
      </c>
      <c r="D7" s="7">
        <v>192</v>
      </c>
      <c r="E7" s="7">
        <v>181</v>
      </c>
      <c r="F7" s="7">
        <v>194</v>
      </c>
      <c r="G7" s="57"/>
    </row>
    <row r="8" spans="1:1025" customHeight="1" ht="12.8">
      <c r="B8" s="57" t="s">
        <v>319</v>
      </c>
      <c r="C8" s="7">
        <v>187</v>
      </c>
      <c r="D8" s="7">
        <v>193</v>
      </c>
      <c r="E8" s="7">
        <v>182</v>
      </c>
      <c r="F8" s="7">
        <v>195</v>
      </c>
      <c r="G8" s="57"/>
    </row>
    <row r="9" spans="1:1025" customHeight="1" ht="12.8">
      <c r="B9" s="57" t="s">
        <v>320</v>
      </c>
      <c r="C9" s="7">
        <v>188</v>
      </c>
      <c r="D9" s="7">
        <v>194</v>
      </c>
      <c r="E9" s="7">
        <v>183</v>
      </c>
      <c r="F9" s="7">
        <v>196</v>
      </c>
      <c r="G9" s="57"/>
    </row>
    <row r="10" spans="1:1025" customHeight="1" ht="12.8">
      <c r="B10" s="57" t="s">
        <v>321</v>
      </c>
      <c r="C10" s="7">
        <v>189</v>
      </c>
      <c r="D10" s="7">
        <v>195</v>
      </c>
      <c r="E10" s="7">
        <v>184</v>
      </c>
      <c r="F10" s="7">
        <v>197</v>
      </c>
      <c r="G10" s="57"/>
    </row>
    <row r="11" spans="1:1025" customHeight="1" ht="12.8">
      <c r="B11" s="57" t="s">
        <v>322</v>
      </c>
      <c r="C11" s="7">
        <v>190</v>
      </c>
      <c r="D11" s="7">
        <v>196</v>
      </c>
      <c r="E11" s="7">
        <v>185</v>
      </c>
      <c r="F11" s="7">
        <v>198</v>
      </c>
      <c r="G11" s="57"/>
    </row>
    <row r="12" spans="1:1025" customHeight="1" ht="12.75">
      <c r="B12" s="58" t="s">
        <v>323</v>
      </c>
      <c r="C12" s="60"/>
      <c r="D12" s="60"/>
      <c r="E12" s="60"/>
      <c r="F12" s="60"/>
      <c r="G12" s="60"/>
    </row>
    <row r="13" spans="1:1025" customHeight="1" ht="12.8">
      <c r="B13" s="57" t="s">
        <v>324</v>
      </c>
      <c r="C13" s="7">
        <v>190</v>
      </c>
      <c r="D13" s="7">
        <v>196</v>
      </c>
      <c r="E13" s="7">
        <v>185</v>
      </c>
      <c r="F13" s="7">
        <v>198</v>
      </c>
      <c r="G13" s="57"/>
    </row>
    <row r="14" spans="1:1025" customHeight="1" ht="12.8">
      <c r="B14" s="57" t="s">
        <v>325</v>
      </c>
      <c r="C14" s="7">
        <v>191</v>
      </c>
      <c r="D14" s="7">
        <v>197</v>
      </c>
      <c r="E14" s="7">
        <v>186</v>
      </c>
      <c r="F14" s="7">
        <v>199</v>
      </c>
      <c r="G14" s="57"/>
    </row>
    <row r="15" spans="1:1025" customHeight="1" ht="12.8">
      <c r="B15" s="57" t="s">
        <v>326</v>
      </c>
      <c r="C15" s="7">
        <v>192</v>
      </c>
      <c r="D15" s="7">
        <v>198</v>
      </c>
      <c r="E15" s="7">
        <v>187</v>
      </c>
      <c r="F15" s="7">
        <v>200</v>
      </c>
      <c r="G15" s="57"/>
    </row>
    <row r="16" spans="1:1025" customHeight="1" ht="12.8">
      <c r="B16" s="57" t="s">
        <v>327</v>
      </c>
      <c r="C16" s="7">
        <v>193</v>
      </c>
      <c r="D16" s="7">
        <v>199</v>
      </c>
      <c r="E16" s="7">
        <v>188</v>
      </c>
      <c r="F16" s="7">
        <v>201</v>
      </c>
      <c r="G16" s="57"/>
    </row>
    <row r="17" spans="1:1025" customHeight="1" ht="12.8">
      <c r="B17" s="57" t="s">
        <v>328</v>
      </c>
      <c r="C17" s="7">
        <v>194</v>
      </c>
      <c r="D17" s="7">
        <v>200</v>
      </c>
      <c r="E17" s="7">
        <v>189</v>
      </c>
      <c r="F17" s="7">
        <v>202</v>
      </c>
      <c r="G17" s="57"/>
    </row>
    <row r="18" spans="1:1025" customHeight="1" ht="12.8">
      <c r="B18" s="57" t="s">
        <v>329</v>
      </c>
      <c r="C18" s="7">
        <v>195</v>
      </c>
      <c r="D18" s="7">
        <v>201</v>
      </c>
      <c r="E18" s="7">
        <v>190</v>
      </c>
      <c r="F18" s="7">
        <v>203</v>
      </c>
      <c r="G18" s="57"/>
    </row>
    <row r="19" spans="1:1025" customHeight="1" ht="12.8">
      <c r="B19" s="57" t="s">
        <v>330</v>
      </c>
      <c r="C19" s="7">
        <v>196</v>
      </c>
      <c r="D19" s="7">
        <v>202</v>
      </c>
      <c r="E19" s="7">
        <v>191</v>
      </c>
      <c r="F19" s="7">
        <v>204</v>
      </c>
      <c r="G19" s="57"/>
    </row>
    <row r="20" spans="1:1025" customHeight="1" ht="12.8">
      <c r="B20" s="57" t="s">
        <v>331</v>
      </c>
      <c r="C20" s="7">
        <v>197</v>
      </c>
      <c r="D20" s="7">
        <v>203</v>
      </c>
      <c r="E20" s="7">
        <v>192</v>
      </c>
      <c r="F20" s="7">
        <v>205</v>
      </c>
      <c r="G20" s="57"/>
    </row>
    <row r="21" spans="1:1025" customHeight="1" ht="12.8">
      <c r="B21" s="57" t="s">
        <v>332</v>
      </c>
      <c r="C21" s="7">
        <v>198</v>
      </c>
      <c r="D21" s="7">
        <v>204</v>
      </c>
      <c r="E21" s="7">
        <v>193</v>
      </c>
      <c r="F21" s="7">
        <v>206</v>
      </c>
      <c r="G21" s="57"/>
    </row>
    <row r="22" spans="1:1025" customHeight="1" ht="12.8">
      <c r="B22" s="57" t="s">
        <v>333</v>
      </c>
      <c r="C22" s="7">
        <v>199</v>
      </c>
      <c r="D22" s="7">
        <v>205</v>
      </c>
      <c r="E22" s="7">
        <v>194</v>
      </c>
      <c r="F22" s="7">
        <v>207</v>
      </c>
      <c r="G22" s="57"/>
    </row>
    <row r="23" spans="1:1025" customHeight="1" ht="12.8">
      <c r="B23" s="57" t="s">
        <v>334</v>
      </c>
      <c r="C23" s="7">
        <v>200</v>
      </c>
      <c r="D23" s="7">
        <v>206</v>
      </c>
      <c r="E23" s="7">
        <v>195</v>
      </c>
      <c r="F23" s="7">
        <v>208</v>
      </c>
      <c r="G23" s="57"/>
    </row>
    <row r="26" spans="1:1025" customHeight="1" ht="12.75">
      <c r="B26" s="58" t="s">
        <v>335</v>
      </c>
      <c r="C26" s="60"/>
      <c r="D26" s="60"/>
      <c r="E26" s="60"/>
      <c r="F26" s="60"/>
      <c r="G26" s="60"/>
    </row>
    <row r="27" spans="1:1025" customHeight="1" ht="12.8">
      <c r="B27" s="57" t="s">
        <v>336</v>
      </c>
      <c r="C27" s="7">
        <v>190</v>
      </c>
      <c r="D27" s="7">
        <v>196</v>
      </c>
      <c r="E27" s="7">
        <v>185</v>
      </c>
      <c r="F27" s="7">
        <v>198</v>
      </c>
      <c r="G27" s="57"/>
    </row>
    <row r="28" spans="1:1025" customHeight="1" ht="12.8">
      <c r="B28" s="57" t="s">
        <v>337</v>
      </c>
      <c r="C28" s="7">
        <v>191</v>
      </c>
      <c r="D28" s="7">
        <v>197</v>
      </c>
      <c r="E28" s="7">
        <v>186</v>
      </c>
      <c r="F28" s="7">
        <v>199</v>
      </c>
      <c r="G28" s="57"/>
    </row>
    <row r="29" spans="1:1025" customHeight="1" ht="12.8">
      <c r="B29" s="57" t="s">
        <v>338</v>
      </c>
      <c r="C29" s="7">
        <v>192</v>
      </c>
      <c r="D29" s="7">
        <v>198</v>
      </c>
      <c r="E29" s="7">
        <v>187</v>
      </c>
      <c r="F29" s="7">
        <v>200</v>
      </c>
      <c r="G29" s="57"/>
    </row>
    <row r="30" spans="1:1025" customHeight="1" ht="12.8">
      <c r="B30" s="57" t="s">
        <v>339</v>
      </c>
      <c r="C30" s="7">
        <v>193</v>
      </c>
      <c r="D30" s="7">
        <v>199</v>
      </c>
      <c r="E30" s="7">
        <v>188</v>
      </c>
      <c r="F30" s="7">
        <v>201</v>
      </c>
      <c r="G30" s="57"/>
    </row>
    <row r="31" spans="1:1025" customHeight="1" ht="12.8">
      <c r="B31" s="57" t="s">
        <v>340</v>
      </c>
      <c r="C31" s="7">
        <v>194</v>
      </c>
      <c r="D31" s="7">
        <v>200</v>
      </c>
      <c r="E31" s="7">
        <v>189</v>
      </c>
      <c r="F31" s="7">
        <v>202</v>
      </c>
      <c r="G31" s="57"/>
    </row>
    <row r="32" spans="1:1025" customHeight="1" ht="12.8">
      <c r="B32" s="57" t="s">
        <v>341</v>
      </c>
      <c r="C32" s="7">
        <v>195</v>
      </c>
      <c r="D32" s="7">
        <v>201</v>
      </c>
      <c r="E32" s="7">
        <v>190</v>
      </c>
      <c r="F32" s="7">
        <v>203</v>
      </c>
      <c r="G32" s="57"/>
    </row>
    <row r="33" spans="1:1025" customHeight="1" ht="12.8">
      <c r="B33" s="57" t="s">
        <v>342</v>
      </c>
      <c r="C33" s="7">
        <v>196</v>
      </c>
      <c r="D33" s="7">
        <v>202</v>
      </c>
      <c r="E33" s="7">
        <v>191</v>
      </c>
      <c r="F33" s="7">
        <v>204</v>
      </c>
      <c r="G33" s="57"/>
    </row>
    <row r="34" spans="1:1025" customHeight="1" ht="12.8">
      <c r="B34" s="57" t="s">
        <v>343</v>
      </c>
      <c r="C34" s="7">
        <v>197</v>
      </c>
      <c r="D34" s="7">
        <v>203</v>
      </c>
      <c r="E34" s="7">
        <v>192</v>
      </c>
      <c r="F34" s="7">
        <v>205</v>
      </c>
      <c r="G34" s="57"/>
    </row>
    <row r="35" spans="1:1025" customHeight="1" ht="12.8">
      <c r="B35" s="57" t="s">
        <v>344</v>
      </c>
      <c r="C35" s="7">
        <v>198</v>
      </c>
      <c r="D35" s="7">
        <v>204</v>
      </c>
      <c r="E35" s="7">
        <v>193</v>
      </c>
      <c r="F35" s="7">
        <v>206</v>
      </c>
      <c r="G35" s="57"/>
    </row>
    <row r="36" spans="1:1025" customHeight="1" ht="12.8">
      <c r="B36" s="57" t="s">
        <v>345</v>
      </c>
      <c r="C36" s="7">
        <v>199</v>
      </c>
      <c r="D36" s="7">
        <v>205</v>
      </c>
      <c r="E36" s="7">
        <v>194</v>
      </c>
      <c r="F36" s="7">
        <v>207</v>
      </c>
      <c r="G36" s="57"/>
    </row>
    <row r="37" spans="1:1025" customHeight="1" ht="12.8">
      <c r="B37" s="57" t="s">
        <v>346</v>
      </c>
      <c r="C37" s="7">
        <v>200</v>
      </c>
      <c r="D37" s="7">
        <v>206</v>
      </c>
      <c r="E37" s="7">
        <v>195</v>
      </c>
      <c r="F37" s="7">
        <v>208</v>
      </c>
      <c r="G37" s="57"/>
    </row>
    <row r="38" spans="1:1025" customHeight="1" ht="12.8">
      <c r="B38" s="57" t="s">
        <v>347</v>
      </c>
      <c r="C38" s="7">
        <v>201</v>
      </c>
      <c r="D38" s="7">
        <v>207</v>
      </c>
      <c r="E38" s="7">
        <v>196</v>
      </c>
      <c r="F38" s="7">
        <v>209</v>
      </c>
      <c r="G38" s="57"/>
    </row>
    <row r="39" spans="1:1025" customHeight="1" ht="12.8">
      <c r="B39" s="57" t="s">
        <v>348</v>
      </c>
      <c r="C39" s="7">
        <v>202</v>
      </c>
      <c r="D39" s="7">
        <v>208</v>
      </c>
      <c r="E39" s="7">
        <v>197</v>
      </c>
      <c r="F39" s="7">
        <v>210</v>
      </c>
      <c r="G39" s="57"/>
    </row>
    <row r="40" spans="1:1025" customHeight="1" ht="12.8">
      <c r="B40" s="57" t="s">
        <v>349</v>
      </c>
      <c r="C40" s="7">
        <v>203</v>
      </c>
      <c r="D40" s="7">
        <v>209</v>
      </c>
      <c r="E40" s="7">
        <v>198</v>
      </c>
      <c r="F40" s="7">
        <v>211</v>
      </c>
      <c r="G40" s="57"/>
    </row>
    <row r="41" spans="1:1025" customHeight="1" ht="12.8">
      <c r="B41" s="57" t="s">
        <v>350</v>
      </c>
      <c r="C41" s="7">
        <v>204</v>
      </c>
      <c r="D41" s="7">
        <v>210</v>
      </c>
      <c r="E41" s="7">
        <v>199</v>
      </c>
      <c r="F41" s="7">
        <v>212</v>
      </c>
      <c r="G41" s="57"/>
    </row>
    <row r="42" spans="1:1025" customHeight="1" ht="12.8">
      <c r="B42" s="57" t="s">
        <v>351</v>
      </c>
      <c r="C42" s="7">
        <v>205</v>
      </c>
      <c r="D42" s="7">
        <v>211</v>
      </c>
      <c r="E42" s="7">
        <v>200</v>
      </c>
      <c r="F42" s="7">
        <v>213</v>
      </c>
      <c r="G42" s="57"/>
    </row>
    <row r="43" spans="1:1025" customHeight="1" ht="12.8">
      <c r="B43" s="57" t="s">
        <v>352</v>
      </c>
      <c r="C43" s="7">
        <v>206</v>
      </c>
      <c r="D43" s="7">
        <v>212</v>
      </c>
      <c r="E43" s="7">
        <v>201</v>
      </c>
      <c r="F43" s="7">
        <v>214</v>
      </c>
      <c r="G43" s="57"/>
    </row>
    <row r="44" spans="1:1025" customHeight="1" ht="12.8">
      <c r="B44" s="57" t="s">
        <v>353</v>
      </c>
      <c r="C44" s="7">
        <v>207</v>
      </c>
      <c r="D44" s="7">
        <v>213</v>
      </c>
      <c r="E44" s="7">
        <v>202</v>
      </c>
      <c r="F44" s="7">
        <v>215</v>
      </c>
      <c r="G44" s="57"/>
    </row>
    <row r="45" spans="1:1025" customHeight="1" ht="12.8">
      <c r="B45" s="57" t="s">
        <v>330</v>
      </c>
      <c r="C45" s="7">
        <v>208</v>
      </c>
      <c r="D45" s="7">
        <v>214</v>
      </c>
      <c r="E45" s="7">
        <v>203</v>
      </c>
      <c r="F45" s="7">
        <v>216</v>
      </c>
      <c r="G45" s="57"/>
    </row>
    <row r="46" spans="1:1025" customHeight="1" ht="12.8">
      <c r="B46" s="57" t="s">
        <v>354</v>
      </c>
      <c r="C46" s="7">
        <v>209</v>
      </c>
      <c r="D46" s="7">
        <v>215</v>
      </c>
      <c r="E46" s="7">
        <v>204</v>
      </c>
      <c r="F46" s="7">
        <v>217</v>
      </c>
      <c r="G46" s="57"/>
    </row>
    <row r="47" spans="1:1025" customHeight="1" ht="12.8">
      <c r="B47" s="57" t="s">
        <v>355</v>
      </c>
      <c r="C47" s="7">
        <v>210</v>
      </c>
      <c r="D47" s="7">
        <v>216</v>
      </c>
      <c r="E47" s="7">
        <v>205</v>
      </c>
      <c r="F47" s="7">
        <v>218</v>
      </c>
      <c r="G47" s="57"/>
    </row>
    <row r="50" spans="1:1025" customHeight="1" ht="12.75">
      <c r="B50" s="58" t="s">
        <v>356</v>
      </c>
      <c r="C50" s="60"/>
      <c r="D50" s="60"/>
      <c r="E50" s="60"/>
      <c r="F50" s="60"/>
      <c r="G50" s="60"/>
    </row>
    <row r="51" spans="1:1025" customHeight="1" ht="12.8">
      <c r="B51" s="57" t="s">
        <v>357</v>
      </c>
      <c r="C51" s="7">
        <v>190</v>
      </c>
      <c r="D51" s="7">
        <v>196</v>
      </c>
      <c r="E51" s="7">
        <v>185</v>
      </c>
      <c r="F51" s="7">
        <v>198</v>
      </c>
      <c r="G51" s="57"/>
    </row>
    <row r="52" spans="1:1025" customHeight="1" ht="12.8">
      <c r="B52" s="57" t="s">
        <v>358</v>
      </c>
      <c r="C52" s="7">
        <v>191</v>
      </c>
      <c r="D52" s="7">
        <v>197</v>
      </c>
      <c r="E52" s="7">
        <v>186</v>
      </c>
      <c r="F52" s="7">
        <v>199</v>
      </c>
      <c r="G52" s="57"/>
    </row>
    <row r="53" spans="1:1025" customHeight="1" ht="12.8">
      <c r="B53" s="57" t="s">
        <v>359</v>
      </c>
      <c r="C53" s="7">
        <v>192</v>
      </c>
      <c r="D53" s="7">
        <v>198</v>
      </c>
      <c r="E53" s="7">
        <v>187</v>
      </c>
      <c r="F53" s="7">
        <v>200</v>
      </c>
      <c r="G53" s="57"/>
    </row>
    <row r="54" spans="1:1025" customHeight="1" ht="12.8">
      <c r="B54" s="57" t="s">
        <v>360</v>
      </c>
      <c r="C54" s="7">
        <v>193</v>
      </c>
      <c r="D54" s="7">
        <v>199</v>
      </c>
      <c r="E54" s="7">
        <v>188</v>
      </c>
      <c r="F54" s="7">
        <v>201</v>
      </c>
      <c r="G54" s="57"/>
    </row>
    <row r="55" spans="1:1025" customHeight="1" ht="12.8">
      <c r="B55" s="57" t="s">
        <v>361</v>
      </c>
      <c r="C55" s="7">
        <v>194</v>
      </c>
      <c r="D55" s="7">
        <v>200</v>
      </c>
      <c r="E55" s="7">
        <v>189</v>
      </c>
      <c r="F55" s="7">
        <v>202</v>
      </c>
      <c r="G55" s="57"/>
    </row>
    <row r="56" spans="1:1025" customHeight="1" ht="12.8">
      <c r="B56" s="57" t="s">
        <v>362</v>
      </c>
      <c r="C56" s="7">
        <v>195</v>
      </c>
      <c r="D56" s="7">
        <v>201</v>
      </c>
      <c r="E56" s="7">
        <v>190</v>
      </c>
      <c r="F56" s="7">
        <v>203</v>
      </c>
      <c r="G56" s="57"/>
    </row>
    <row r="57" spans="1:1025" customHeight="1" ht="12.8">
      <c r="B57" s="57" t="s">
        <v>363</v>
      </c>
      <c r="C57" s="7">
        <v>196</v>
      </c>
      <c r="D57" s="7">
        <v>202</v>
      </c>
      <c r="E57" s="7">
        <v>191</v>
      </c>
      <c r="F57" s="7">
        <v>204</v>
      </c>
      <c r="G57" s="57"/>
    </row>
    <row r="58" spans="1:1025" customHeight="1" ht="12.8">
      <c r="B58" s="57" t="s">
        <v>329</v>
      </c>
      <c r="C58" s="7">
        <v>197</v>
      </c>
      <c r="D58" s="7">
        <v>203</v>
      </c>
      <c r="E58" s="7">
        <v>192</v>
      </c>
      <c r="F58" s="7">
        <v>205</v>
      </c>
      <c r="G58" s="57"/>
    </row>
    <row r="59" spans="1:1025" customHeight="1" ht="12.8">
      <c r="B59" s="57" t="s">
        <v>332</v>
      </c>
      <c r="C59" s="7">
        <v>198</v>
      </c>
      <c r="D59" s="7">
        <v>204</v>
      </c>
      <c r="E59" s="7">
        <v>193</v>
      </c>
      <c r="F59" s="7">
        <v>206</v>
      </c>
      <c r="G59" s="57"/>
    </row>
    <row r="60" spans="1:1025" customHeight="1" ht="12.8">
      <c r="B60" s="57" t="s">
        <v>355</v>
      </c>
      <c r="C60" s="7">
        <v>199</v>
      </c>
      <c r="D60" s="7">
        <v>205</v>
      </c>
      <c r="E60" s="7">
        <v>194</v>
      </c>
      <c r="F60" s="7">
        <v>207</v>
      </c>
      <c r="G60" s="57"/>
    </row>
    <row r="61" spans="1:1025" customHeight="1" ht="12.8">
      <c r="B61" s="57" t="s">
        <v>364</v>
      </c>
      <c r="C61" s="7">
        <v>200</v>
      </c>
      <c r="D61" s="7">
        <v>206</v>
      </c>
      <c r="E61" s="7">
        <v>195</v>
      </c>
      <c r="F61" s="7">
        <v>208</v>
      </c>
      <c r="G61" s="57"/>
    </row>
    <row r="62" spans="1:1025" customHeight="1" ht="12.8">
      <c r="B62" s="57" t="s">
        <v>365</v>
      </c>
      <c r="C62" s="7">
        <v>201</v>
      </c>
      <c r="D62" s="7">
        <v>207</v>
      </c>
      <c r="E62" s="7">
        <v>196</v>
      </c>
      <c r="F62" s="7">
        <v>209</v>
      </c>
      <c r="G62" s="57"/>
    </row>
    <row r="65" spans="1:1025" customHeight="1" ht="12.8">
      <c r="B65" s="57" t="s">
        <v>366</v>
      </c>
      <c r="C65" s="7">
        <v>190</v>
      </c>
      <c r="D65" s="7">
        <v>196</v>
      </c>
      <c r="E65" s="7">
        <v>185</v>
      </c>
      <c r="F65" s="7">
        <v>198</v>
      </c>
      <c r="G65" s="57"/>
    </row>
    <row r="66" spans="1:1025" customHeight="1" ht="12.8">
      <c r="B66" s="57" t="s">
        <v>367</v>
      </c>
      <c r="C66" s="7">
        <v>190</v>
      </c>
      <c r="D66" s="7">
        <v>196</v>
      </c>
      <c r="E66" s="7">
        <v>185</v>
      </c>
      <c r="F66" s="7">
        <v>198</v>
      </c>
      <c r="G66" s="57"/>
    </row>
    <row r="67" spans="1:1025" customHeight="1" ht="12.8">
      <c r="B67" s="57" t="s">
        <v>368</v>
      </c>
      <c r="C67" s="7">
        <v>190</v>
      </c>
      <c r="D67" s="7">
        <v>196</v>
      </c>
      <c r="E67" s="7">
        <v>185</v>
      </c>
      <c r="F67" s="7">
        <v>198</v>
      </c>
      <c r="G67" s="57"/>
    </row>
    <row r="70" spans="1:1025" customHeight="1" ht="11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048576"/>
  <sheetViews>
    <sheetView tabSelected="0" workbookViewId="0" zoomScale="75" zoomScaleNormal="75" showGridLines="true" showRowColHeaders="1">
      <selection activeCell="A1" sqref="A1"/>
    </sheetView>
  </sheetViews>
  <sheetFormatPr defaultRowHeight="14.4" outlineLevelRow="0" outlineLevelCol="0"/>
  <cols>
    <col min="1" max="1" width="1.484693877551" customWidth="true" style="0"/>
    <col min="2" max="2" width="4.0510204081633" customWidth="true" style="0"/>
    <col min="3" max="3" width="10.933673469388" customWidth="true" style="0"/>
    <col min="4" max="4" width="10.933673469388" customWidth="true" style="0"/>
    <col min="5" max="5" width="10.933673469388" customWidth="true" style="0"/>
    <col min="6" max="6" width="10.933673469388" customWidth="true" style="0"/>
    <col min="7" max="7" width="10.933673469388" customWidth="true" style="0"/>
    <col min="8" max="8" width="10.933673469388" customWidth="true" style="0"/>
    <col min="9" max="9" width="10.933673469388" customWidth="true" style="0"/>
    <col min="10" max="10" width="10.933673469388" customWidth="true" style="0"/>
    <col min="11" max="11" width="0" hidden="true" customWidth="true" style="0"/>
    <col min="12" max="12" width="0" hidden="true" customWidth="true" style="0"/>
    <col min="13" max="13" width="0" hidden="true" customWidth="true" style="0"/>
    <col min="14" max="14" width="0" hidden="true" customWidth="true" style="0"/>
    <col min="15" max="15" width="0" hidden="true" customWidth="true" style="0"/>
    <col min="16" max="16" width="0" hidden="true" customWidth="true" style="0"/>
    <col min="17" max="17" width="0" hidden="true" customWidth="true" style="0"/>
    <col min="18" max="18" width="0" hidden="true" customWidth="true" style="0"/>
    <col min="19" max="19" width="0" hidden="true" customWidth="true" style="0"/>
    <col min="20" max="20" width="0" hidden="true" customWidth="true" style="0"/>
    <col min="21" max="21" width="0" hidden="true" customWidth="true" style="0"/>
    <col min="22" max="22" width="0" hidden="true" customWidth="true" style="0"/>
    <col min="23" max="23" width="0" hidden="true" customWidth="true" style="0"/>
    <col min="24" max="24" width="0" hidden="true" customWidth="true" style="0"/>
    <col min="25" max="25" width="0" hidden="true" customWidth="true" style="0"/>
    <col min="26" max="26" width="0" hidden="true" customWidth="true" style="0"/>
    <col min="27" max="27" width="0" hidden="true" customWidth="true" style="0"/>
    <col min="28" max="28" width="0" hidden="true" customWidth="true" style="0"/>
    <col min="29" max="29" width="0" hidden="true" customWidth="true" style="0"/>
    <col min="30" max="30" width="0" hidden="true" customWidth="true" style="0"/>
    <col min="31" max="31" width="0" hidden="true" customWidth="true" style="0"/>
    <col min="32" max="32" width="0" hidden="true" customWidth="true" style="0"/>
    <col min="33" max="33" width="0" hidden="true" customWidth="true" style="0"/>
    <col min="34" max="34" width="0" hidden="true" customWidth="true" style="0"/>
    <col min="35" max="35" width="0" hidden="true" customWidth="true" style="0"/>
    <col min="36" max="36" width="0" hidden="true" customWidth="true" style="0"/>
    <col min="37" max="37" width="0" hidden="true" customWidth="true" style="0"/>
    <col min="38" max="38" width="0" hidden="true" customWidth="true" style="0"/>
    <col min="39" max="39" width="0" hidden="true" customWidth="true" style="0"/>
    <col min="40" max="40" width="0" hidden="true" customWidth="true" style="0"/>
    <col min="41" max="41" width="0" hidden="true" customWidth="true" style="0"/>
    <col min="42" max="42" width="0" hidden="true" customWidth="true" style="0"/>
    <col min="43" max="43" width="0" hidden="true" customWidth="true" style="0"/>
    <col min="44" max="44" width="0" hidden="true" customWidth="true" style="0"/>
    <col min="45" max="45" width="0" hidden="true" customWidth="true" style="0"/>
    <col min="46" max="46" width="0" hidden="true" customWidth="true" style="0"/>
    <col min="47" max="47" width="0" hidden="true" customWidth="true" style="0"/>
    <col min="48" max="48" width="0" hidden="true" customWidth="true" style="0"/>
    <col min="49" max="49" width="0" hidden="true" customWidth="true" style="0"/>
    <col min="50" max="50" width="0" hidden="true" customWidth="true" style="0"/>
    <col min="51" max="51" width="0" hidden="true" customWidth="true" style="0"/>
    <col min="52" max="52" width="0" hidden="true" customWidth="true" style="0"/>
    <col min="53" max="53" width="0" hidden="true" customWidth="true" style="0"/>
    <col min="54" max="54" width="0" hidden="true" customWidth="true" style="0"/>
    <col min="55" max="55" width="0" hidden="true" customWidth="true" style="0"/>
    <col min="56" max="56" width="0" hidden="true" customWidth="true" style="0"/>
    <col min="57" max="57" width="0" hidden="true" customWidth="true" style="0"/>
    <col min="58" max="58" width="0" hidden="true" customWidth="true" style="0"/>
    <col min="59" max="59" width="0" hidden="true" customWidth="true" style="0"/>
    <col min="60" max="60" width="0" hidden="true" customWidth="true" style="0"/>
    <col min="61" max="61" width="0" hidden="true" customWidth="true" style="0"/>
    <col min="62" max="62" width="0" hidden="true" customWidth="true" style="0"/>
    <col min="63" max="63" width="0" hidden="true" customWidth="true" style="0"/>
    <col min="64" max="64" width="0" hidden="true" customWidth="true" style="0"/>
    <col min="65" max="65" width="0" hidden="true" customWidth="true" style="0"/>
    <col min="66" max="66" width="0" hidden="true" customWidth="true" style="0"/>
    <col min="67" max="67" width="0" hidden="true" customWidth="true" style="0"/>
    <col min="68" max="68" width="0" hidden="true" customWidth="true" style="0"/>
    <col min="69" max="69" width="0" hidden="true" customWidth="true" style="0"/>
    <col min="70" max="70" width="0" hidden="true" customWidth="true" style="0"/>
    <col min="71" max="71" width="0" hidden="true" customWidth="true" style="0"/>
    <col min="72" max="72" width="0" hidden="true" customWidth="true" style="0"/>
    <col min="73" max="73" width="0" hidden="true" customWidth="true" style="0"/>
    <col min="74" max="74" width="0" hidden="true" customWidth="true" style="0"/>
    <col min="75" max="75" width="0" hidden="true" customWidth="true" style="0"/>
    <col min="76" max="76" width="0" hidden="true" customWidth="true" style="0"/>
    <col min="77" max="77" width="0" hidden="true" customWidth="true" style="0"/>
    <col min="78" max="78" width="0" hidden="true" customWidth="true" style="0"/>
    <col min="79" max="79" width="0" hidden="true" customWidth="true" style="0"/>
    <col min="80" max="80" width="0" hidden="true" customWidth="true" style="0"/>
    <col min="81" max="81" width="0" hidden="true" customWidth="true" style="0"/>
    <col min="82" max="82" width="0" hidden="true" customWidth="true" style="0"/>
    <col min="83" max="83" width="0" hidden="true" customWidth="true" style="0"/>
    <col min="84" max="84" width="0" hidden="true" customWidth="true" style="0"/>
    <col min="85" max="85" width="0" hidden="true" customWidth="true" style="0"/>
    <col min="86" max="86" width="0" hidden="true" customWidth="true" style="0"/>
    <col min="87" max="87" width="0" hidden="true" customWidth="true" style="0"/>
    <col min="88" max="88" width="0" hidden="true" customWidth="true" style="0"/>
    <col min="89" max="89" width="0" hidden="true" customWidth="true" style="0"/>
    <col min="90" max="90" width="0" hidden="true" customWidth="true" style="0"/>
    <col min="91" max="91" width="0" hidden="true" customWidth="true" style="0"/>
    <col min="92" max="92" width="0" hidden="true" customWidth="true" style="0"/>
    <col min="93" max="93" width="0" hidden="true" customWidth="true" style="0"/>
    <col min="94" max="94" width="0" hidden="true" customWidth="true" style="0"/>
    <col min="95" max="95" width="0" hidden="true" customWidth="true" style="0"/>
    <col min="96" max="96" width="0" hidden="true" customWidth="true" style="0"/>
    <col min="97" max="97" width="0" hidden="true" customWidth="true" style="0"/>
    <col min="98" max="98" width="0" hidden="true" customWidth="true" style="0"/>
    <col min="99" max="99" width="0" hidden="true" customWidth="true" style="0"/>
    <col min="100" max="100" width="0" hidden="true" customWidth="true" style="0"/>
    <col min="101" max="101" width="0" hidden="true" customWidth="true" style="0"/>
    <col min="102" max="102" width="0" hidden="true" customWidth="true" style="0"/>
    <col min="103" max="103" width="0" hidden="true" customWidth="true" style="0"/>
    <col min="104" max="104" width="0" hidden="true" customWidth="true" style="0"/>
    <col min="105" max="105" width="0" hidden="true" customWidth="true" style="0"/>
    <col min="106" max="106" width="0" hidden="true" customWidth="true" style="0"/>
    <col min="107" max="107" width="0" hidden="true" customWidth="true" style="0"/>
    <col min="108" max="108" width="0" hidden="true" customWidth="true" style="0"/>
    <col min="109" max="109" width="0" hidden="true" customWidth="true" style="0"/>
    <col min="110" max="110" width="0" hidden="true" customWidth="true" style="0"/>
    <col min="111" max="111" width="0" hidden="true" customWidth="true" style="0"/>
    <col min="112" max="112" width="0" hidden="true" customWidth="true" style="0"/>
    <col min="113" max="113" width="0" hidden="true" customWidth="true" style="0"/>
    <col min="114" max="114" width="0" hidden="true" customWidth="true" style="0"/>
    <col min="115" max="115" width="0" hidden="true" customWidth="true" style="0"/>
    <col min="116" max="116" width="0" hidden="true" customWidth="true" style="0"/>
    <col min="117" max="117" width="0" hidden="true" customWidth="true" style="0"/>
    <col min="118" max="118" width="0" hidden="true" customWidth="true" style="0"/>
    <col min="119" max="119" width="0" hidden="true" customWidth="true" style="0"/>
    <col min="120" max="120" width="0" hidden="true" customWidth="true" style="0"/>
    <col min="121" max="121" width="0" hidden="true" customWidth="true" style="0"/>
    <col min="122" max="122" width="0" hidden="true" customWidth="true" style="0"/>
    <col min="123" max="123" width="0" hidden="true" customWidth="true" style="0"/>
    <col min="124" max="124" width="0" hidden="true" customWidth="true" style="0"/>
    <col min="125" max="125" width="0" hidden="true" customWidth="true" style="0"/>
    <col min="126" max="126" width="0" hidden="true" customWidth="true" style="0"/>
    <col min="127" max="127" width="0" hidden="true" customWidth="true" style="0"/>
    <col min="128" max="128" width="0" hidden="true" customWidth="true" style="0"/>
    <col min="129" max="129" width="0" hidden="true" customWidth="true" style="0"/>
    <col min="130" max="130" width="0" hidden="true" customWidth="true" style="0"/>
    <col min="131" max="131" width="0" hidden="true" customWidth="true" style="0"/>
    <col min="132" max="132" width="0" hidden="true" customWidth="true" style="0"/>
    <col min="133" max="133" width="0" hidden="true" customWidth="true" style="0"/>
    <col min="134" max="134" width="0" hidden="true" customWidth="true" style="0"/>
    <col min="135" max="135" width="0" hidden="true" customWidth="true" style="0"/>
    <col min="136" max="136" width="0" hidden="true" customWidth="true" style="0"/>
    <col min="137" max="137" width="0" hidden="true" customWidth="true" style="0"/>
    <col min="138" max="138" width="0" hidden="true" customWidth="true" style="0"/>
    <col min="139" max="139" width="0" hidden="true" customWidth="true" style="0"/>
    <col min="140" max="140" width="0" hidden="true" customWidth="true" style="0"/>
    <col min="141" max="141" width="0" hidden="true" customWidth="true" style="0"/>
    <col min="142" max="142" width="0" hidden="true" customWidth="true" style="0"/>
    <col min="143" max="143" width="0" hidden="true" customWidth="true" style="0"/>
    <col min="144" max="144" width="0" hidden="true" customWidth="true" style="0"/>
    <col min="145" max="145" width="0" hidden="true" customWidth="true" style="0"/>
    <col min="146" max="146" width="0" hidden="true" customWidth="true" style="0"/>
    <col min="147" max="147" width="0" hidden="true" customWidth="true" style="0"/>
    <col min="148" max="148" width="0" hidden="true" customWidth="true" style="0"/>
    <col min="149" max="149" width="0" hidden="true" customWidth="true" style="0"/>
    <col min="150" max="150" width="0" hidden="true" customWidth="true" style="0"/>
    <col min="151" max="151" width="0" hidden="true" customWidth="true" style="0"/>
    <col min="152" max="152" width="0" hidden="true" customWidth="true" style="0"/>
    <col min="153" max="153" width="0" hidden="true" customWidth="true" style="0"/>
    <col min="154" max="154" width="0" hidden="true" customWidth="true" style="0"/>
    <col min="155" max="155" width="0" hidden="true" customWidth="true" style="0"/>
    <col min="156" max="156" width="0" hidden="true" customWidth="true" style="0"/>
    <col min="157" max="157" width="0" hidden="true" customWidth="true" style="0"/>
    <col min="158" max="158" width="0" hidden="true" customWidth="true" style="0"/>
    <col min="159" max="159" width="0" hidden="true" customWidth="true" style="0"/>
    <col min="160" max="160" width="0" hidden="true" customWidth="true" style="0"/>
    <col min="161" max="161" width="0" hidden="true" customWidth="true" style="0"/>
    <col min="162" max="162" width="0" hidden="true" customWidth="true" style="0"/>
    <col min="163" max="163" width="0" hidden="true" customWidth="true" style="0"/>
    <col min="164" max="164" width="0" hidden="true" customWidth="true" style="0"/>
    <col min="165" max="165" width="0" hidden="true" customWidth="true" style="0"/>
    <col min="166" max="166" width="0" hidden="true" customWidth="true" style="0"/>
    <col min="167" max="167" width="0" hidden="true" customWidth="true" style="0"/>
    <col min="168" max="168" width="0" hidden="true" customWidth="true" style="0"/>
    <col min="169" max="169" width="0" hidden="true" customWidth="true" style="0"/>
    <col min="170" max="170" width="0" hidden="true" customWidth="true" style="0"/>
    <col min="171" max="171" width="0" hidden="true" customWidth="true" style="0"/>
    <col min="172" max="172" width="0" hidden="true" customWidth="true" style="0"/>
    <col min="173" max="173" width="0" hidden="true" customWidth="true" style="0"/>
    <col min="174" max="174" width="0" hidden="true" customWidth="true" style="0"/>
    <col min="175" max="175" width="0" hidden="true" customWidth="true" style="0"/>
    <col min="176" max="176" width="0" hidden="true" customWidth="true" style="0"/>
    <col min="177" max="177" width="0" hidden="true" customWidth="true" style="0"/>
    <col min="178" max="178" width="0" hidden="true" customWidth="true" style="0"/>
    <col min="179" max="179" width="0" hidden="true" customWidth="true" style="0"/>
    <col min="180" max="180" width="0" hidden="true" customWidth="true" style="0"/>
    <col min="181" max="181" width="0" hidden="true" customWidth="true" style="0"/>
    <col min="182" max="182" width="0" hidden="true" customWidth="true" style="0"/>
    <col min="183" max="183" width="0" hidden="true" customWidth="true" style="0"/>
    <col min="184" max="184" width="0" hidden="true" customWidth="true" style="0"/>
    <col min="185" max="185" width="0" hidden="true" customWidth="true" style="0"/>
    <col min="186" max="186" width="0" hidden="true" customWidth="true" style="0"/>
    <col min="187" max="187" width="0" hidden="true" customWidth="true" style="0"/>
    <col min="188" max="188" width="0" hidden="true" customWidth="true" style="0"/>
    <col min="189" max="189" width="0" hidden="true" customWidth="true" style="0"/>
    <col min="190" max="190" width="0" hidden="true" customWidth="true" style="0"/>
    <col min="191" max="191" width="0" hidden="true" customWidth="true" style="0"/>
    <col min="192" max="192" width="0" hidden="true" customWidth="true" style="0"/>
    <col min="193" max="193" width="0" hidden="true" customWidth="true" style="0"/>
    <col min="194" max="194" width="0" hidden="true" customWidth="true" style="0"/>
    <col min="195" max="195" width="0" hidden="true" customWidth="true" style="0"/>
    <col min="196" max="196" width="0" hidden="true" customWidth="true" style="0"/>
    <col min="197" max="197" width="0" hidden="true" customWidth="true" style="0"/>
    <col min="198" max="198" width="0" hidden="true" customWidth="true" style="0"/>
    <col min="199" max="199" width="0" hidden="true" customWidth="true" style="0"/>
    <col min="200" max="200" width="0" hidden="true" customWidth="true" style="0"/>
    <col min="201" max="201" width="0" hidden="true" customWidth="true" style="0"/>
    <col min="202" max="202" width="0" hidden="true" customWidth="true" style="0"/>
    <col min="203" max="203" width="0" hidden="true" customWidth="true" style="0"/>
    <col min="204" max="204" width="0" hidden="true" customWidth="true" style="0"/>
    <col min="205" max="205" width="0" hidden="true" customWidth="true" style="0"/>
    <col min="206" max="206" width="0" hidden="true" customWidth="true" style="0"/>
    <col min="207" max="207" width="0" hidden="true" customWidth="true" style="0"/>
    <col min="208" max="208" width="0" hidden="true" customWidth="true" style="0"/>
    <col min="209" max="209" width="0" hidden="true" customWidth="true" style="0"/>
    <col min="210" max="210" width="0" hidden="true" customWidth="true" style="0"/>
    <col min="211" max="211" width="0" hidden="true" customWidth="true" style="0"/>
    <col min="212" max="212" width="0" hidden="true" customWidth="true" style="0"/>
    <col min="213" max="213" width="0" hidden="true" customWidth="true" style="0"/>
    <col min="214" max="214" width="0" hidden="true" customWidth="true" style="0"/>
    <col min="215" max="215" width="0" hidden="true" customWidth="true" style="0"/>
    <col min="216" max="216" width="0" hidden="true" customWidth="true" style="0"/>
    <col min="217" max="217" width="0" hidden="true" customWidth="true" style="0"/>
    <col min="218" max="218" width="0" hidden="true" customWidth="true" style="0"/>
    <col min="219" max="219" width="0" hidden="true" customWidth="true" style="0"/>
    <col min="220" max="220" width="0" hidden="true" customWidth="true" style="0"/>
    <col min="221" max="221" width="0" hidden="true" customWidth="true" style="0"/>
    <col min="222" max="222" width="0" hidden="true" customWidth="true" style="0"/>
    <col min="223" max="223" width="0" hidden="true" customWidth="true" style="0"/>
    <col min="224" max="224" width="0" hidden="true" customWidth="true" style="0"/>
    <col min="225" max="225" width="0" hidden="true" customWidth="true" style="0"/>
    <col min="226" max="226" width="0" hidden="true" customWidth="true" style="0"/>
    <col min="227" max="227" width="0" hidden="true" customWidth="true" style="0"/>
    <col min="228" max="228" width="0" hidden="true" customWidth="true" style="0"/>
    <col min="229" max="229" width="0" hidden="true" customWidth="true" style="0"/>
    <col min="230" max="230" width="0" hidden="true" customWidth="true" style="0"/>
    <col min="231" max="231" width="0" hidden="true" customWidth="true" style="0"/>
    <col min="232" max="232" width="0" hidden="true" customWidth="true" style="0"/>
    <col min="233" max="233" width="0" hidden="true" customWidth="true" style="0"/>
    <col min="234" max="234" width="0" hidden="true" customWidth="true" style="0"/>
    <col min="235" max="235" width="0" hidden="true" customWidth="true" style="0"/>
    <col min="236" max="236" width="0" hidden="true" customWidth="true" style="0"/>
    <col min="237" max="237" width="0" hidden="true" customWidth="true" style="0"/>
    <col min="238" max="238" width="0" hidden="true" customWidth="true" style="0"/>
    <col min="239" max="239" width="0" hidden="true" customWidth="true" style="0"/>
    <col min="240" max="240" width="0" hidden="true" customWidth="true" style="0"/>
    <col min="241" max="241" width="0" hidden="true" customWidth="true" style="0"/>
    <col min="242" max="242" width="0" hidden="true" customWidth="true" style="0"/>
    <col min="243" max="243" width="0" hidden="true" customWidth="true" style="0"/>
    <col min="244" max="244" width="0" hidden="true" customWidth="true" style="0"/>
    <col min="245" max="245" width="0" hidden="true" customWidth="true" style="0"/>
    <col min="246" max="246" width="0" hidden="true" customWidth="true" style="0"/>
    <col min="247" max="247" width="0" hidden="true" customWidth="true" style="0"/>
    <col min="248" max="248" width="0" hidden="true" customWidth="true" style="0"/>
    <col min="249" max="249" width="0" hidden="true" customWidth="true" style="0"/>
    <col min="250" max="250" width="0" hidden="true" customWidth="true" style="0"/>
    <col min="251" max="251" width="0" hidden="true" customWidth="true" style="0"/>
    <col min="252" max="252" width="0" hidden="true" customWidth="true" style="0"/>
    <col min="253" max="253" width="0" hidden="true" customWidth="true" style="0"/>
    <col min="254" max="254" width="0" hidden="true" customWidth="true" style="0"/>
    <col min="255" max="255" width="0" hidden="true" customWidth="true" style="0"/>
    <col min="256" max="256" width="0" hidden="true" customWidth="true" style="0"/>
    <col min="257" max="257" width="0" hidden="true" customWidth="true" style="0"/>
    <col min="258" max="258" width="0" hidden="true" customWidth="true" style="0"/>
    <col min="259" max="259" width="0" hidden="true" customWidth="true" style="0"/>
    <col min="260" max="260" width="0" hidden="true" customWidth="true" style="0"/>
    <col min="261" max="261" width="0" hidden="true" customWidth="true" style="0"/>
    <col min="262" max="262" width="0" hidden="true" customWidth="true" style="0"/>
    <col min="263" max="263" width="0" hidden="true" customWidth="true" style="0"/>
    <col min="264" max="264" width="0" hidden="true" customWidth="true" style="0"/>
    <col min="265" max="265" width="0" hidden="true" customWidth="true" style="0"/>
    <col min="266" max="266" width="0" hidden="true" customWidth="true" style="0"/>
    <col min="267" max="267" width="0" hidden="true" customWidth="true" style="0"/>
    <col min="268" max="268" width="0" hidden="true" customWidth="true" style="0"/>
    <col min="269" max="269" width="0" hidden="true" customWidth="true" style="0"/>
    <col min="270" max="270" width="0" hidden="true" customWidth="true" style="0"/>
    <col min="271" max="271" width="0" hidden="true" customWidth="true" style="0"/>
    <col min="272" max="272" width="0" hidden="true" customWidth="true" style="0"/>
    <col min="273" max="273" width="0" hidden="true" customWidth="true" style="0"/>
    <col min="274" max="274" width="0" hidden="true" customWidth="true" style="0"/>
    <col min="275" max="275" width="0" hidden="true" customWidth="true" style="0"/>
    <col min="276" max="276" width="0" hidden="true" customWidth="true" style="0"/>
    <col min="277" max="277" width="0" hidden="true" customWidth="true" style="0"/>
    <col min="278" max="278" width="0" hidden="true" customWidth="true" style="0"/>
    <col min="279" max="279" width="0" hidden="true" customWidth="true" style="0"/>
    <col min="280" max="280" width="0" hidden="true" customWidth="true" style="0"/>
    <col min="281" max="281" width="0" hidden="true" customWidth="true" style="0"/>
    <col min="282" max="282" width="0" hidden="true" customWidth="true" style="0"/>
    <col min="283" max="283" width="0" hidden="true" customWidth="true" style="0"/>
    <col min="284" max="284" width="0" hidden="true" customWidth="true" style="0"/>
    <col min="285" max="285" width="0" hidden="true" customWidth="true" style="0"/>
    <col min="286" max="286" width="0" hidden="true" customWidth="true" style="0"/>
    <col min="287" max="287" width="0" hidden="true" customWidth="true" style="0"/>
    <col min="288" max="288" width="0" hidden="true" customWidth="true" style="0"/>
    <col min="289" max="289" width="0" hidden="true" customWidth="true" style="0"/>
    <col min="290" max="290" width="0" hidden="true" customWidth="true" style="0"/>
    <col min="291" max="291" width="0" hidden="true" customWidth="true" style="0"/>
    <col min="292" max="292" width="0" hidden="true" customWidth="true" style="0"/>
    <col min="293" max="293" width="0" hidden="true" customWidth="true" style="0"/>
    <col min="294" max="294" width="0" hidden="true" customWidth="true" style="0"/>
    <col min="295" max="295" width="0" hidden="true" customWidth="true" style="0"/>
    <col min="296" max="296" width="0" hidden="true" customWidth="true" style="0"/>
    <col min="297" max="297" width="0" hidden="true" customWidth="true" style="0"/>
    <col min="298" max="298" width="0" hidden="true" customWidth="true" style="0"/>
    <col min="299" max="299" width="0" hidden="true" customWidth="true" style="0"/>
    <col min="300" max="300" width="0" hidden="true" customWidth="true" style="0"/>
    <col min="301" max="301" width="0" hidden="true" customWidth="true" style="0"/>
    <col min="302" max="302" width="0" hidden="true" customWidth="true" style="0"/>
    <col min="303" max="303" width="0" hidden="true" customWidth="true" style="0"/>
    <col min="304" max="304" width="0" hidden="true" customWidth="true" style="0"/>
    <col min="305" max="305" width="0" hidden="true" customWidth="true" style="0"/>
    <col min="306" max="306" width="0" hidden="true" customWidth="true" style="0"/>
    <col min="307" max="307" width="0" hidden="true" customWidth="true" style="0"/>
    <col min="308" max="308" width="0" hidden="true" customWidth="true" style="0"/>
    <col min="309" max="309" width="0" hidden="true" customWidth="true" style="0"/>
    <col min="310" max="310" width="0" hidden="true" customWidth="true" style="0"/>
    <col min="311" max="311" width="0" hidden="true" customWidth="true" style="0"/>
    <col min="312" max="312" width="0" hidden="true" customWidth="true" style="0"/>
    <col min="313" max="313" width="0" hidden="true" customWidth="true" style="0"/>
    <col min="314" max="314" width="0" hidden="true" customWidth="true" style="0"/>
    <col min="315" max="315" width="0" hidden="true" customWidth="true" style="0"/>
    <col min="316" max="316" width="0" hidden="true" customWidth="true" style="0"/>
    <col min="317" max="317" width="0" hidden="true" customWidth="true" style="0"/>
    <col min="318" max="318" width="0" hidden="true" customWidth="true" style="0"/>
    <col min="319" max="319" width="0" hidden="true" customWidth="true" style="0"/>
    <col min="320" max="320" width="0" hidden="true" customWidth="true" style="0"/>
    <col min="321" max="321" width="0" hidden="true" customWidth="true" style="0"/>
    <col min="322" max="322" width="0" hidden="true" customWidth="true" style="0"/>
    <col min="323" max="323" width="0" hidden="true" customWidth="true" style="0"/>
    <col min="324" max="324" width="0" hidden="true" customWidth="true" style="0"/>
    <col min="325" max="325" width="0" hidden="true" customWidth="true" style="0"/>
    <col min="326" max="326" width="0" hidden="true" customWidth="true" style="0"/>
    <col min="327" max="327" width="0" hidden="true" customWidth="true" style="0"/>
    <col min="328" max="328" width="0" hidden="true" customWidth="true" style="0"/>
    <col min="329" max="329" width="0" hidden="true" customWidth="true" style="0"/>
    <col min="330" max="330" width="0" hidden="true" customWidth="true" style="0"/>
    <col min="331" max="331" width="0" hidden="true" customWidth="true" style="0"/>
    <col min="332" max="332" width="0" hidden="true" customWidth="true" style="0"/>
    <col min="333" max="333" width="0" hidden="true" customWidth="true" style="0"/>
    <col min="334" max="334" width="0" hidden="true" customWidth="true" style="0"/>
    <col min="335" max="335" width="0" hidden="true" customWidth="true" style="0"/>
    <col min="336" max="336" width="0" hidden="true" customWidth="true" style="0"/>
    <col min="337" max="337" width="0" hidden="true" customWidth="true" style="0"/>
    <col min="338" max="338" width="0" hidden="true" customWidth="true" style="0"/>
    <col min="339" max="339" width="0" hidden="true" customWidth="true" style="0"/>
    <col min="340" max="340" width="0" hidden="true" customWidth="true" style="0"/>
    <col min="341" max="341" width="0" hidden="true" customWidth="true" style="0"/>
    <col min="342" max="342" width="0" hidden="true" customWidth="true" style="0"/>
    <col min="343" max="343" width="0" hidden="true" customWidth="true" style="0"/>
    <col min="344" max="344" width="0" hidden="true" customWidth="true" style="0"/>
    <col min="345" max="345" width="0" hidden="true" customWidth="true" style="0"/>
    <col min="346" max="346" width="0" hidden="true" customWidth="true" style="0"/>
    <col min="347" max="347" width="0" hidden="true" customWidth="true" style="0"/>
    <col min="348" max="348" width="0" hidden="true" customWidth="true" style="0"/>
    <col min="349" max="349" width="0" hidden="true" customWidth="true" style="0"/>
    <col min="350" max="350" width="0" hidden="true" customWidth="true" style="0"/>
    <col min="351" max="351" width="0" hidden="true" customWidth="true" style="0"/>
    <col min="352" max="352" width="0" hidden="true" customWidth="true" style="0"/>
    <col min="353" max="353" width="0" hidden="true" customWidth="true" style="0"/>
    <col min="354" max="354" width="0" hidden="true" customWidth="true" style="0"/>
    <col min="355" max="355" width="0" hidden="true" customWidth="true" style="0"/>
    <col min="356" max="356" width="0" hidden="true" customWidth="true" style="0"/>
    <col min="357" max="357" width="0" hidden="true" customWidth="true" style="0"/>
    <col min="358" max="358" width="0" hidden="true" customWidth="true" style="0"/>
    <col min="359" max="359" width="0" hidden="true" customWidth="true" style="0"/>
    <col min="360" max="360" width="0" hidden="true" customWidth="true" style="0"/>
    <col min="361" max="361" width="0" hidden="true" customWidth="true" style="0"/>
    <col min="362" max="362" width="0" hidden="true" customWidth="true" style="0"/>
    <col min="363" max="363" width="0" hidden="true" customWidth="true" style="0"/>
    <col min="364" max="364" width="0" hidden="true" customWidth="true" style="0"/>
    <col min="365" max="365" width="0" hidden="true" customWidth="true" style="0"/>
    <col min="366" max="366" width="0" hidden="true" customWidth="true" style="0"/>
    <col min="367" max="367" width="0" hidden="true" customWidth="true" style="0"/>
    <col min="368" max="368" width="0" hidden="true" customWidth="true" style="0"/>
    <col min="369" max="369" width="0" hidden="true" customWidth="true" style="0"/>
    <col min="370" max="370" width="0" hidden="true" customWidth="true" style="0"/>
    <col min="371" max="371" width="0" hidden="true" customWidth="true" style="0"/>
    <col min="372" max="372" width="0" hidden="true" customWidth="true" style="0"/>
    <col min="373" max="373" width="0" hidden="true" customWidth="true" style="0"/>
    <col min="374" max="374" width="0" hidden="true" customWidth="true" style="0"/>
    <col min="375" max="375" width="0" hidden="true" customWidth="true" style="0"/>
    <col min="376" max="376" width="0" hidden="true" customWidth="true" style="0"/>
    <col min="377" max="377" width="0" hidden="true" customWidth="true" style="0"/>
    <col min="378" max="378" width="0" hidden="true" customWidth="true" style="0"/>
    <col min="379" max="379" width="0" hidden="true" customWidth="true" style="0"/>
    <col min="380" max="380" width="0" hidden="true" customWidth="true" style="0"/>
    <col min="381" max="381" width="0" hidden="true" customWidth="true" style="0"/>
    <col min="382" max="382" width="0" hidden="true" customWidth="true" style="0"/>
    <col min="383" max="383" width="0" hidden="true" customWidth="true" style="0"/>
    <col min="384" max="384" width="0" hidden="true" customWidth="true" style="0"/>
    <col min="385" max="385" width="0" hidden="true" customWidth="true" style="0"/>
    <col min="386" max="386" width="0" hidden="true" customWidth="true" style="0"/>
    <col min="387" max="387" width="0" hidden="true" customWidth="true" style="0"/>
    <col min="388" max="388" width="0" hidden="true" customWidth="true" style="0"/>
    <col min="389" max="389" width="0" hidden="true" customWidth="true" style="0"/>
    <col min="390" max="390" width="0" hidden="true" customWidth="true" style="0"/>
    <col min="391" max="391" width="0" hidden="true" customWidth="true" style="0"/>
    <col min="392" max="392" width="0" hidden="true" customWidth="true" style="0"/>
    <col min="393" max="393" width="0" hidden="true" customWidth="true" style="0"/>
    <col min="394" max="394" width="0" hidden="true" customWidth="true" style="0"/>
    <col min="395" max="395" width="0" hidden="true" customWidth="true" style="0"/>
    <col min="396" max="396" width="0" hidden="true" customWidth="true" style="0"/>
    <col min="397" max="397" width="0" hidden="true" customWidth="true" style="0"/>
    <col min="398" max="398" width="0" hidden="true" customWidth="true" style="0"/>
    <col min="399" max="399" width="0" hidden="true" customWidth="true" style="0"/>
    <col min="400" max="400" width="0" hidden="true" customWidth="true" style="0"/>
    <col min="401" max="401" width="0" hidden="true" customWidth="true" style="0"/>
    <col min="402" max="402" width="0" hidden="true" customWidth="true" style="0"/>
    <col min="403" max="403" width="0" hidden="true" customWidth="true" style="0"/>
    <col min="404" max="404" width="0" hidden="true" customWidth="true" style="0"/>
    <col min="405" max="405" width="0" hidden="true" customWidth="true" style="0"/>
    <col min="406" max="406" width="0" hidden="true" customWidth="true" style="0"/>
    <col min="407" max="407" width="0" hidden="true" customWidth="true" style="0"/>
    <col min="408" max="408" width="0" hidden="true" customWidth="true" style="0"/>
    <col min="409" max="409" width="0" hidden="true" customWidth="true" style="0"/>
    <col min="410" max="410" width="0" hidden="true" customWidth="true" style="0"/>
    <col min="411" max="411" width="0" hidden="true" customWidth="true" style="0"/>
    <col min="412" max="412" width="0" hidden="true" customWidth="true" style="0"/>
    <col min="413" max="413" width="0" hidden="true" customWidth="true" style="0"/>
    <col min="414" max="414" width="0" hidden="true" customWidth="true" style="0"/>
    <col min="415" max="415" width="0" hidden="true" customWidth="true" style="0"/>
    <col min="416" max="416" width="0" hidden="true" customWidth="true" style="0"/>
    <col min="417" max="417" width="0" hidden="true" customWidth="true" style="0"/>
    <col min="418" max="418" width="0" hidden="true" customWidth="true" style="0"/>
    <col min="419" max="419" width="0" hidden="true" customWidth="true" style="0"/>
    <col min="420" max="420" width="0" hidden="true" customWidth="true" style="0"/>
    <col min="421" max="421" width="0" hidden="true" customWidth="true" style="0"/>
    <col min="422" max="422" width="0" hidden="true" customWidth="true" style="0"/>
    <col min="423" max="423" width="0" hidden="true" customWidth="true" style="0"/>
    <col min="424" max="424" width="0" hidden="true" customWidth="true" style="0"/>
    <col min="425" max="425" width="0" hidden="true" customWidth="true" style="0"/>
    <col min="426" max="426" width="0" hidden="true" customWidth="true" style="0"/>
    <col min="427" max="427" width="0" hidden="true" customWidth="true" style="0"/>
    <col min="428" max="428" width="0" hidden="true" customWidth="true" style="0"/>
    <col min="429" max="429" width="0" hidden="true" customWidth="true" style="0"/>
    <col min="430" max="430" width="0" hidden="true" customWidth="true" style="0"/>
    <col min="431" max="431" width="0" hidden="true" customWidth="true" style="0"/>
    <col min="432" max="432" width="0" hidden="true" customWidth="true" style="0"/>
    <col min="433" max="433" width="0" hidden="true" customWidth="true" style="0"/>
    <col min="434" max="434" width="0" hidden="true" customWidth="true" style="0"/>
    <col min="435" max="435" width="0" hidden="true" customWidth="true" style="0"/>
    <col min="436" max="436" width="0" hidden="true" customWidth="true" style="0"/>
    <col min="437" max="437" width="0" hidden="true" customWidth="true" style="0"/>
    <col min="438" max="438" width="0" hidden="true" customWidth="true" style="0"/>
    <col min="439" max="439" width="0" hidden="true" customWidth="true" style="0"/>
    <col min="440" max="440" width="0" hidden="true" customWidth="true" style="0"/>
    <col min="441" max="441" width="0" hidden="true" customWidth="true" style="0"/>
    <col min="442" max="442" width="0" hidden="true" customWidth="true" style="0"/>
    <col min="443" max="443" width="0" hidden="true" customWidth="true" style="0"/>
    <col min="444" max="444" width="0" hidden="true" customWidth="true" style="0"/>
    <col min="445" max="445" width="0" hidden="true" customWidth="true" style="0"/>
    <col min="446" max="446" width="0" hidden="true" customWidth="true" style="0"/>
    <col min="447" max="447" width="0" hidden="true" customWidth="true" style="0"/>
    <col min="448" max="448" width="0" hidden="true" customWidth="true" style="0"/>
    <col min="449" max="449" width="0" hidden="true" customWidth="true" style="0"/>
    <col min="450" max="450" width="0" hidden="true" customWidth="true" style="0"/>
    <col min="451" max="451" width="0" hidden="true" customWidth="true" style="0"/>
    <col min="452" max="452" width="0" hidden="true" customWidth="true" style="0"/>
    <col min="453" max="453" width="0" hidden="true" customWidth="true" style="0"/>
    <col min="454" max="454" width="0" hidden="true" customWidth="true" style="0"/>
    <col min="455" max="455" width="0" hidden="true" customWidth="true" style="0"/>
    <col min="456" max="456" width="0" hidden="true" customWidth="true" style="0"/>
    <col min="457" max="457" width="0" hidden="true" customWidth="true" style="0"/>
    <col min="458" max="458" width="0" hidden="true" customWidth="true" style="0"/>
    <col min="459" max="459" width="0" hidden="true" customWidth="true" style="0"/>
    <col min="460" max="460" width="0" hidden="true" customWidth="true" style="0"/>
    <col min="461" max="461" width="0" hidden="true" customWidth="true" style="0"/>
    <col min="462" max="462" width="0" hidden="true" customWidth="true" style="0"/>
    <col min="463" max="463" width="0" hidden="true" customWidth="true" style="0"/>
    <col min="464" max="464" width="0" hidden="true" customWidth="true" style="0"/>
    <col min="465" max="465" width="0" hidden="true" customWidth="true" style="0"/>
    <col min="466" max="466" width="0" hidden="true" customWidth="true" style="0"/>
    <col min="467" max="467" width="0" hidden="true" customWidth="true" style="0"/>
    <col min="468" max="468" width="0" hidden="true" customWidth="true" style="0"/>
    <col min="469" max="469" width="0" hidden="true" customWidth="true" style="0"/>
    <col min="470" max="470" width="0" hidden="true" customWidth="true" style="0"/>
    <col min="471" max="471" width="0" hidden="true" customWidth="true" style="0"/>
    <col min="472" max="472" width="0" hidden="true" customWidth="true" style="0"/>
    <col min="473" max="473" width="0" hidden="true" customWidth="true" style="0"/>
    <col min="474" max="474" width="0" hidden="true" customWidth="true" style="0"/>
    <col min="475" max="475" width="0" hidden="true" customWidth="true" style="0"/>
    <col min="476" max="476" width="0" hidden="true" customWidth="true" style="0"/>
    <col min="477" max="477" width="0" hidden="true" customWidth="true" style="0"/>
    <col min="478" max="478" width="0" hidden="true" customWidth="true" style="0"/>
    <col min="479" max="479" width="0" hidden="true" customWidth="true" style="0"/>
    <col min="480" max="480" width="0" hidden="true" customWidth="true" style="0"/>
    <col min="481" max="481" width="0" hidden="true" customWidth="true" style="0"/>
    <col min="482" max="482" width="0" hidden="true" customWidth="true" style="0"/>
    <col min="483" max="483" width="0" hidden="true" customWidth="true" style="0"/>
    <col min="484" max="484" width="0" hidden="true" customWidth="true" style="0"/>
    <col min="485" max="485" width="0" hidden="true" customWidth="true" style="0"/>
    <col min="486" max="486" width="0" hidden="true" customWidth="true" style="0"/>
    <col min="487" max="487" width="0" hidden="true" customWidth="true" style="0"/>
    <col min="488" max="488" width="0" hidden="true" customWidth="true" style="0"/>
    <col min="489" max="489" width="0" hidden="true" customWidth="true" style="0"/>
    <col min="490" max="490" width="0" hidden="true" customWidth="true" style="0"/>
    <col min="491" max="491" width="0" hidden="true" customWidth="true" style="0"/>
    <col min="492" max="492" width="0" hidden="true" customWidth="true" style="0"/>
    <col min="493" max="493" width="0" hidden="true" customWidth="true" style="0"/>
    <col min="494" max="494" width="0" hidden="true" customWidth="true" style="0"/>
    <col min="495" max="495" width="0" hidden="true" customWidth="true" style="0"/>
    <col min="496" max="496" width="0" hidden="true" customWidth="true" style="0"/>
    <col min="497" max="497" width="0" hidden="true" customWidth="true" style="0"/>
    <col min="498" max="498" width="0" hidden="true" customWidth="true" style="0"/>
    <col min="499" max="499" width="0" hidden="true" customWidth="true" style="0"/>
    <col min="500" max="500" width="0" hidden="true" customWidth="true" style="0"/>
    <col min="501" max="501" width="0" hidden="true" customWidth="true" style="0"/>
    <col min="502" max="502" width="0" hidden="true" customWidth="true" style="0"/>
    <col min="503" max="503" width="0" hidden="true" customWidth="true" style="0"/>
    <col min="504" max="504" width="0" hidden="true" customWidth="true" style="0"/>
    <col min="505" max="505" width="0" hidden="true" customWidth="true" style="0"/>
    <col min="506" max="506" width="0" hidden="true" customWidth="true" style="0"/>
    <col min="507" max="507" width="0" hidden="true" customWidth="true" style="0"/>
    <col min="508" max="508" width="0" hidden="true" customWidth="true" style="0"/>
    <col min="509" max="509" width="0" hidden="true" customWidth="true" style="0"/>
    <col min="510" max="510" width="0" hidden="true" customWidth="true" style="0"/>
    <col min="511" max="511" width="0" hidden="true" customWidth="true" style="0"/>
    <col min="512" max="512" width="0" hidden="true" customWidth="true" style="0"/>
    <col min="513" max="513" width="0" hidden="true" customWidth="true" style="0"/>
    <col min="514" max="514" width="0" hidden="true" customWidth="true" style="0"/>
    <col min="515" max="515" width="0" hidden="true" customWidth="true" style="0"/>
    <col min="516" max="516" width="0" hidden="true" customWidth="true" style="0"/>
    <col min="517" max="517" width="0" hidden="true" customWidth="true" style="0"/>
    <col min="518" max="518" width="0" hidden="true" customWidth="true" style="0"/>
    <col min="519" max="519" width="0" hidden="true" customWidth="true" style="0"/>
    <col min="520" max="520" width="0" hidden="true" customWidth="true" style="0"/>
    <col min="521" max="521" width="0" hidden="true" customWidth="true" style="0"/>
    <col min="522" max="522" width="0" hidden="true" customWidth="true" style="0"/>
    <col min="523" max="523" width="0" hidden="true" customWidth="true" style="0"/>
    <col min="524" max="524" width="0" hidden="true" customWidth="true" style="0"/>
    <col min="525" max="525" width="0" hidden="true" customWidth="true" style="0"/>
    <col min="526" max="526" width="0" hidden="true" customWidth="true" style="0"/>
    <col min="527" max="527" width="0" hidden="true" customWidth="true" style="0"/>
    <col min="528" max="528" width="0" hidden="true" customWidth="true" style="0"/>
    <col min="529" max="529" width="0" hidden="true" customWidth="true" style="0"/>
    <col min="530" max="530" width="0" hidden="true" customWidth="true" style="0"/>
    <col min="531" max="531" width="0" hidden="true" customWidth="true" style="0"/>
    <col min="532" max="532" width="0" hidden="true" customWidth="true" style="0"/>
    <col min="533" max="533" width="0" hidden="true" customWidth="true" style="0"/>
    <col min="534" max="534" width="0" hidden="true" customWidth="true" style="0"/>
    <col min="535" max="535" width="0" hidden="true" customWidth="true" style="0"/>
    <col min="536" max="536" width="0" hidden="true" customWidth="true" style="0"/>
    <col min="537" max="537" width="0" hidden="true" customWidth="true" style="0"/>
    <col min="538" max="538" width="0" hidden="true" customWidth="true" style="0"/>
    <col min="539" max="539" width="0" hidden="true" customWidth="true" style="0"/>
    <col min="540" max="540" width="0" hidden="true" customWidth="true" style="0"/>
    <col min="541" max="541" width="0" hidden="true" customWidth="true" style="0"/>
    <col min="542" max="542" width="0" hidden="true" customWidth="true" style="0"/>
    <col min="543" max="543" width="0" hidden="true" customWidth="true" style="0"/>
    <col min="544" max="544" width="0" hidden="true" customWidth="true" style="0"/>
    <col min="545" max="545" width="0" hidden="true" customWidth="true" style="0"/>
    <col min="546" max="546" width="0" hidden="true" customWidth="true" style="0"/>
    <col min="547" max="547" width="0" hidden="true" customWidth="true" style="0"/>
    <col min="548" max="548" width="0" hidden="true" customWidth="true" style="0"/>
    <col min="549" max="549" width="0" hidden="true" customWidth="true" style="0"/>
    <col min="550" max="550" width="0" hidden="true" customWidth="true" style="0"/>
    <col min="551" max="551" width="0" hidden="true" customWidth="true" style="0"/>
    <col min="552" max="552" width="0" hidden="true" customWidth="true" style="0"/>
    <col min="553" max="553" width="0" hidden="true" customWidth="true" style="0"/>
    <col min="554" max="554" width="0" hidden="true" customWidth="true" style="0"/>
    <col min="555" max="555" width="0" hidden="true" customWidth="true" style="0"/>
    <col min="556" max="556" width="0" hidden="true" customWidth="true" style="0"/>
    <col min="557" max="557" width="0" hidden="true" customWidth="true" style="0"/>
    <col min="558" max="558" width="0" hidden="true" customWidth="true" style="0"/>
    <col min="559" max="559" width="0" hidden="true" customWidth="true" style="0"/>
    <col min="560" max="560" width="0" hidden="true" customWidth="true" style="0"/>
    <col min="561" max="561" width="0" hidden="true" customWidth="true" style="0"/>
    <col min="562" max="562" width="0" hidden="true" customWidth="true" style="0"/>
    <col min="563" max="563" width="0" hidden="true" customWidth="true" style="0"/>
    <col min="564" max="564" width="0" hidden="true" customWidth="true" style="0"/>
    <col min="565" max="565" width="0" hidden="true" customWidth="true" style="0"/>
    <col min="566" max="566" width="0" hidden="true" customWidth="true" style="0"/>
    <col min="567" max="567" width="0" hidden="true" customWidth="true" style="0"/>
    <col min="568" max="568" width="0" hidden="true" customWidth="true" style="0"/>
    <col min="569" max="569" width="0" hidden="true" customWidth="true" style="0"/>
    <col min="570" max="570" width="0" hidden="true" customWidth="true" style="0"/>
    <col min="571" max="571" width="0" hidden="true" customWidth="true" style="0"/>
    <col min="572" max="572" width="0" hidden="true" customWidth="true" style="0"/>
    <col min="573" max="573" width="0" hidden="true" customWidth="true" style="0"/>
    <col min="574" max="574" width="0" hidden="true" customWidth="true" style="0"/>
    <col min="575" max="575" width="0" hidden="true" customWidth="true" style="0"/>
    <col min="576" max="576" width="0" hidden="true" customWidth="true" style="0"/>
    <col min="577" max="577" width="0" hidden="true" customWidth="true" style="0"/>
    <col min="578" max="578" width="0" hidden="true" customWidth="true" style="0"/>
    <col min="579" max="579" width="0" hidden="true" customWidth="true" style="0"/>
    <col min="580" max="580" width="0" hidden="true" customWidth="true" style="0"/>
    <col min="581" max="581" width="0" hidden="true" customWidth="true" style="0"/>
    <col min="582" max="582" width="0" hidden="true" customWidth="true" style="0"/>
    <col min="583" max="583" width="0" hidden="true" customWidth="true" style="0"/>
    <col min="584" max="584" width="0" hidden="true" customWidth="true" style="0"/>
    <col min="585" max="585" width="0" hidden="true" customWidth="true" style="0"/>
    <col min="586" max="586" width="0" hidden="true" customWidth="true" style="0"/>
    <col min="587" max="587" width="0" hidden="true" customWidth="true" style="0"/>
    <col min="588" max="588" width="0" hidden="true" customWidth="true" style="0"/>
    <col min="589" max="589" width="0" hidden="true" customWidth="true" style="0"/>
    <col min="590" max="590" width="0" hidden="true" customWidth="true" style="0"/>
    <col min="591" max="591" width="0" hidden="true" customWidth="true" style="0"/>
    <col min="592" max="592" width="0" hidden="true" customWidth="true" style="0"/>
    <col min="593" max="593" width="0" hidden="true" customWidth="true" style="0"/>
    <col min="594" max="594" width="0" hidden="true" customWidth="true" style="0"/>
    <col min="595" max="595" width="0" hidden="true" customWidth="true" style="0"/>
    <col min="596" max="596" width="0" hidden="true" customWidth="true" style="0"/>
    <col min="597" max="597" width="0" hidden="true" customWidth="true" style="0"/>
    <col min="598" max="598" width="0" hidden="true" customWidth="true" style="0"/>
    <col min="599" max="599" width="0" hidden="true" customWidth="true" style="0"/>
    <col min="600" max="600" width="0" hidden="true" customWidth="true" style="0"/>
    <col min="601" max="601" width="0" hidden="true" customWidth="true" style="0"/>
    <col min="602" max="602" width="0" hidden="true" customWidth="true" style="0"/>
    <col min="603" max="603" width="0" hidden="true" customWidth="true" style="0"/>
    <col min="604" max="604" width="0" hidden="true" customWidth="true" style="0"/>
    <col min="605" max="605" width="0" hidden="true" customWidth="true" style="0"/>
    <col min="606" max="606" width="0" hidden="true" customWidth="true" style="0"/>
    <col min="607" max="607" width="0" hidden="true" customWidth="true" style="0"/>
    <col min="608" max="608" width="0" hidden="true" customWidth="true" style="0"/>
    <col min="609" max="609" width="0" hidden="true" customWidth="true" style="0"/>
    <col min="610" max="610" width="0" hidden="true" customWidth="true" style="0"/>
    <col min="611" max="611" width="0" hidden="true" customWidth="true" style="0"/>
    <col min="612" max="612" width="0" hidden="true" customWidth="true" style="0"/>
    <col min="613" max="613" width="0" hidden="true" customWidth="true" style="0"/>
    <col min="614" max="614" width="0" hidden="true" customWidth="true" style="0"/>
    <col min="615" max="615" width="0" hidden="true" customWidth="true" style="0"/>
    <col min="616" max="616" width="0" hidden="true" customWidth="true" style="0"/>
    <col min="617" max="617" width="0" hidden="true" customWidth="true" style="0"/>
    <col min="618" max="618" width="0" hidden="true" customWidth="true" style="0"/>
    <col min="619" max="619" width="0" hidden="true" customWidth="true" style="0"/>
    <col min="620" max="620" width="0" hidden="true" customWidth="true" style="0"/>
    <col min="621" max="621" width="0" hidden="true" customWidth="true" style="0"/>
    <col min="622" max="622" width="0" hidden="true" customWidth="true" style="0"/>
    <col min="623" max="623" width="0" hidden="true" customWidth="true" style="0"/>
    <col min="624" max="624" width="0" hidden="true" customWidth="true" style="0"/>
    <col min="625" max="625" width="0" hidden="true" customWidth="true" style="0"/>
    <col min="626" max="626" width="0" hidden="true" customWidth="true" style="0"/>
    <col min="627" max="627" width="0" hidden="true" customWidth="true" style="0"/>
    <col min="628" max="628" width="0" hidden="true" customWidth="true" style="0"/>
    <col min="629" max="629" width="0" hidden="true" customWidth="true" style="0"/>
    <col min="630" max="630" width="0" hidden="true" customWidth="true" style="0"/>
    <col min="631" max="631" width="0" hidden="true" customWidth="true" style="0"/>
    <col min="632" max="632" width="0" hidden="true" customWidth="true" style="0"/>
    <col min="633" max="633" width="0" hidden="true" customWidth="true" style="0"/>
    <col min="634" max="634" width="0" hidden="true" customWidth="true" style="0"/>
    <col min="635" max="635" width="0" hidden="true" customWidth="true" style="0"/>
    <col min="636" max="636" width="0" hidden="true" customWidth="true" style="0"/>
    <col min="637" max="637" width="0" hidden="true" customWidth="true" style="0"/>
    <col min="638" max="638" width="0" hidden="true" customWidth="true" style="0"/>
    <col min="639" max="639" width="0" hidden="true" customWidth="true" style="0"/>
    <col min="640" max="640" width="0" hidden="true" customWidth="true" style="0"/>
    <col min="641" max="641" width="0" hidden="true" customWidth="true" style="0"/>
    <col min="642" max="642" width="0" hidden="true" customWidth="true" style="0"/>
    <col min="643" max="643" width="0" hidden="true" customWidth="true" style="0"/>
    <col min="644" max="644" width="0" hidden="true" customWidth="true" style="0"/>
    <col min="645" max="645" width="0" hidden="true" customWidth="true" style="0"/>
    <col min="646" max="646" width="0" hidden="true" customWidth="true" style="0"/>
    <col min="647" max="647" width="0" hidden="true" customWidth="true" style="0"/>
    <col min="648" max="648" width="0" hidden="true" customWidth="true" style="0"/>
    <col min="649" max="649" width="0" hidden="true" customWidth="true" style="0"/>
    <col min="650" max="650" width="0" hidden="true" customWidth="true" style="0"/>
    <col min="651" max="651" width="0" hidden="true" customWidth="true" style="0"/>
    <col min="652" max="652" width="0" hidden="true" customWidth="true" style="0"/>
    <col min="653" max="653" width="0" hidden="true" customWidth="true" style="0"/>
    <col min="654" max="654" width="0" hidden="true" customWidth="true" style="0"/>
    <col min="655" max="655" width="0" hidden="true" customWidth="true" style="0"/>
    <col min="656" max="656" width="0" hidden="true" customWidth="true" style="0"/>
    <col min="657" max="657" width="0" hidden="true" customWidth="true" style="0"/>
    <col min="658" max="658" width="0" hidden="true" customWidth="true" style="0"/>
    <col min="659" max="659" width="0" hidden="true" customWidth="true" style="0"/>
    <col min="660" max="660" width="0" hidden="true" customWidth="true" style="0"/>
    <col min="661" max="661" width="0" hidden="true" customWidth="true" style="0"/>
    <col min="662" max="662" width="0" hidden="true" customWidth="true" style="0"/>
    <col min="663" max="663" width="0" hidden="true" customWidth="true" style="0"/>
    <col min="664" max="664" width="0" hidden="true" customWidth="true" style="0"/>
    <col min="665" max="665" width="0" hidden="true" customWidth="true" style="0"/>
    <col min="666" max="666" width="0" hidden="true" customWidth="true" style="0"/>
    <col min="667" max="667" width="0" hidden="true" customWidth="true" style="0"/>
    <col min="668" max="668" width="0" hidden="true" customWidth="true" style="0"/>
    <col min="669" max="669" width="0" hidden="true" customWidth="true" style="0"/>
    <col min="670" max="670" width="0" hidden="true" customWidth="true" style="0"/>
    <col min="671" max="671" width="0" hidden="true" customWidth="true" style="0"/>
    <col min="672" max="672" width="0" hidden="true" customWidth="true" style="0"/>
    <col min="673" max="673" width="0" hidden="true" customWidth="true" style="0"/>
    <col min="674" max="674" width="0" hidden="true" customWidth="true" style="0"/>
    <col min="675" max="675" width="0" hidden="true" customWidth="true" style="0"/>
    <col min="676" max="676" width="0" hidden="true" customWidth="true" style="0"/>
    <col min="677" max="677" width="0" hidden="true" customWidth="true" style="0"/>
    <col min="678" max="678" width="0" hidden="true" customWidth="true" style="0"/>
    <col min="679" max="679" width="0" hidden="true" customWidth="true" style="0"/>
    <col min="680" max="680" width="0" hidden="true" customWidth="true" style="0"/>
    <col min="681" max="681" width="0" hidden="true" customWidth="true" style="0"/>
    <col min="682" max="682" width="0" hidden="true" customWidth="true" style="0"/>
    <col min="683" max="683" width="0" hidden="true" customWidth="true" style="0"/>
    <col min="684" max="684" width="0" hidden="true" customWidth="true" style="0"/>
    <col min="685" max="685" width="0" hidden="true" customWidth="true" style="0"/>
    <col min="686" max="686" width="0" hidden="true" customWidth="true" style="0"/>
    <col min="687" max="687" width="0" hidden="true" customWidth="true" style="0"/>
    <col min="688" max="688" width="0" hidden="true" customWidth="true" style="0"/>
    <col min="689" max="689" width="0" hidden="true" customWidth="true" style="0"/>
    <col min="690" max="690" width="0" hidden="true" customWidth="true" style="0"/>
    <col min="691" max="691" width="0" hidden="true" customWidth="true" style="0"/>
    <col min="692" max="692" width="0" hidden="true" customWidth="true" style="0"/>
    <col min="693" max="693" width="0" hidden="true" customWidth="true" style="0"/>
    <col min="694" max="694" width="0" hidden="true" customWidth="true" style="0"/>
    <col min="695" max="695" width="0" hidden="true" customWidth="true" style="0"/>
    <col min="696" max="696" width="0" hidden="true" customWidth="true" style="0"/>
    <col min="697" max="697" width="0" hidden="true" customWidth="true" style="0"/>
    <col min="698" max="698" width="0" hidden="true" customWidth="true" style="0"/>
    <col min="699" max="699" width="0" hidden="true" customWidth="true" style="0"/>
    <col min="700" max="700" width="0" hidden="true" customWidth="true" style="0"/>
    <col min="701" max="701" width="0" hidden="true" customWidth="true" style="0"/>
    <col min="702" max="702" width="0" hidden="true" customWidth="true" style="0"/>
    <col min="703" max="703" width="0" hidden="true" customWidth="true" style="0"/>
    <col min="704" max="704" width="0" hidden="true" customWidth="true" style="0"/>
    <col min="705" max="705" width="0" hidden="true" customWidth="true" style="0"/>
    <col min="706" max="706" width="0" hidden="true" customWidth="true" style="0"/>
    <col min="707" max="707" width="0" hidden="true" customWidth="true" style="0"/>
    <col min="708" max="708" width="0" hidden="true" customWidth="true" style="0"/>
    <col min="709" max="709" width="0" hidden="true" customWidth="true" style="0"/>
    <col min="710" max="710" width="0" hidden="true" customWidth="true" style="0"/>
    <col min="711" max="711" width="0" hidden="true" customWidth="true" style="0"/>
    <col min="712" max="712" width="0" hidden="true" customWidth="true" style="0"/>
    <col min="713" max="713" width="0" hidden="true" customWidth="true" style="0"/>
    <col min="714" max="714" width="0" hidden="true" customWidth="true" style="0"/>
    <col min="715" max="715" width="0" hidden="true" customWidth="true" style="0"/>
    <col min="716" max="716" width="0" hidden="true" customWidth="true" style="0"/>
    <col min="717" max="717" width="0" hidden="true" customWidth="true" style="0"/>
    <col min="718" max="718" width="0" hidden="true" customWidth="true" style="0"/>
    <col min="719" max="719" width="0" hidden="true" customWidth="true" style="0"/>
    <col min="720" max="720" width="0" hidden="true" customWidth="true" style="0"/>
    <col min="721" max="721" width="0" hidden="true" customWidth="true" style="0"/>
    <col min="722" max="722" width="0" hidden="true" customWidth="true" style="0"/>
    <col min="723" max="723" width="0" hidden="true" customWidth="true" style="0"/>
    <col min="724" max="724" width="0" hidden="true" customWidth="true" style="0"/>
    <col min="725" max="725" width="0" hidden="true" customWidth="true" style="0"/>
    <col min="726" max="726" width="0" hidden="true" customWidth="true" style="0"/>
    <col min="727" max="727" width="0" hidden="true" customWidth="true" style="0"/>
    <col min="728" max="728" width="0" hidden="true" customWidth="true" style="0"/>
    <col min="729" max="729" width="0" hidden="true" customWidth="true" style="0"/>
    <col min="730" max="730" width="0" hidden="true" customWidth="true" style="0"/>
    <col min="731" max="731" width="0" hidden="true" customWidth="true" style="0"/>
    <col min="732" max="732" width="0" hidden="true" customWidth="true" style="0"/>
    <col min="733" max="733" width="0" hidden="true" customWidth="true" style="0"/>
    <col min="734" max="734" width="0" hidden="true" customWidth="true" style="0"/>
    <col min="735" max="735" width="0" hidden="true" customWidth="true" style="0"/>
    <col min="736" max="736" width="0" hidden="true" customWidth="true" style="0"/>
    <col min="737" max="737" width="0" hidden="true" customWidth="true" style="0"/>
    <col min="738" max="738" width="0" hidden="true" customWidth="true" style="0"/>
    <col min="739" max="739" width="0" hidden="true" customWidth="true" style="0"/>
    <col min="740" max="740" width="0" hidden="true" customWidth="true" style="0"/>
    <col min="741" max="741" width="0" hidden="true" customWidth="true" style="0"/>
    <col min="742" max="742" width="0" hidden="true" customWidth="true" style="0"/>
    <col min="743" max="743" width="0" hidden="true" customWidth="true" style="0"/>
    <col min="744" max="744" width="0" hidden="true" customWidth="true" style="0"/>
    <col min="745" max="745" width="0" hidden="true" customWidth="true" style="0"/>
    <col min="746" max="746" width="0" hidden="true" customWidth="true" style="0"/>
    <col min="747" max="747" width="0" hidden="true" customWidth="true" style="0"/>
    <col min="748" max="748" width="0" hidden="true" customWidth="true" style="0"/>
    <col min="749" max="749" width="0" hidden="true" customWidth="true" style="0"/>
    <col min="750" max="750" width="0" hidden="true" customWidth="true" style="0"/>
    <col min="751" max="751" width="0" hidden="true" customWidth="true" style="0"/>
    <col min="752" max="752" width="0" hidden="true" customWidth="true" style="0"/>
    <col min="753" max="753" width="0" hidden="true" customWidth="true" style="0"/>
    <col min="754" max="754" width="0" hidden="true" customWidth="true" style="0"/>
    <col min="755" max="755" width="0" hidden="true" customWidth="true" style="0"/>
    <col min="756" max="756" width="0" hidden="true" customWidth="true" style="0"/>
    <col min="757" max="757" width="0" hidden="true" customWidth="true" style="0"/>
    <col min="758" max="758" width="0" hidden="true" customWidth="true" style="0"/>
    <col min="759" max="759" width="0" hidden="true" customWidth="true" style="0"/>
    <col min="760" max="760" width="0" hidden="true" customWidth="true" style="0"/>
    <col min="761" max="761" width="0" hidden="true" customWidth="true" style="0"/>
    <col min="762" max="762" width="0" hidden="true" customWidth="true" style="0"/>
    <col min="763" max="763" width="0" hidden="true" customWidth="true" style="0"/>
    <col min="764" max="764" width="0" hidden="true" customWidth="true" style="0"/>
    <col min="765" max="765" width="0" hidden="true" customWidth="true" style="0"/>
    <col min="766" max="766" width="0" hidden="true" customWidth="true" style="0"/>
    <col min="767" max="767" width="0" hidden="true" customWidth="true" style="0"/>
    <col min="768" max="768" width="0" hidden="true" customWidth="true" style="0"/>
    <col min="769" max="769" width="0" hidden="true" customWidth="true" style="0"/>
    <col min="770" max="770" width="0" hidden="true" customWidth="true" style="0"/>
    <col min="771" max="771" width="0" hidden="true" customWidth="true" style="0"/>
    <col min="772" max="772" width="0" hidden="true" customWidth="true" style="0"/>
    <col min="773" max="773" width="0" hidden="true" customWidth="true" style="0"/>
    <col min="774" max="774" width="0" hidden="true" customWidth="true" style="0"/>
    <col min="775" max="775" width="0" hidden="true" customWidth="true" style="0"/>
    <col min="776" max="776" width="0" hidden="true" customWidth="true" style="0"/>
    <col min="777" max="777" width="0" hidden="true" customWidth="true" style="0"/>
    <col min="778" max="778" width="0" hidden="true" customWidth="true" style="0"/>
    <col min="779" max="779" width="0" hidden="true" customWidth="true" style="0"/>
    <col min="780" max="780" width="0" hidden="true" customWidth="true" style="0"/>
    <col min="781" max="781" width="0" hidden="true" customWidth="true" style="0"/>
    <col min="782" max="782" width="0" hidden="true" customWidth="true" style="0"/>
    <col min="783" max="783" width="0" hidden="true" customWidth="true" style="0"/>
    <col min="784" max="784" width="0" hidden="true" customWidth="true" style="0"/>
    <col min="785" max="785" width="0" hidden="true" customWidth="true" style="0"/>
    <col min="786" max="786" width="0" hidden="true" customWidth="true" style="0"/>
    <col min="787" max="787" width="0" hidden="true" customWidth="true" style="0"/>
    <col min="788" max="788" width="0" hidden="true" customWidth="true" style="0"/>
    <col min="789" max="789" width="0" hidden="true" customWidth="true" style="0"/>
    <col min="790" max="790" width="0" hidden="true" customWidth="true" style="0"/>
    <col min="791" max="791" width="0" hidden="true" customWidth="true" style="0"/>
    <col min="792" max="792" width="0" hidden="true" customWidth="true" style="0"/>
    <col min="793" max="793" width="0" hidden="true" customWidth="true" style="0"/>
    <col min="794" max="794" width="0" hidden="true" customWidth="true" style="0"/>
    <col min="795" max="795" width="0" hidden="true" customWidth="true" style="0"/>
    <col min="796" max="796" width="0" hidden="true" customWidth="true" style="0"/>
    <col min="797" max="797" width="0" hidden="true" customWidth="true" style="0"/>
    <col min="798" max="798" width="0" hidden="true" customWidth="true" style="0"/>
    <col min="799" max="799" width="0" hidden="true" customWidth="true" style="0"/>
    <col min="800" max="800" width="0" hidden="true" customWidth="true" style="0"/>
    <col min="801" max="801" width="0" hidden="true" customWidth="true" style="0"/>
    <col min="802" max="802" width="0" hidden="true" customWidth="true" style="0"/>
    <col min="803" max="803" width="0" hidden="true" customWidth="true" style="0"/>
    <col min="804" max="804" width="0" hidden="true" customWidth="true" style="0"/>
    <col min="805" max="805" width="0" hidden="true" customWidth="true" style="0"/>
    <col min="806" max="806" width="0" hidden="true" customWidth="true" style="0"/>
    <col min="807" max="807" width="0" hidden="true" customWidth="true" style="0"/>
    <col min="808" max="808" width="0" hidden="true" customWidth="true" style="0"/>
    <col min="809" max="809" width="0" hidden="true" customWidth="true" style="0"/>
    <col min="810" max="810" width="0" hidden="true" customWidth="true" style="0"/>
    <col min="811" max="811" width="0" hidden="true" customWidth="true" style="0"/>
    <col min="812" max="812" width="0" hidden="true" customWidth="true" style="0"/>
    <col min="813" max="813" width="0" hidden="true" customWidth="true" style="0"/>
    <col min="814" max="814" width="0" hidden="true" customWidth="true" style="0"/>
    <col min="815" max="815" width="0" hidden="true" customWidth="true" style="0"/>
    <col min="816" max="816" width="0" hidden="true" customWidth="true" style="0"/>
    <col min="817" max="817" width="0" hidden="true" customWidth="true" style="0"/>
    <col min="818" max="818" width="0" hidden="true" customWidth="true" style="0"/>
    <col min="819" max="819" width="0" hidden="true" customWidth="true" style="0"/>
    <col min="820" max="820" width="0" hidden="true" customWidth="true" style="0"/>
    <col min="821" max="821" width="0" hidden="true" customWidth="true" style="0"/>
    <col min="822" max="822" width="0" hidden="true" customWidth="true" style="0"/>
    <col min="823" max="823" width="0" hidden="true" customWidth="true" style="0"/>
    <col min="824" max="824" width="0" hidden="true" customWidth="true" style="0"/>
    <col min="825" max="825" width="0" hidden="true" customWidth="true" style="0"/>
    <col min="826" max="826" width="0" hidden="true" customWidth="true" style="0"/>
    <col min="827" max="827" width="0" hidden="true" customWidth="true" style="0"/>
    <col min="828" max="828" width="0" hidden="true" customWidth="true" style="0"/>
    <col min="829" max="829" width="0" hidden="true" customWidth="true" style="0"/>
    <col min="830" max="830" width="0" hidden="true" customWidth="true" style="0"/>
    <col min="831" max="831" width="0" hidden="true" customWidth="true" style="0"/>
    <col min="832" max="832" width="0" hidden="true" customWidth="true" style="0"/>
    <col min="833" max="833" width="0" hidden="true" customWidth="true" style="0"/>
    <col min="834" max="834" width="0" hidden="true" customWidth="true" style="0"/>
    <col min="835" max="835" width="0" hidden="true" customWidth="true" style="0"/>
    <col min="836" max="836" width="0" hidden="true" customWidth="true" style="0"/>
    <col min="837" max="837" width="0" hidden="true" customWidth="true" style="0"/>
    <col min="838" max="838" width="0" hidden="true" customWidth="true" style="0"/>
    <col min="839" max="839" width="0" hidden="true" customWidth="true" style="0"/>
    <col min="840" max="840" width="0" hidden="true" customWidth="true" style="0"/>
    <col min="841" max="841" width="0" hidden="true" customWidth="true" style="0"/>
    <col min="842" max="842" width="0" hidden="true" customWidth="true" style="0"/>
    <col min="843" max="843" width="0" hidden="true" customWidth="true" style="0"/>
    <col min="844" max="844" width="0" hidden="true" customWidth="true" style="0"/>
    <col min="845" max="845" width="0" hidden="true" customWidth="true" style="0"/>
    <col min="846" max="846" width="0" hidden="true" customWidth="true" style="0"/>
    <col min="847" max="847" width="0" hidden="true" customWidth="true" style="0"/>
    <col min="848" max="848" width="0" hidden="true" customWidth="true" style="0"/>
    <col min="849" max="849" width="0" hidden="true" customWidth="true" style="0"/>
    <col min="850" max="850" width="0" hidden="true" customWidth="true" style="0"/>
    <col min="851" max="851" width="0" hidden="true" customWidth="true" style="0"/>
    <col min="852" max="852" width="0" hidden="true" customWidth="true" style="0"/>
    <col min="853" max="853" width="0" hidden="true" customWidth="true" style="0"/>
    <col min="854" max="854" width="0" hidden="true" customWidth="true" style="0"/>
    <col min="855" max="855" width="0" hidden="true" customWidth="true" style="0"/>
    <col min="856" max="856" width="0" hidden="true" customWidth="true" style="0"/>
    <col min="857" max="857" width="0" hidden="true" customWidth="true" style="0"/>
    <col min="858" max="858" width="0" hidden="true" customWidth="true" style="0"/>
    <col min="859" max="859" width="0" hidden="true" customWidth="true" style="0"/>
    <col min="860" max="860" width="0" hidden="true" customWidth="true" style="0"/>
    <col min="861" max="861" width="0" hidden="true" customWidth="true" style="0"/>
    <col min="862" max="862" width="0" hidden="true" customWidth="true" style="0"/>
    <col min="863" max="863" width="0" hidden="true" customWidth="true" style="0"/>
    <col min="864" max="864" width="0" hidden="true" customWidth="true" style="0"/>
    <col min="865" max="865" width="0" hidden="true" customWidth="true" style="0"/>
    <col min="866" max="866" width="0" hidden="true" customWidth="true" style="0"/>
    <col min="867" max="867" width="0" hidden="true" customWidth="true" style="0"/>
    <col min="868" max="868" width="0" hidden="true" customWidth="true" style="0"/>
    <col min="869" max="869" width="0" hidden="true" customWidth="true" style="0"/>
    <col min="870" max="870" width="0" hidden="true" customWidth="true" style="0"/>
    <col min="871" max="871" width="0" hidden="true" customWidth="true" style="0"/>
    <col min="872" max="872" width="0" hidden="true" customWidth="true" style="0"/>
    <col min="873" max="873" width="0" hidden="true" customWidth="true" style="0"/>
    <col min="874" max="874" width="0" hidden="true" customWidth="true" style="0"/>
    <col min="875" max="875" width="0" hidden="true" customWidth="true" style="0"/>
    <col min="876" max="876" width="0" hidden="true" customWidth="true" style="0"/>
    <col min="877" max="877" width="0" hidden="true" customWidth="true" style="0"/>
    <col min="878" max="878" width="0" hidden="true" customWidth="true" style="0"/>
    <col min="879" max="879" width="0" hidden="true" customWidth="true" style="0"/>
    <col min="880" max="880" width="0" hidden="true" customWidth="true" style="0"/>
    <col min="881" max="881" width="0" hidden="true" customWidth="true" style="0"/>
    <col min="882" max="882" width="0" hidden="true" customWidth="true" style="0"/>
    <col min="883" max="883" width="0" hidden="true" customWidth="true" style="0"/>
    <col min="884" max="884" width="0" hidden="true" customWidth="true" style="0"/>
    <col min="885" max="885" width="0" hidden="true" customWidth="true" style="0"/>
    <col min="886" max="886" width="0" hidden="true" customWidth="true" style="0"/>
    <col min="887" max="887" width="0" hidden="true" customWidth="true" style="0"/>
    <col min="888" max="888" width="0" hidden="true" customWidth="true" style="0"/>
    <col min="889" max="889" width="0" hidden="true" customWidth="true" style="0"/>
    <col min="890" max="890" width="0" hidden="true" customWidth="true" style="0"/>
    <col min="891" max="891" width="0" hidden="true" customWidth="true" style="0"/>
    <col min="892" max="892" width="0" hidden="true" customWidth="true" style="0"/>
    <col min="893" max="893" width="0" hidden="true" customWidth="true" style="0"/>
    <col min="894" max="894" width="0" hidden="true" customWidth="true" style="0"/>
    <col min="895" max="895" width="0" hidden="true" customWidth="true" style="0"/>
    <col min="896" max="896" width="0" hidden="true" customWidth="true" style="0"/>
    <col min="897" max="897" width="0" hidden="true" customWidth="true" style="0"/>
    <col min="898" max="898" width="0" hidden="true" customWidth="true" style="0"/>
    <col min="899" max="899" width="0" hidden="true" customWidth="true" style="0"/>
    <col min="900" max="900" width="0" hidden="true" customWidth="true" style="0"/>
    <col min="901" max="901" width="0" hidden="true" customWidth="true" style="0"/>
    <col min="902" max="902" width="0" hidden="true" customWidth="true" style="0"/>
    <col min="903" max="903" width="0" hidden="true" customWidth="true" style="0"/>
    <col min="904" max="904" width="0" hidden="true" customWidth="true" style="0"/>
    <col min="905" max="905" width="0" hidden="true" customWidth="true" style="0"/>
    <col min="906" max="906" width="0" hidden="true" customWidth="true" style="0"/>
    <col min="907" max="907" width="0" hidden="true" customWidth="true" style="0"/>
    <col min="908" max="908" width="0" hidden="true" customWidth="true" style="0"/>
    <col min="909" max="909" width="0" hidden="true" customWidth="true" style="0"/>
    <col min="910" max="910" width="0" hidden="true" customWidth="true" style="0"/>
    <col min="911" max="911" width="0" hidden="true" customWidth="true" style="0"/>
    <col min="912" max="912" width="0" hidden="true" customWidth="true" style="0"/>
    <col min="913" max="913" width="0" hidden="true" customWidth="true" style="0"/>
    <col min="914" max="914" width="0" hidden="true" customWidth="true" style="0"/>
    <col min="915" max="915" width="0" hidden="true" customWidth="true" style="0"/>
    <col min="916" max="916" width="0" hidden="true" customWidth="true" style="0"/>
    <col min="917" max="917" width="0" hidden="true" customWidth="true" style="0"/>
    <col min="918" max="918" width="0" hidden="true" customWidth="true" style="0"/>
    <col min="919" max="919" width="0" hidden="true" customWidth="true" style="0"/>
    <col min="920" max="920" width="0" hidden="true" customWidth="true" style="0"/>
    <col min="921" max="921" width="0" hidden="true" customWidth="true" style="0"/>
    <col min="922" max="922" width="0" hidden="true" customWidth="true" style="0"/>
    <col min="923" max="923" width="0" hidden="true" customWidth="true" style="0"/>
    <col min="924" max="924" width="0" hidden="true" customWidth="true" style="0"/>
    <col min="925" max="925" width="0" hidden="true" customWidth="true" style="0"/>
    <col min="926" max="926" width="0" hidden="true" customWidth="true" style="0"/>
    <col min="927" max="927" width="0" hidden="true" customWidth="true" style="0"/>
    <col min="928" max="928" width="0" hidden="true" customWidth="true" style="0"/>
    <col min="929" max="929" width="0" hidden="true" customWidth="true" style="0"/>
    <col min="930" max="930" width="0" hidden="true" customWidth="true" style="0"/>
    <col min="931" max="931" width="0" hidden="true" customWidth="true" style="0"/>
    <col min="932" max="932" width="0" hidden="true" customWidth="true" style="0"/>
    <col min="933" max="933" width="0" hidden="true" customWidth="true" style="0"/>
    <col min="934" max="934" width="0" hidden="true" customWidth="true" style="0"/>
    <col min="935" max="935" width="0" hidden="true" customWidth="true" style="0"/>
    <col min="936" max="936" width="0" hidden="true" customWidth="true" style="0"/>
    <col min="937" max="937" width="0" hidden="true" customWidth="true" style="0"/>
    <col min="938" max="938" width="0" hidden="true" customWidth="true" style="0"/>
    <col min="939" max="939" width="0" hidden="true" customWidth="true" style="0"/>
    <col min="940" max="940" width="0" hidden="true" customWidth="true" style="0"/>
    <col min="941" max="941" width="0" hidden="true" customWidth="true" style="0"/>
    <col min="942" max="942" width="0" hidden="true" customWidth="true" style="0"/>
    <col min="943" max="943" width="0" hidden="true" customWidth="true" style="0"/>
    <col min="944" max="944" width="0" hidden="true" customWidth="true" style="0"/>
    <col min="945" max="945" width="0" hidden="true" customWidth="true" style="0"/>
    <col min="946" max="946" width="0" hidden="true" customWidth="true" style="0"/>
    <col min="947" max="947" width="0" hidden="true" customWidth="true" style="0"/>
    <col min="948" max="948" width="0" hidden="true" customWidth="true" style="0"/>
    <col min="949" max="949" width="0" hidden="true" customWidth="true" style="0"/>
    <col min="950" max="950" width="0" hidden="true" customWidth="true" style="0"/>
    <col min="951" max="951" width="0" hidden="true" customWidth="true" style="0"/>
    <col min="952" max="952" width="0" hidden="true" customWidth="true" style="0"/>
    <col min="953" max="953" width="0" hidden="true" customWidth="true" style="0"/>
    <col min="954" max="954" width="0" hidden="true" customWidth="true" style="0"/>
    <col min="955" max="955" width="0" hidden="true" customWidth="true" style="0"/>
    <col min="956" max="956" width="0" hidden="true" customWidth="true" style="0"/>
    <col min="957" max="957" width="0" hidden="true" customWidth="true" style="0"/>
    <col min="958" max="958" width="0" hidden="true" customWidth="true" style="0"/>
    <col min="959" max="959" width="0" hidden="true" customWidth="true" style="0"/>
    <col min="960" max="960" width="0" hidden="true" customWidth="true" style="0"/>
    <col min="961" max="961" width="0" hidden="true" customWidth="true" style="0"/>
    <col min="962" max="962" width="0" hidden="true" customWidth="true" style="0"/>
    <col min="963" max="963" width="0" hidden="true" customWidth="true" style="0"/>
    <col min="964" max="964" width="0" hidden="true" customWidth="true" style="0"/>
    <col min="965" max="965" width="0" hidden="true" customWidth="true" style="0"/>
    <col min="966" max="966" width="0" hidden="true" customWidth="true" style="0"/>
    <col min="967" max="967" width="0" hidden="true" customWidth="true" style="0"/>
    <col min="968" max="968" width="0" hidden="true" customWidth="true" style="0"/>
    <col min="969" max="969" width="0" hidden="true" customWidth="true" style="0"/>
    <col min="970" max="970" width="0" hidden="true" customWidth="true" style="0"/>
    <col min="971" max="971" width="0" hidden="true" customWidth="true" style="0"/>
    <col min="972" max="972" width="0" hidden="true" customWidth="true" style="0"/>
    <col min="973" max="973" width="0" hidden="true" customWidth="true" style="0"/>
    <col min="974" max="974" width="0" hidden="true" customWidth="true" style="0"/>
    <col min="975" max="975" width="0" hidden="true" customWidth="true" style="0"/>
    <col min="976" max="976" width="0" hidden="true" customWidth="true" style="0"/>
    <col min="977" max="977" width="0" hidden="true" customWidth="true" style="0"/>
    <col min="978" max="978" width="0" hidden="true" customWidth="true" style="0"/>
    <col min="979" max="979" width="0" hidden="true" customWidth="true" style="0"/>
    <col min="980" max="980" width="0" hidden="true" customWidth="true" style="0"/>
    <col min="981" max="981" width="0" hidden="true" customWidth="true" style="0"/>
    <col min="982" max="982" width="0" hidden="true" customWidth="true" style="0"/>
    <col min="983" max="983" width="0" hidden="true" customWidth="true" style="0"/>
    <col min="984" max="984" width="0" hidden="true" customWidth="true" style="0"/>
    <col min="985" max="985" width="0" hidden="true" customWidth="true" style="0"/>
    <col min="986" max="986" width="0" hidden="true" customWidth="true" style="0"/>
    <col min="987" max="987" width="0" hidden="true" customWidth="true" style="0"/>
    <col min="988" max="988" width="0" hidden="true" customWidth="true" style="0"/>
    <col min="989" max="989" width="0" hidden="true" customWidth="true" style="0"/>
    <col min="990" max="990" width="0" hidden="true" customWidth="true" style="0"/>
    <col min="991" max="991" width="0" hidden="true" customWidth="true" style="0"/>
    <col min="992" max="992" width="0" hidden="true" customWidth="true" style="0"/>
    <col min="993" max="993" width="0" hidden="true" customWidth="true" style="0"/>
    <col min="994" max="994" width="0" hidden="true" customWidth="true" style="0"/>
    <col min="995" max="995" width="0" hidden="true" customWidth="true" style="0"/>
    <col min="996" max="996" width="0" hidden="true" customWidth="true" style="0"/>
    <col min="997" max="997" width="0" hidden="true" customWidth="true" style="0"/>
    <col min="998" max="998" width="0" hidden="true" customWidth="true" style="0"/>
    <col min="999" max="999" width="0" hidden="true" customWidth="true" style="0"/>
    <col min="1000" max="1000" width="0" hidden="true" customWidth="true" style="0"/>
    <col min="1001" max="1001" width="0" hidden="true" customWidth="true" style="0"/>
    <col min="1002" max="1002" width="0" hidden="true" customWidth="true" style="0"/>
    <col min="1003" max="1003" width="0" hidden="true" customWidth="true" style="0"/>
    <col min="1004" max="1004" width="0" hidden="true" customWidth="true" style="0"/>
    <col min="1005" max="1005" width="0" hidden="true" customWidth="true" style="0"/>
    <col min="1006" max="1006" width="0" hidden="true" customWidth="true" style="0"/>
    <col min="1007" max="1007" width="0" hidden="true" customWidth="true" style="0"/>
    <col min="1008" max="1008" width="0" hidden="true" customWidth="true" style="0"/>
    <col min="1009" max="1009" width="0" hidden="true" customWidth="true" style="0"/>
    <col min="1010" max="1010" width="0" hidden="true" customWidth="true" style="0"/>
    <col min="1011" max="1011" width="0" hidden="true" customWidth="true" style="0"/>
    <col min="1012" max="1012" width="0" hidden="true" customWidth="true" style="0"/>
    <col min="1013" max="1013" width="0" hidden="true" customWidth="true" style="0"/>
    <col min="1014" max="1014" width="0" hidden="true" customWidth="true" style="0"/>
    <col min="1015" max="1015" width="0" hidden="true" customWidth="true" style="0"/>
    <col min="1016" max="1016" width="0" hidden="true" customWidth="true" style="0"/>
    <col min="1017" max="1017" width="0" hidden="true" customWidth="true" style="0"/>
    <col min="1018" max="1018" width="0" hidden="true" customWidth="true" style="0"/>
    <col min="1019" max="1019" width="0" hidden="true" customWidth="true" style="0"/>
    <col min="1020" max="1020" width="0" hidden="true" customWidth="true" style="0"/>
    <col min="1021" max="1021" width="0" hidden="true" customWidth="true" style="0"/>
    <col min="1022" max="1022" width="0" hidden="true" customWidth="true" style="0"/>
    <col min="1023" max="1023" width="0" hidden="true" customWidth="true" style="0"/>
    <col min="1024" max="1024" width="0" hidden="true" customWidth="true" style="0"/>
    <col min="1025" max="1025" width="0" hidden="true" customWidth="true" style="0"/>
  </cols>
  <sheetData>
    <row r="2" spans="1:1025" customHeight="1" ht="15.75">
      <c r="C2" s="61" t="s">
        <v>369</v>
      </c>
    </row>
    <row r="4" spans="1:1025" customHeight="1" ht="12.75">
      <c r="D4" s="62">
        <v>2012</v>
      </c>
      <c r="E4" s="62">
        <v>2013</v>
      </c>
      <c r="F4" s="62">
        <v>2014</v>
      </c>
      <c r="G4" s="62">
        <v>2015</v>
      </c>
      <c r="H4" s="62">
        <v>2016</v>
      </c>
      <c r="I4" s="62">
        <v>2017</v>
      </c>
    </row>
    <row r="5" spans="1:1025" customHeight="1" ht="7.5">
      <c r="D5" s="63"/>
      <c r="E5" s="63"/>
      <c r="F5" s="63"/>
      <c r="G5" s="63"/>
      <c r="H5" s="63"/>
      <c r="I5" s="63"/>
    </row>
    <row r="6" spans="1:1025" customHeight="1" ht="14.25">
      <c r="C6" t="s">
        <v>370</v>
      </c>
      <c r="D6" s="64"/>
      <c r="E6" s="64"/>
      <c r="F6" s="64"/>
      <c r="G6" s="64"/>
      <c r="H6" s="64"/>
      <c r="I6" s="64"/>
    </row>
    <row r="7" spans="1:1025" customHeight="1" ht="14.25">
      <c r="C7" t="s">
        <v>371</v>
      </c>
      <c r="D7" s="64"/>
      <c r="E7" s="64"/>
      <c r="F7" s="64"/>
      <c r="G7" s="64"/>
      <c r="H7" s="64"/>
      <c r="I7" s="64"/>
    </row>
    <row r="8" spans="1:1025" customHeight="1" ht="14.25">
      <c r="C8" t="s">
        <v>372</v>
      </c>
      <c r="D8" s="64"/>
      <c r="E8" s="64"/>
      <c r="F8" s="64"/>
      <c r="G8" s="64"/>
      <c r="H8" s="64"/>
      <c r="I8" s="64"/>
    </row>
    <row r="9" spans="1:1025" customHeight="1" ht="14.25">
      <c r="C9" t="s">
        <v>373</v>
      </c>
      <c r="D9" s="64"/>
      <c r="E9" s="64"/>
      <c r="F9" s="64"/>
      <c r="G9" s="64"/>
      <c r="H9" s="64"/>
      <c r="I9" s="64"/>
    </row>
    <row r="10" spans="1:1025" customHeight="1" ht="14.25">
      <c r="C10" t="s">
        <v>374</v>
      </c>
      <c r="D10" s="64"/>
      <c r="E10" s="64"/>
      <c r="F10" s="64"/>
      <c r="G10" s="64"/>
      <c r="H10" s="64"/>
      <c r="I10" s="64"/>
    </row>
    <row r="11" spans="1:1025" customHeight="1" ht="14.25">
      <c r="C11" t="s">
        <v>375</v>
      </c>
      <c r="D11" s="64"/>
      <c r="E11" s="64"/>
      <c r="F11" s="64"/>
      <c r="G11" s="64"/>
      <c r="H11" s="64"/>
      <c r="I11" s="64"/>
    </row>
    <row r="12" spans="1:1025" customHeight="1" ht="14.25">
      <c r="C12" t="s">
        <v>376</v>
      </c>
      <c r="D12" s="64"/>
      <c r="E12" s="64"/>
      <c r="F12" s="64"/>
      <c r="G12" s="64"/>
      <c r="H12" s="64"/>
      <c r="I12" s="64"/>
    </row>
    <row r="13" spans="1:1025" customHeight="1" ht="14.25">
      <c r="C13" t="s">
        <v>377</v>
      </c>
      <c r="D13" s="64"/>
      <c r="E13" s="64"/>
      <c r="F13" s="64"/>
      <c r="G13" s="64"/>
      <c r="H13" s="64"/>
      <c r="I13" s="64"/>
    </row>
    <row r="14" spans="1:1025" customHeight="1" ht="14.25">
      <c r="C14" t="s">
        <v>378</v>
      </c>
      <c r="D14" s="64"/>
      <c r="E14" s="64"/>
      <c r="F14" s="64"/>
      <c r="G14" s="64"/>
      <c r="H14" s="64"/>
      <c r="I14" s="64"/>
    </row>
    <row r="15" spans="1:1025" customHeight="1" ht="14.25">
      <c r="C15" t="s">
        <v>379</v>
      </c>
      <c r="D15" s="64"/>
      <c r="E15" s="64"/>
      <c r="F15" s="64"/>
      <c r="G15" s="64"/>
      <c r="H15" s="64"/>
      <c r="I15" s="64"/>
    </row>
    <row r="16" spans="1:1025" customHeight="1" ht="14.25">
      <c r="C16" t="s">
        <v>380</v>
      </c>
      <c r="D16" s="64"/>
      <c r="E16" s="64"/>
      <c r="F16" s="64"/>
      <c r="G16" s="64"/>
      <c r="H16" s="64"/>
      <c r="I16" s="64"/>
    </row>
    <row r="17" spans="1:1025" customHeight="1" ht="14.25">
      <c r="C17" t="s">
        <v>381</v>
      </c>
      <c r="D17" s="64"/>
      <c r="E17" s="64"/>
      <c r="F17" s="64"/>
      <c r="G17" s="64"/>
      <c r="H17" s="64"/>
      <c r="I17" s="64"/>
    </row>
    <row r="20" spans="1:1025" customHeight="1" ht="15.75">
      <c r="C20" s="61" t="s">
        <v>382</v>
      </c>
    </row>
    <row r="22" spans="1:1025" customHeight="1" ht="12.75">
      <c r="D22" s="62">
        <v>2012</v>
      </c>
      <c r="E22" s="62">
        <v>2013</v>
      </c>
      <c r="F22" s="62">
        <v>2014</v>
      </c>
      <c r="G22" s="62">
        <v>2015</v>
      </c>
      <c r="H22" s="62">
        <v>2016</v>
      </c>
      <c r="I22" s="62">
        <v>2017</v>
      </c>
    </row>
    <row r="23" spans="1:1025" customHeight="1" ht="12.75">
      <c r="D23" s="63"/>
      <c r="E23" s="63"/>
      <c r="F23" s="63"/>
      <c r="G23" s="63"/>
      <c r="H23" s="63"/>
      <c r="I23" s="63"/>
    </row>
    <row r="24" spans="1:1025" customHeight="1" ht="12.75">
      <c r="C24" t="s">
        <v>370</v>
      </c>
      <c r="D24" s="64"/>
      <c r="E24" s="64"/>
      <c r="F24" s="64"/>
      <c r="G24" s="64"/>
      <c r="H24" s="64"/>
      <c r="I24" s="64"/>
    </row>
    <row r="25" spans="1:1025" customHeight="1" ht="12.75">
      <c r="C25" t="s">
        <v>371</v>
      </c>
      <c r="D25" s="64"/>
      <c r="E25" s="64"/>
      <c r="F25" s="64"/>
      <c r="G25" s="64"/>
      <c r="H25" s="64"/>
      <c r="I25" s="64"/>
    </row>
    <row r="26" spans="1:1025" customHeight="1" ht="12.75">
      <c r="C26" t="s">
        <v>372</v>
      </c>
      <c r="D26" s="64"/>
      <c r="E26" s="64"/>
      <c r="F26" s="64"/>
      <c r="G26" s="64"/>
      <c r="H26" s="64"/>
      <c r="I26" s="64"/>
    </row>
    <row r="27" spans="1:1025" customHeight="1" ht="12.75">
      <c r="C27" t="s">
        <v>373</v>
      </c>
      <c r="D27" s="64"/>
      <c r="E27" s="64"/>
      <c r="F27" s="64"/>
      <c r="G27" s="64"/>
      <c r="H27" s="64"/>
      <c r="I27" s="64"/>
    </row>
    <row r="28" spans="1:1025" customHeight="1" ht="12.75">
      <c r="C28" t="s">
        <v>374</v>
      </c>
      <c r="D28" s="64"/>
      <c r="E28" s="64"/>
      <c r="F28" s="64"/>
      <c r="G28" s="64"/>
      <c r="H28" s="64"/>
      <c r="I28" s="64"/>
    </row>
    <row r="29" spans="1:1025" customHeight="1" ht="12.75">
      <c r="C29" t="s">
        <v>375</v>
      </c>
      <c r="D29" s="64"/>
      <c r="E29" s="64"/>
      <c r="F29" s="64"/>
      <c r="G29" s="64"/>
      <c r="H29" s="64"/>
      <c r="I29" s="64"/>
    </row>
    <row r="30" spans="1:1025" customHeight="1" ht="12.75">
      <c r="C30" t="s">
        <v>376</v>
      </c>
      <c r="D30" s="64"/>
      <c r="E30" s="64"/>
      <c r="F30" s="64"/>
      <c r="G30" s="64"/>
      <c r="H30" s="64"/>
      <c r="I30" s="64"/>
    </row>
    <row r="31" spans="1:1025" customHeight="1" ht="12.75">
      <c r="C31" t="s">
        <v>377</v>
      </c>
      <c r="D31" s="64"/>
      <c r="E31" s="64"/>
      <c r="F31" s="64"/>
      <c r="G31" s="64"/>
      <c r="H31" s="64"/>
      <c r="I31" s="64"/>
    </row>
    <row r="32" spans="1:1025" customHeight="1" ht="12.75">
      <c r="C32" t="s">
        <v>378</v>
      </c>
      <c r="D32" s="64"/>
      <c r="E32" s="64"/>
      <c r="F32" s="64"/>
      <c r="G32" s="64"/>
      <c r="H32" s="64"/>
      <c r="I32" s="64"/>
    </row>
    <row r="33" spans="1:1025" customHeight="1" ht="12.75">
      <c r="C33" t="s">
        <v>379</v>
      </c>
      <c r="D33" s="64"/>
      <c r="E33" s="64"/>
      <c r="F33" s="64"/>
      <c r="G33" s="64"/>
      <c r="H33" s="64"/>
      <c r="I33" s="64"/>
    </row>
    <row r="34" spans="1:1025" customHeight="1" ht="12.75">
      <c r="C34" t="s">
        <v>380</v>
      </c>
      <c r="D34" s="64"/>
      <c r="E34" s="64"/>
      <c r="F34" s="64"/>
      <c r="G34" s="64"/>
      <c r="H34" s="64"/>
      <c r="I34" s="64"/>
    </row>
    <row r="35" spans="1:1025" customHeight="1" ht="12.75">
      <c r="C35" t="s">
        <v>381</v>
      </c>
      <c r="D35" s="64"/>
      <c r="E35" s="64"/>
      <c r="F35" s="64"/>
      <c r="G35" s="64"/>
      <c r="H35" s="64"/>
      <c r="I35" s="64"/>
    </row>
    <row r="1048576" spans="1:1025" customHeight="1" ht="12.75" hidden="true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44"/>
  <sheetViews>
    <sheetView tabSelected="0" workbookViewId="0" showGridLines="true" showRowColHeaders="1">
      <selection activeCell="C343" sqref="C343"/>
    </sheetView>
  </sheetViews>
  <sheetFormatPr defaultRowHeight="14.4" outlineLevelRow="0" outlineLevelCol="0"/>
  <cols>
    <col min="1" max="1" width="1" customWidth="true" style="0"/>
    <col min="2" max="2" width="1" customWidth="true" style="0"/>
    <col min="3" max="3" width="55" customWidth="true" style="0"/>
  </cols>
  <sheetData>
    <row r="4" spans="1:13">
      <c r="A4" s="65" t="s">
        <v>383</v>
      </c>
    </row>
    <row r="5" spans="1:13">
      <c r="A5" s="65" t="s">
        <v>384</v>
      </c>
      <c r="E5" s="66">
        <v>2016</v>
      </c>
      <c r="F5" s="66">
        <v>2017</v>
      </c>
      <c r="G5" s="66">
        <v>2018</v>
      </c>
      <c r="H5" s="66">
        <v>2019</v>
      </c>
      <c r="I5" s="66">
        <v>2020</v>
      </c>
    </row>
    <row r="7" spans="1:13">
      <c r="B7" s="67" t="s">
        <v>385</v>
      </c>
      <c r="E7"/>
      <c r="F7"/>
      <c r="G7"/>
      <c r="H7"/>
      <c r="I7"/>
    </row>
    <row r="8" spans="1:13">
      <c r="C8" t="s">
        <v>386</v>
      </c>
      <c r="E8">
        <f>'RESULTADOS'!H6+'RESULTADOS'!H10</f>
        <v>226</v>
      </c>
      <c r="F8">
        <f>'RESULTADOS'!I6+'RESULTADOS'!I10</f>
        <v>238</v>
      </c>
      <c r="G8">
        <f>'RESULTADOS'!J6+'RESULTADOS'!J10</f>
        <v>216</v>
      </c>
      <c r="H8">
        <f>'RESULTADOS'!K6+'RESULTADOS'!K10</f>
        <v>242</v>
      </c>
      <c r="I8">
        <f>'RESULTADOS'!L6+'RESULTADOS'!L10</f>
        <v>0</v>
      </c>
    </row>
    <row r="9" spans="1:13">
      <c r="C9" t="s">
        <v>387</v>
      </c>
      <c r="E9">
        <f>'RESULTADOS'!H7+'RESULTADOS'!H11</f>
        <v>228</v>
      </c>
      <c r="F9">
        <f>'RESULTADOS'!I7+'RESULTADOS'!I11</f>
        <v>240</v>
      </c>
      <c r="G9">
        <f>'RESULTADOS'!J7+'RESULTADOS'!J11</f>
        <v>218</v>
      </c>
      <c r="H9">
        <f>'RESULTADOS'!K7+'RESULTADOS'!K11</f>
        <v>244</v>
      </c>
      <c r="I9">
        <f>'RESULTADOS'!L7+'RESULTADOS'!L11</f>
        <v>0</v>
      </c>
    </row>
    <row r="10" spans="1:13">
      <c r="C10" t="s">
        <v>388</v>
      </c>
      <c r="E10">
        <f>'RESULTADOS'!H4+'RESULTADOS'!H5+'RESULTADOS'!H8+'RESULTADOS'!H9</f>
        <v>446</v>
      </c>
      <c r="F10">
        <f>'RESULTADOS'!I4+'RESULTADOS'!I5+'RESULTADOS'!I8+'RESULTADOS'!I9</f>
        <v>470</v>
      </c>
      <c r="G10">
        <f>'RESULTADOS'!J4+'RESULTADOS'!J5+'RESULTADOS'!J8+'RESULTADOS'!J9</f>
        <v>426</v>
      </c>
      <c r="H10">
        <f>'RESULTADOS'!K4+'RESULTADOS'!K5+'RESULTADOS'!K8+'RESULTADOS'!K9</f>
        <v>478</v>
      </c>
      <c r="I10">
        <f>'RESULTADOS'!L4+'RESULTADOS'!L5+'RESULTADOS'!L8+'RESULTADOS'!L9</f>
        <v>0</v>
      </c>
    </row>
    <row r="11" spans="1:13">
      <c r="C11" t="s">
        <v>389</v>
      </c>
      <c r="E11">
        <f>SUM('RESULTADOS'!H12:H60)+SUM('RESULTADOS'!H69:H73)</f>
        <v>7789</v>
      </c>
      <c r="F11">
        <f>SUM('RESULTADOS'!I12:I60)+SUM('RESULTADOS'!I69:I73)</f>
        <v>8113</v>
      </c>
      <c r="G11">
        <f>SUM('RESULTADOS'!J12:J60)+SUM('RESULTADOS'!J69:J73)</f>
        <v>7519</v>
      </c>
      <c r="H11">
        <f>SUM('RESULTADOS'!K12:K60)+SUM('RESULTADOS'!K69:K73)</f>
        <v>8221</v>
      </c>
      <c r="I11">
        <f>SUM('RESULTADOS'!L12:L60)+SUM('RESULTADOS'!L69:L73)</f>
        <v>0</v>
      </c>
    </row>
    <row r="12" spans="1:13">
      <c r="C12" t="s">
        <v>390</v>
      </c>
      <c r="E12">
        <f>SUM('RESULTADOS'!H61:H68)</f>
        <v>1356</v>
      </c>
      <c r="F12">
        <f>SUM('RESULTADOS'!I61:I68)</f>
        <v>1404</v>
      </c>
      <c r="G12">
        <f>SUM('RESULTADOS'!J61:J68)</f>
        <v>1316</v>
      </c>
      <c r="H12">
        <f>SUM('RESULTADOS'!K61:K68)</f>
        <v>1420</v>
      </c>
      <c r="I12">
        <f>SUM('RESULTADOS'!L61:L68)</f>
        <v>0</v>
      </c>
    </row>
    <row r="13" spans="1:13">
      <c r="B13" s="67" t="s">
        <v>391</v>
      </c>
      <c r="E13">
        <f>SUM(E8:E12)</f>
        <v>10045</v>
      </c>
      <c r="F13">
        <f>SUM(F8:F12)</f>
        <v>10465</v>
      </c>
      <c r="G13">
        <f>SUM(G8:G12)</f>
        <v>9695</v>
      </c>
      <c r="H13">
        <f>SUM(H8:H12)</f>
        <v>10605</v>
      </c>
      <c r="I13">
        <f>SUM(I8:I12)</f>
        <v>0</v>
      </c>
    </row>
    <row r="15" spans="1:13">
      <c r="B15" s="67" t="s">
        <v>392</v>
      </c>
      <c r="E15"/>
      <c r="F15"/>
      <c r="G15"/>
      <c r="H15"/>
      <c r="I15"/>
    </row>
    <row r="16" spans="1:13">
      <c r="C16" t="s">
        <v>393</v>
      </c>
      <c r="E16">
        <f>'RESULTADOS'!H79</f>
        <v>109</v>
      </c>
      <c r="F16">
        <f>'RESULTADOS'!I79</f>
        <v>115</v>
      </c>
      <c r="G16">
        <f>'RESULTADOS'!J79</f>
        <v>104</v>
      </c>
      <c r="H16">
        <f>'RESULTADOS'!K79</f>
        <v>117</v>
      </c>
      <c r="I16">
        <f>'RESULTADOS'!L79</f>
        <v/>
      </c>
    </row>
    <row r="17" spans="1:13">
      <c r="C17" t="s">
        <v>394</v>
      </c>
      <c r="E17">
        <f>'RESULTADOS'!H82</f>
        <v>112</v>
      </c>
      <c r="F17">
        <f>'RESULTADOS'!I82</f>
        <v>118</v>
      </c>
      <c r="G17">
        <f>'RESULTADOS'!J82</f>
        <v>107</v>
      </c>
      <c r="H17">
        <f>'RESULTADOS'!K82</f>
        <v>120</v>
      </c>
      <c r="I17">
        <f>'RESULTADOS'!L82</f>
        <v/>
      </c>
    </row>
    <row r="18" spans="1:13">
      <c r="C18" t="s">
        <v>395</v>
      </c>
      <c r="E18">
        <f>'RESULTADOS'!H83</f>
        <v>113</v>
      </c>
      <c r="F18">
        <f>'RESULTADOS'!I83</f>
        <v>119</v>
      </c>
      <c r="G18">
        <f>'RESULTADOS'!J83</f>
        <v>108</v>
      </c>
      <c r="H18">
        <f>'RESULTADOS'!K83</f>
        <v>121</v>
      </c>
      <c r="I18">
        <f>'RESULTADOS'!L83</f>
        <v/>
      </c>
    </row>
    <row r="19" spans="1:13">
      <c r="C19" t="s">
        <v>396</v>
      </c>
      <c r="E19">
        <f>'RESULTADOS'!H80+'RESULTADOS'!H81</f>
        <v>221</v>
      </c>
      <c r="F19">
        <f>'RESULTADOS'!I80+'RESULTADOS'!I81</f>
        <v>233</v>
      </c>
      <c r="G19">
        <f>'RESULTADOS'!J80+'RESULTADOS'!J81</f>
        <v>211</v>
      </c>
      <c r="H19">
        <f>'RESULTADOS'!K80+'RESULTADOS'!K81</f>
        <v>237</v>
      </c>
      <c r="I19">
        <f>'RESULTADOS'!L80+'RESULTADOS'!L81</f>
        <v>0</v>
      </c>
    </row>
    <row r="20" spans="1:13">
      <c r="C20" t="s">
        <v>397</v>
      </c>
      <c r="E20">
        <f>'RESULTADOS'!H84</f>
        <v>114</v>
      </c>
      <c r="F20">
        <f>'RESULTADOS'!I84</f>
        <v>120</v>
      </c>
      <c r="G20">
        <f>'RESULTADOS'!J84</f>
        <v>109</v>
      </c>
      <c r="H20">
        <f>'RESULTADOS'!K84</f>
        <v>122</v>
      </c>
      <c r="I20">
        <f>'RESULTADOS'!L84</f>
        <v/>
      </c>
    </row>
    <row r="21" spans="1:13">
      <c r="C21" t="s">
        <v>398</v>
      </c>
      <c r="E21">
        <f>SUM(E16:E20)</f>
        <v>669</v>
      </c>
      <c r="F21">
        <f>SUM(F16:F20)</f>
        <v>705</v>
      </c>
      <c r="G21">
        <f>SUM(G16:G20)</f>
        <v>639</v>
      </c>
      <c r="H21">
        <f>SUM(H16:H20)</f>
        <v>717</v>
      </c>
      <c r="I21">
        <f>SUM(I16:I20)</f>
        <v>0</v>
      </c>
    </row>
    <row r="22" spans="1:13">
      <c r="C22" t="s">
        <v>399</v>
      </c>
      <c r="E22">
        <f>E122</f>
        <v>9198</v>
      </c>
      <c r="F22">
        <f>F122</f>
        <v>9576</v>
      </c>
      <c r="G22">
        <f>G122</f>
        <v>8883</v>
      </c>
      <c r="H22">
        <f>H122</f>
        <v>9702</v>
      </c>
      <c r="I22">
        <f>I122</f>
        <v>0</v>
      </c>
    </row>
    <row r="23" spans="1:13">
      <c r="B23" s="67" t="s">
        <v>400</v>
      </c>
      <c r="E23">
        <f>E21+E22</f>
        <v>9867</v>
      </c>
      <c r="F23">
        <f>F21+F22</f>
        <v>10281</v>
      </c>
      <c r="G23">
        <f>G21+G22</f>
        <v>9522</v>
      </c>
      <c r="H23">
        <f>H21+H22</f>
        <v>10419</v>
      </c>
      <c r="I23">
        <f>I21+I22</f>
        <v>0</v>
      </c>
    </row>
    <row r="25" spans="1:13">
      <c r="B25" s="67" t="s">
        <v>401</v>
      </c>
      <c r="E25">
        <f>E13+E23</f>
        <v>19912</v>
      </c>
      <c r="F25">
        <f>F13+F23</f>
        <v>20746</v>
      </c>
      <c r="G25">
        <f>G13+G23</f>
        <v>19217</v>
      </c>
      <c r="H25">
        <f>H13+H23</f>
        <v>21024</v>
      </c>
      <c r="I25">
        <f>I13+I23</f>
        <v>0</v>
      </c>
    </row>
    <row r="27" spans="1:13">
      <c r="B27" s="67" t="s">
        <v>402</v>
      </c>
      <c r="E27"/>
      <c r="F27"/>
      <c r="G27"/>
      <c r="H27"/>
      <c r="I27"/>
    </row>
    <row r="28" spans="1:13">
      <c r="C28" t="s">
        <v>403</v>
      </c>
      <c r="E28">
        <f>'RESULTADOS'!H153+'RESULTADOS'!H154+'RESULTADOS'!H155+'RESULTADOS'!H158+'RESULTADOS'!H159</f>
        <v>559</v>
      </c>
      <c r="F28">
        <f>'RESULTADOS'!I153+'RESULTADOS'!I154+'RESULTADOS'!I155+'RESULTADOS'!I158+'RESULTADOS'!I159</f>
        <v>589</v>
      </c>
      <c r="G28">
        <f>'RESULTADOS'!J153+'RESULTADOS'!J154+'RESULTADOS'!J155+'RESULTADOS'!J158+'RESULTADOS'!J159</f>
        <v>534</v>
      </c>
      <c r="H28">
        <f>'RESULTADOS'!K153+'RESULTADOS'!K154+'RESULTADOS'!K155+'RESULTADOS'!K158+'RESULTADOS'!K159</f>
        <v>599</v>
      </c>
      <c r="I28">
        <f>'RESULTADOS'!L153+'RESULTADOS'!L154+'RESULTADOS'!L155+'RESULTADOS'!L158+'RESULTADOS'!L159</f>
        <v>0</v>
      </c>
    </row>
    <row r="29" spans="1:13">
      <c r="C29" t="s">
        <v>404</v>
      </c>
      <c r="E29">
        <f>'RESULTADOS'!H156+'RESULTADOS'!H157+'RESULTADOS'!H160</f>
        <v>341</v>
      </c>
      <c r="F29">
        <f>'RESULTADOS'!I156+'RESULTADOS'!I157+'RESULTADOS'!I160</f>
        <v>359</v>
      </c>
      <c r="G29">
        <f>'RESULTADOS'!J156+'RESULTADOS'!J157+'RESULTADOS'!J160</f>
        <v>326</v>
      </c>
      <c r="H29">
        <f>'RESULTADOS'!K156+'RESULTADOS'!K157+'RESULTADOS'!K160</f>
        <v>365</v>
      </c>
      <c r="I29">
        <f>'RESULTADOS'!L156+'RESULTADOS'!L157+'RESULTADOS'!L160</f>
        <v>0</v>
      </c>
    </row>
    <row r="30" spans="1:13">
      <c r="C30" t="s">
        <v>405</v>
      </c>
      <c r="E30">
        <f>'RESULTADOS'!H197</f>
        <v>153</v>
      </c>
      <c r="F30">
        <f>'RESULTADOS'!I197</f>
        <v>159</v>
      </c>
      <c r="G30">
        <f>'RESULTADOS'!J197</f>
        <v>148</v>
      </c>
      <c r="H30">
        <f>'RESULTADOS'!K197</f>
        <v>161</v>
      </c>
      <c r="I30">
        <f>'RESULTADOS'!L197</f>
        <v/>
      </c>
    </row>
    <row r="31" spans="1:13">
      <c r="C31" t="s">
        <v>406</v>
      </c>
      <c r="E31">
        <f>'RESULTADOS'!H198</f>
        <v>154</v>
      </c>
      <c r="F31">
        <f>'RESULTADOS'!I198</f>
        <v>160</v>
      </c>
      <c r="G31">
        <f>'RESULTADOS'!J198</f>
        <v>149</v>
      </c>
      <c r="H31">
        <f>'RESULTADOS'!K198</f>
        <v>162</v>
      </c>
      <c r="I31">
        <f>'RESULTADOS'!L198</f>
        <v/>
      </c>
    </row>
    <row r="32" spans="1:13">
      <c r="C32" t="s">
        <v>407</v>
      </c>
      <c r="E32">
        <f>'RESULTADOS'!H199</f>
        <v>155</v>
      </c>
      <c r="F32">
        <f>'RESULTADOS'!I199</f>
        <v>161</v>
      </c>
      <c r="G32">
        <f>'RESULTADOS'!J199</f>
        <v>150</v>
      </c>
      <c r="H32">
        <f>'RESULTADOS'!K199</f>
        <v>163</v>
      </c>
      <c r="I32">
        <f>'RESULTADOS'!L199</f>
        <v/>
      </c>
    </row>
    <row r="33" spans="1:13">
      <c r="C33" t="s">
        <v>408</v>
      </c>
      <c r="E33">
        <f>'RESULTADOS'!H200</f>
        <v>156</v>
      </c>
      <c r="F33">
        <f>'RESULTADOS'!I200</f>
        <v>162</v>
      </c>
      <c r="G33">
        <f>'RESULTADOS'!J200</f>
        <v>151</v>
      </c>
      <c r="H33">
        <f>'RESULTADOS'!K200</f>
        <v>164</v>
      </c>
      <c r="I33">
        <f>'RESULTADOS'!L200</f>
        <v/>
      </c>
    </row>
    <row r="34" spans="1:13">
      <c r="C34" t="s">
        <v>409</v>
      </c>
      <c r="E34">
        <f>'RESULTADOS'!H201</f>
        <v>157</v>
      </c>
      <c r="F34">
        <f>'RESULTADOS'!I201</f>
        <v>163</v>
      </c>
      <c r="G34">
        <f>'RESULTADOS'!J201</f>
        <v>152</v>
      </c>
      <c r="H34">
        <f>'RESULTADOS'!K201</f>
        <v>165</v>
      </c>
      <c r="I34">
        <f>'RESULTADOS'!L201</f>
        <v/>
      </c>
    </row>
    <row r="35" spans="1:13">
      <c r="C35" t="s">
        <v>410</v>
      </c>
      <c r="E35">
        <f>'RESULTADOS'!H202</f>
        <v>158</v>
      </c>
      <c r="F35">
        <f>'RESULTADOS'!I202</f>
        <v>164</v>
      </c>
      <c r="G35">
        <f>'RESULTADOS'!J202</f>
        <v>153</v>
      </c>
      <c r="H35">
        <f>'RESULTADOS'!K202</f>
        <v>166</v>
      </c>
      <c r="I35">
        <f>'RESULTADOS'!L202</f>
        <v/>
      </c>
    </row>
    <row r="36" spans="1:13">
      <c r="C36" t="s">
        <v>411</v>
      </c>
      <c r="E36">
        <f>'RESULTADOS'!H203</f>
        <v>159</v>
      </c>
      <c r="F36">
        <f>'RESULTADOS'!I203</f>
        <v>165</v>
      </c>
      <c r="G36">
        <f>'RESULTADOS'!J203</f>
        <v>154</v>
      </c>
      <c r="H36">
        <f>'RESULTADOS'!K203</f>
        <v>167</v>
      </c>
      <c r="I36">
        <f>'RESULTADOS'!L203</f>
        <v/>
      </c>
    </row>
    <row r="37" spans="1:13">
      <c r="C37" t="s">
        <v>412</v>
      </c>
      <c r="E37">
        <f>'RESULTADOS'!H205</f>
        <v>161</v>
      </c>
      <c r="F37">
        <f>'RESULTADOS'!I205</f>
        <v>167</v>
      </c>
      <c r="G37">
        <f>'RESULTADOS'!J205</f>
        <v>156</v>
      </c>
      <c r="H37">
        <f>'RESULTADOS'!K205</f>
        <v>169</v>
      </c>
      <c r="I37">
        <f>'RESULTADOS'!L205</f>
        <v/>
      </c>
    </row>
    <row r="38" spans="1:13">
      <c r="C38" t="s">
        <v>413</v>
      </c>
      <c r="E38">
        <f>'RESULTADOS'!H206</f>
        <v>162</v>
      </c>
      <c r="F38">
        <f>'RESULTADOS'!I206</f>
        <v>168</v>
      </c>
      <c r="G38">
        <f>'RESULTADOS'!J206</f>
        <v>157</v>
      </c>
      <c r="H38">
        <f>'RESULTADOS'!K206</f>
        <v>170</v>
      </c>
      <c r="I38">
        <f>'RESULTADOS'!L206</f>
        <v/>
      </c>
    </row>
    <row r="39" spans="1:13">
      <c r="C39" t="s">
        <v>414</v>
      </c>
      <c r="E39">
        <f>'RESULTADOS'!H207</f>
        <v>163</v>
      </c>
      <c r="F39">
        <f>'RESULTADOS'!I207</f>
        <v>169</v>
      </c>
      <c r="G39">
        <f>'RESULTADOS'!J207</f>
        <v>158</v>
      </c>
      <c r="H39">
        <f>'RESULTADOS'!K207</f>
        <v>171</v>
      </c>
      <c r="I39">
        <f>'RESULTADOS'!L207</f>
        <v/>
      </c>
    </row>
    <row r="40" spans="1:13">
      <c r="C40" t="s">
        <v>415</v>
      </c>
      <c r="E40">
        <f>'RESULTADOS'!H208</f>
        <v>164</v>
      </c>
      <c r="F40">
        <f>'RESULTADOS'!I208</f>
        <v>170</v>
      </c>
      <c r="G40">
        <f>'RESULTADOS'!J208</f>
        <v>159</v>
      </c>
      <c r="H40">
        <f>'RESULTADOS'!K208</f>
        <v>172</v>
      </c>
      <c r="I40">
        <f>'RESULTADOS'!L208</f>
        <v/>
      </c>
    </row>
    <row r="41" spans="1:13">
      <c r="C41" t="s">
        <v>416</v>
      </c>
      <c r="E41">
        <f>'RESULTADOS'!H209</f>
        <v>165</v>
      </c>
      <c r="F41">
        <f>'RESULTADOS'!I209</f>
        <v>171</v>
      </c>
      <c r="G41">
        <f>'RESULTADOS'!J209</f>
        <v>160</v>
      </c>
      <c r="H41">
        <f>'RESULTADOS'!K209</f>
        <v>173</v>
      </c>
      <c r="I41">
        <f>'RESULTADOS'!L209</f>
        <v/>
      </c>
    </row>
    <row r="42" spans="1:13">
      <c r="C42" t="s">
        <v>417</v>
      </c>
      <c r="E42">
        <f>SUM('RESULTADOS'!H210:H213)</f>
        <v>670</v>
      </c>
      <c r="F42">
        <f>SUM('RESULTADOS'!I210:I213)</f>
        <v>694</v>
      </c>
      <c r="G42">
        <f>SUM('RESULTADOS'!J210:J213)</f>
        <v>650</v>
      </c>
      <c r="H42">
        <f>SUM('RESULTADOS'!K210:K213)</f>
        <v>702</v>
      </c>
      <c r="I42">
        <f>SUM('RESULTADOS'!L210:L213)</f>
        <v>0</v>
      </c>
    </row>
    <row r="43" spans="1:13">
      <c r="C43" t="s">
        <v>418</v>
      </c>
      <c r="E43">
        <f>SUM('RESULTADOS'!H214:H217)</f>
        <v>686</v>
      </c>
      <c r="F43">
        <f>SUM('RESULTADOS'!I214:I217)</f>
        <v>710</v>
      </c>
      <c r="G43">
        <f>SUM('RESULTADOS'!J214:J217)</f>
        <v>666</v>
      </c>
      <c r="H43">
        <f>SUM('RESULTADOS'!K214:K217)</f>
        <v>718</v>
      </c>
      <c r="I43">
        <f>SUM('RESULTADOS'!L214:L217)</f>
        <v>0</v>
      </c>
    </row>
    <row r="44" spans="1:13">
      <c r="C44" t="s">
        <v>419</v>
      </c>
      <c r="E44">
        <f>'RESULTADOS'!H218</f>
        <v>174</v>
      </c>
      <c r="F44">
        <f>'RESULTADOS'!I218</f>
        <v>180</v>
      </c>
      <c r="G44">
        <f>'RESULTADOS'!J218</f>
        <v>169</v>
      </c>
      <c r="H44">
        <f>'RESULTADOS'!K218</f>
        <v>182</v>
      </c>
      <c r="I44">
        <f>'RESULTADOS'!L218</f>
        <v/>
      </c>
    </row>
    <row r="45" spans="1:13">
      <c r="C45" t="s">
        <v>420</v>
      </c>
      <c r="E45">
        <f>'RESULTADOS'!H219</f>
        <v>175</v>
      </c>
      <c r="F45">
        <f>'RESULTADOS'!I219</f>
        <v>181</v>
      </c>
      <c r="G45">
        <f>'RESULTADOS'!J219</f>
        <v>170</v>
      </c>
      <c r="H45">
        <f>'RESULTADOS'!K219</f>
        <v>183</v>
      </c>
      <c r="I45">
        <f>'RESULTADOS'!L219</f>
        <v/>
      </c>
    </row>
    <row r="46" spans="1:13">
      <c r="C46" t="s">
        <v>421</v>
      </c>
      <c r="E46">
        <f>'RESULTADOS'!H220</f>
        <v>176</v>
      </c>
      <c r="F46">
        <f>'RESULTADOS'!I220</f>
        <v>182</v>
      </c>
      <c r="G46">
        <f>'RESULTADOS'!J220</f>
        <v>171</v>
      </c>
      <c r="H46">
        <f>'RESULTADOS'!K220</f>
        <v>184</v>
      </c>
      <c r="I46">
        <f>'RESULTADOS'!L220</f>
        <v/>
      </c>
    </row>
    <row r="47" spans="1:13">
      <c r="C47" t="s">
        <v>422</v>
      </c>
      <c r="E47">
        <f>'RESULTADOS'!H221</f>
        <v>177</v>
      </c>
      <c r="F47">
        <f>'RESULTADOS'!I221</f>
        <v>183</v>
      </c>
      <c r="G47">
        <f>'RESULTADOS'!J221</f>
        <v>172</v>
      </c>
      <c r="H47">
        <f>'RESULTADOS'!K221</f>
        <v>185</v>
      </c>
      <c r="I47">
        <f>'RESULTADOS'!L221</f>
        <v/>
      </c>
    </row>
    <row r="48" spans="1:13">
      <c r="C48" t="s">
        <v>423</v>
      </c>
      <c r="E48">
        <f>'RESULTADOS'!H222</f>
        <v>178</v>
      </c>
      <c r="F48">
        <f>'RESULTADOS'!I222</f>
        <v>184</v>
      </c>
      <c r="G48">
        <f>'RESULTADOS'!J222</f>
        <v>173</v>
      </c>
      <c r="H48">
        <f>'RESULTADOS'!K222</f>
        <v>186</v>
      </c>
      <c r="I48">
        <f>'RESULTADOS'!L222</f>
        <v/>
      </c>
    </row>
    <row r="49" spans="1:13">
      <c r="B49" s="67" t="s">
        <v>424</v>
      </c>
      <c r="E49">
        <f>SUM(E8:E48)</f>
        <v>65448</v>
      </c>
      <c r="F49">
        <f>SUM(F8:F48)</f>
        <v>68184</v>
      </c>
      <c r="G49">
        <f>SUM(G8:G48)</f>
        <v>63168</v>
      </c>
      <c r="H49">
        <f>SUM(H8:H48)</f>
        <v>69096</v>
      </c>
      <c r="I49">
        <f>SUM(I8:I48)</f>
        <v>0</v>
      </c>
    </row>
    <row r="51" spans="1:13">
      <c r="C51" s="67" t="s">
        <v>425</v>
      </c>
      <c r="E51">
        <f>E25-E49</f>
        <v>-45536</v>
      </c>
      <c r="F51">
        <f>F25-F49</f>
        <v>-47438</v>
      </c>
      <c r="G51">
        <f>G25-G49</f>
        <v>-43951</v>
      </c>
      <c r="H51">
        <f>H25-H49</f>
        <v>-48072</v>
      </c>
      <c r="I51">
        <f>I25-I49</f>
        <v>0</v>
      </c>
    </row>
    <row r="53" spans="1:13">
      <c r="B53" s="67" t="s">
        <v>426</v>
      </c>
      <c r="E53"/>
      <c r="F53"/>
      <c r="G53"/>
      <c r="H53"/>
      <c r="I53"/>
    </row>
    <row r="54" spans="1:13">
      <c r="C54" t="s">
        <v>427</v>
      </c>
      <c r="E54">
        <f>'RESULTADOS'!H177</f>
        <v>133</v>
      </c>
      <c r="F54">
        <f>'RESULTADOS'!I177</f>
        <v>139</v>
      </c>
      <c r="G54">
        <f>'RESULTADOS'!J177</f>
        <v>128</v>
      </c>
      <c r="H54">
        <f>'RESULTADOS'!K177</f>
        <v>141</v>
      </c>
      <c r="I54">
        <f>'RESULTADOS'!L177</f>
        <v/>
      </c>
    </row>
    <row r="55" spans="1:13">
      <c r="C55" t="s">
        <v>428</v>
      </c>
      <c r="E55">
        <f>SUM('RESULTADOS'!H161:H170)</f>
        <v>1215</v>
      </c>
      <c r="F55">
        <f>SUM('RESULTADOS'!I161:I170)</f>
        <v>1275</v>
      </c>
      <c r="G55">
        <f>SUM('RESULTADOS'!J161:J170)</f>
        <v>1165</v>
      </c>
      <c r="H55">
        <f>SUM('RESULTADOS'!K161:K170)</f>
        <v>1295</v>
      </c>
      <c r="I55">
        <f>SUM('RESULTADOS'!L161:L170)</f>
        <v>0</v>
      </c>
    </row>
    <row r="56" spans="1:13">
      <c r="C56" t="s">
        <v>429</v>
      </c>
      <c r="E56">
        <f>SUM('RESULTADOS'!H171:H176)</f>
        <v>777</v>
      </c>
      <c r="F56">
        <f>SUM('RESULTADOS'!I171:I176)</f>
        <v>813</v>
      </c>
      <c r="G56">
        <f>SUM('RESULTADOS'!J171:J176)</f>
        <v>747</v>
      </c>
      <c r="H56">
        <f>SUM('RESULTADOS'!K171:K176)</f>
        <v>825</v>
      </c>
      <c r="I56">
        <f>SUM('RESULTADOS'!L171:L176)</f>
        <v>0</v>
      </c>
    </row>
    <row r="57" spans="1:13">
      <c r="C57" t="s">
        <v>430</v>
      </c>
      <c r="E57">
        <f>SUM('RESULTADOS'!H178:H186)</f>
        <v>1242</v>
      </c>
      <c r="F57">
        <f>SUM('RESULTADOS'!I178:I186)</f>
        <v>1296</v>
      </c>
      <c r="G57">
        <f>SUM('RESULTADOS'!J178:J186)</f>
        <v>1197</v>
      </c>
      <c r="H57">
        <f>SUM('RESULTADOS'!K178:K186)</f>
        <v>1314</v>
      </c>
      <c r="I57">
        <f>SUM('RESULTADOS'!L178:L186)</f>
        <v>0</v>
      </c>
    </row>
    <row r="58" spans="1:13">
      <c r="C58" t="s">
        <v>431</v>
      </c>
      <c r="E58">
        <f>SUM('RESULTADOS'!H187:H196)</f>
        <v>1475</v>
      </c>
      <c r="F58">
        <f>SUM('RESULTADOS'!I187:I196)</f>
        <v>1535</v>
      </c>
      <c r="G58">
        <f>SUM('RESULTADOS'!J187:J196)</f>
        <v>1425</v>
      </c>
      <c r="H58">
        <f>SUM('RESULTADOS'!K187:K196)</f>
        <v>1555</v>
      </c>
      <c r="I58">
        <f>SUM('RESULTADOS'!L187:L196)</f>
        <v>0</v>
      </c>
    </row>
    <row r="59" spans="1:13">
      <c r="C59" t="s">
        <v>432</v>
      </c>
      <c r="E59">
        <f>'RESULTADOS'!H204</f>
        <v>160</v>
      </c>
      <c r="F59">
        <f>'RESULTADOS'!I204</f>
        <v>166</v>
      </c>
      <c r="G59">
        <f>'RESULTADOS'!J204</f>
        <v>155</v>
      </c>
      <c r="H59">
        <f>'RESULTADOS'!K204</f>
        <v>168</v>
      </c>
      <c r="I59">
        <f>'RESULTADOS'!L204</f>
        <v/>
      </c>
    </row>
    <row r="60" spans="1:13">
      <c r="C60" t="s">
        <v>433</v>
      </c>
      <c r="E60">
        <f>'RESULTADOS'!H239+'RESULTADOS'!H240+'RESULTADOS'!H241+'RESULTADOS'!H242+'RESULTADOS'!H243+'RESULTADOS'!H244</f>
        <v>1185</v>
      </c>
      <c r="F60">
        <f>'RESULTADOS'!I239+'RESULTADOS'!I240+'RESULTADOS'!I241+'RESULTADOS'!I242+'RESULTADOS'!I243+'RESULTADOS'!I244</f>
        <v>1221</v>
      </c>
      <c r="G60">
        <f>'RESULTADOS'!J239+'RESULTADOS'!J240+'RESULTADOS'!J241+'RESULTADOS'!J242+'RESULTADOS'!J243+'RESULTADOS'!J244</f>
        <v>1155</v>
      </c>
      <c r="H60">
        <f>'RESULTADOS'!K239+'RESULTADOS'!K240+'RESULTADOS'!K241+'RESULTADOS'!K242+'RESULTADOS'!K243+'RESULTADOS'!K244</f>
        <v>1233</v>
      </c>
      <c r="I60">
        <f>'RESULTADOS'!L239+'RESULTADOS'!L240+'RESULTADOS'!L241+'RESULTADOS'!L242+'RESULTADOS'!L243+'RESULTADOS'!L244</f>
        <v>0</v>
      </c>
    </row>
    <row r="61" spans="1:13">
      <c r="B61" s="67" t="s">
        <v>434</v>
      </c>
      <c r="E61">
        <f>SUM(E54:E59)</f>
        <v>5002</v>
      </c>
      <c r="F61">
        <f>SUM(F54:F59)</f>
        <v>5224</v>
      </c>
      <c r="G61">
        <f>SUM(G54:G59)</f>
        <v>4817</v>
      </c>
      <c r="H61">
        <f>SUM(H54:H59)</f>
        <v>5298</v>
      </c>
      <c r="I61">
        <f>SUM(I54:I59)</f>
        <v>0</v>
      </c>
    </row>
    <row r="63" spans="1:13">
      <c r="B63" s="67" t="s">
        <v>435</v>
      </c>
    </row>
    <row r="65" spans="1:13">
      <c r="C65" s="67" t="s">
        <v>436</v>
      </c>
      <c r="E65">
        <f>SUM('RESULTADOS'!H223:H238)</f>
        <v>2984</v>
      </c>
      <c r="F65">
        <f>SUM('RESULTADOS'!I223:I238)</f>
        <v>3080</v>
      </c>
      <c r="G65">
        <f>SUM('RESULTADOS'!J223:J238)</f>
        <v>2904</v>
      </c>
      <c r="H65">
        <f>SUM('RESULTADOS'!K223:K238)</f>
        <v>3112</v>
      </c>
      <c r="I65">
        <f>SUM('RESULTADOS'!L223:L238)</f>
        <v>0</v>
      </c>
    </row>
    <row r="66" spans="1:13">
      <c r="B66" s="67" t="s">
        <v>437</v>
      </c>
      <c r="E66">
        <f>E63-E65</f>
        <v>-2984</v>
      </c>
      <c r="F66">
        <f>F63-F65</f>
        <v>-3080</v>
      </c>
      <c r="G66">
        <f>G63-G65</f>
        <v>-2904</v>
      </c>
      <c r="H66">
        <f>H63-H65</f>
        <v>-3112</v>
      </c>
      <c r="I66">
        <f>I63-I65</f>
        <v>0</v>
      </c>
    </row>
    <row r="68" spans="1:13">
      <c r="C68" s="67" t="s">
        <v>438</v>
      </c>
      <c r="E68">
        <f>'RESULTADOS'!H250+'RESULTADOS'!H252</f>
        <v>364</v>
      </c>
      <c r="F68">
        <f>'RESULTADOS'!I250+'RESULTADOS'!I252</f>
        <v>376</v>
      </c>
      <c r="G68">
        <f>'RESULTADOS'!J250+'RESULTADOS'!J252</f>
        <v>354</v>
      </c>
      <c r="H68">
        <f>'RESULTADOS'!K250+'RESULTADOS'!K252</f>
        <v>380</v>
      </c>
      <c r="I68">
        <f>'RESULTADOS'!L250+'RESULTADOS'!L252</f>
        <v>0</v>
      </c>
    </row>
    <row r="69" spans="1:13">
      <c r="B69" s="67" t="s">
        <v>439</v>
      </c>
      <c r="E69">
        <f>E66-E68</f>
        <v>-3348</v>
      </c>
      <c r="F69">
        <f>F66-F68</f>
        <v>-3456</v>
      </c>
      <c r="G69">
        <f>G66-G68</f>
        <v>-3258</v>
      </c>
      <c r="H69">
        <f>H66-H68</f>
        <v>-3492</v>
      </c>
      <c r="I69">
        <f>I66-I68</f>
        <v>0</v>
      </c>
    </row>
    <row r="71" spans="1:13">
      <c r="C71" s="67" t="s">
        <v>440</v>
      </c>
      <c r="E71"/>
      <c r="F71"/>
      <c r="G71"/>
      <c r="H71"/>
      <c r="I71"/>
    </row>
    <row r="72" spans="1:13">
      <c r="B72" s="67" t="s">
        <v>441</v>
      </c>
      <c r="E72">
        <f>E69-E71</f>
        <v>-3348</v>
      </c>
      <c r="F72">
        <f>F69-F71</f>
        <v>-3456</v>
      </c>
      <c r="G72">
        <f>G69-G71</f>
        <v>-3258</v>
      </c>
      <c r="H72">
        <f>H69-H71</f>
        <v>-3492</v>
      </c>
      <c r="I72">
        <f>I69-I71</f>
        <v>0</v>
      </c>
    </row>
    <row r="75" spans="1:13">
      <c r="B75" s="67" t="s">
        <v>442</v>
      </c>
      <c r="E75"/>
      <c r="F75"/>
      <c r="G75"/>
      <c r="H75"/>
      <c r="I75"/>
    </row>
    <row r="77" spans="1:13">
      <c r="C77" t="s">
        <v>443</v>
      </c>
      <c r="E77"/>
      <c r="F77"/>
      <c r="G77"/>
      <c r="H77"/>
      <c r="I77"/>
    </row>
    <row r="78" spans="1:13">
      <c r="C78" t="s">
        <v>444</v>
      </c>
      <c r="E78">
        <f>E25/E13</f>
        <v>1.9822797411648</v>
      </c>
      <c r="F78">
        <f>F25/F13</f>
        <v>1.9824175824176</v>
      </c>
      <c r="G78">
        <f>G25/G13</f>
        <v>1.9821557503868</v>
      </c>
      <c r="H78">
        <f>H25/H13</f>
        <v>1.9824611032532</v>
      </c>
      <c r="I78" t="str">
        <f>I25/I13</f>
        <v>0</v>
      </c>
    </row>
    <row r="79" spans="1:13">
      <c r="C79" t="s">
        <v>445</v>
      </c>
      <c r="E79">
        <f>E51/E13</f>
        <v>-4.5332005973121</v>
      </c>
      <c r="F79">
        <f>F51/F13</f>
        <v>-4.5330148112757</v>
      </c>
      <c r="G79">
        <f>G51/G13</f>
        <v>-4.5333677153172</v>
      </c>
      <c r="H79">
        <f>H51/H13</f>
        <v>-4.5329561527581</v>
      </c>
      <c r="I79" t="str">
        <f>I51/I13</f>
        <v>0</v>
      </c>
    </row>
    <row r="80" spans="1:13">
      <c r="C80" t="s">
        <v>446</v>
      </c>
      <c r="E80">
        <f>E54/(E151+E152+E153)</f>
        <v>1.3571428571429</v>
      </c>
      <c r="F80">
        <f>F54/(F151+F152+F153)</f>
        <v>1.1393442622951</v>
      </c>
      <c r="G80">
        <f>G54/(G151+G152+G153)</f>
        <v>1.6410256410256</v>
      </c>
      <c r="H80">
        <f>H54/(H151+H152+H153)</f>
        <v>1.0846153846154</v>
      </c>
      <c r="I80" t="str">
        <f>I54/(I151+I152+I153)</f>
        <v>0</v>
      </c>
    </row>
    <row r="81" spans="1:13">
      <c r="C81" t="s">
        <v>447</v>
      </c>
      <c r="E81">
        <f>E55/E180</f>
        <v>1.2994652406417</v>
      </c>
      <c r="F81">
        <f>F55/F180</f>
        <v>1.2439024390244</v>
      </c>
      <c r="G81">
        <f>G55/G180</f>
        <v>1.3546511627907</v>
      </c>
      <c r="H81">
        <f>H55/H180</f>
        <v>1.2274881516588</v>
      </c>
      <c r="I81" t="str">
        <f>I55/I180</f>
        <v>0</v>
      </c>
    </row>
    <row r="82" spans="1:13">
      <c r="C82" t="s">
        <v>448</v>
      </c>
      <c r="E82"/>
      <c r="F82"/>
      <c r="G82"/>
      <c r="H82"/>
      <c r="I82"/>
    </row>
    <row r="83" spans="1:13">
      <c r="C83" t="s">
        <v>449</v>
      </c>
      <c r="E83">
        <f>E68/E66</f>
        <v>-0.12198391420912</v>
      </c>
      <c r="F83">
        <f>F68/F66</f>
        <v>-0.12207792207792</v>
      </c>
      <c r="G83">
        <f>G68/G66</f>
        <v>-0.12190082644628</v>
      </c>
      <c r="H83">
        <f>H68/H66</f>
        <v>-0.12210796915167</v>
      </c>
      <c r="I83" t="str">
        <f>I68/I66</f>
        <v>0</v>
      </c>
    </row>
    <row r="84" spans="1:13">
      <c r="C84" t="s">
        <v>450</v>
      </c>
      <c r="E84">
        <f>E71/E69</f>
        <v>-0</v>
      </c>
      <c r="F84">
        <f>F71/F69</f>
        <v>-0</v>
      </c>
      <c r="G84">
        <f>G71/G69</f>
        <v>-0</v>
      </c>
      <c r="H84">
        <f>H71/H69</f>
        <v>-0</v>
      </c>
      <c r="I84" t="str">
        <f>I71/I69</f>
        <v>0</v>
      </c>
    </row>
    <row r="92" spans="1:13">
      <c r="A92" s="65" t="s">
        <v>383</v>
      </c>
    </row>
    <row r="93" spans="1:13">
      <c r="A93" s="65" t="s">
        <v>451</v>
      </c>
      <c r="E93" s="66">
        <v>2016</v>
      </c>
      <c r="F93" s="66">
        <v>2017</v>
      </c>
      <c r="G93" s="66">
        <v>2018</v>
      </c>
      <c r="H93" s="66">
        <v>2019</v>
      </c>
      <c r="I93" s="66">
        <v>2020</v>
      </c>
    </row>
    <row r="95" spans="1:13">
      <c r="C95" s="67" t="s">
        <v>452</v>
      </c>
      <c r="E95"/>
      <c r="F95"/>
      <c r="G95"/>
      <c r="H95"/>
      <c r="I95"/>
    </row>
    <row r="96" spans="1:13">
      <c r="C96" t="s">
        <v>453</v>
      </c>
      <c r="E96">
        <f>'RESULTADOS'!H85</f>
        <v>115</v>
      </c>
      <c r="F96">
        <f>'RESULTADOS'!I85</f>
        <v>121</v>
      </c>
      <c r="G96">
        <f>'RESULTADOS'!J85</f>
        <v>110</v>
      </c>
      <c r="H96">
        <f>'RESULTADOS'!K85</f>
        <v>123</v>
      </c>
      <c r="I96">
        <f>'RESULTADOS'!L85</f>
        <v/>
      </c>
    </row>
    <row r="97" spans="1:13">
      <c r="C97" t="s">
        <v>454</v>
      </c>
      <c r="E97">
        <f>'RESULTADOS'!H88</f>
        <v>118</v>
      </c>
      <c r="F97">
        <f>'RESULTADOS'!I88</f>
        <v>124</v>
      </c>
      <c r="G97">
        <f>'RESULTADOS'!J88</f>
        <v>113</v>
      </c>
      <c r="H97">
        <f>'RESULTADOS'!K88</f>
        <v>126</v>
      </c>
      <c r="I97">
        <f>'RESULTADOS'!L88</f>
        <v/>
      </c>
    </row>
    <row r="98" spans="1:13">
      <c r="C98" t="s">
        <v>455</v>
      </c>
      <c r="E98">
        <f>'RESULTADOS'!H89</f>
        <v>119</v>
      </c>
      <c r="F98">
        <f>'RESULTADOS'!I89</f>
        <v>125</v>
      </c>
      <c r="G98">
        <f>'RESULTADOS'!J89</f>
        <v>114</v>
      </c>
      <c r="H98">
        <f>'RESULTADOS'!K89</f>
        <v>127</v>
      </c>
      <c r="I98">
        <f>'RESULTADOS'!L89</f>
        <v/>
      </c>
    </row>
    <row r="99" spans="1:13">
      <c r="C99" t="s">
        <v>396</v>
      </c>
      <c r="E99">
        <f>'RESULTADOS'!H86+'RESULTADOS'!H87</f>
        <v>233</v>
      </c>
      <c r="F99">
        <f>'RESULTADOS'!I86+'RESULTADOS'!I87</f>
        <v>245</v>
      </c>
      <c r="G99">
        <f>'RESULTADOS'!J86+'RESULTADOS'!J87</f>
        <v>223</v>
      </c>
      <c r="H99">
        <f>'RESULTADOS'!K86+'RESULTADOS'!K87</f>
        <v>249</v>
      </c>
      <c r="I99">
        <f>'RESULTADOS'!L86+'RESULTADOS'!L87</f>
        <v>0</v>
      </c>
    </row>
    <row r="100" spans="1:13">
      <c r="C100" t="s">
        <v>456</v>
      </c>
      <c r="E100">
        <f>'RESULTADOS'!H90</f>
        <v>120</v>
      </c>
      <c r="F100">
        <f>'RESULTADOS'!I90</f>
        <v>126</v>
      </c>
      <c r="G100">
        <f>'RESULTADOS'!J90</f>
        <v>115</v>
      </c>
      <c r="H100">
        <f>'RESULTADOS'!K90</f>
        <v>128</v>
      </c>
      <c r="I100">
        <f>'RESULTADOS'!L90</f>
        <v/>
      </c>
    </row>
    <row r="101" spans="1:13">
      <c r="C101" s="67" t="s">
        <v>457</v>
      </c>
      <c r="E101">
        <f>SUM(E96:E100)</f>
        <v>705</v>
      </c>
      <c r="F101">
        <f>SUM(F96:F100)</f>
        <v>741</v>
      </c>
      <c r="G101">
        <f>SUM(G96:G100)</f>
        <v>675</v>
      </c>
      <c r="H101">
        <f>SUM(H96:H100)</f>
        <v>753</v>
      </c>
      <c r="I101">
        <f>SUM(I96:I100)</f>
        <v>0</v>
      </c>
    </row>
    <row r="104" spans="1:13">
      <c r="C104" s="67" t="s">
        <v>458</v>
      </c>
      <c r="E104">
        <f>'RESULTADOS'!H96</f>
        <v>126</v>
      </c>
      <c r="F104">
        <f>'RESULTADOS'!I96</f>
        <v>132</v>
      </c>
      <c r="G104">
        <f>'RESULTADOS'!J96</f>
        <v>121</v>
      </c>
      <c r="H104">
        <f>'RESULTADOS'!K96</f>
        <v>134</v>
      </c>
      <c r="I104">
        <f>'RESULTADOS'!L96</f>
        <v/>
      </c>
    </row>
    <row r="105" spans="1:13">
      <c r="C105" t="s">
        <v>459</v>
      </c>
      <c r="E105">
        <f>'RESULTADOS'!H97+'RESULTADOS'!H101+'RESULTADOS'!H102</f>
        <v>390</v>
      </c>
      <c r="F105">
        <f>'RESULTADOS'!I97+'RESULTADOS'!I101+'RESULTADOS'!I102</f>
        <v>408</v>
      </c>
      <c r="G105">
        <f>'RESULTADOS'!J97+'RESULTADOS'!J101+'RESULTADOS'!J102</f>
        <v>375</v>
      </c>
      <c r="H105">
        <f>'RESULTADOS'!K97+'RESULTADOS'!K101+'RESULTADOS'!K102</f>
        <v>414</v>
      </c>
      <c r="I105">
        <f>'RESULTADOS'!L97+'RESULTADOS'!L101+'RESULTADOS'!L102</f>
        <v>0</v>
      </c>
    </row>
    <row r="106" spans="1:13">
      <c r="C106" t="s">
        <v>460</v>
      </c>
      <c r="E106">
        <f>'RESULTADOS'!H98</f>
        <v>128</v>
      </c>
      <c r="F106">
        <f>'RESULTADOS'!I98</f>
        <v>134</v>
      </c>
      <c r="G106">
        <f>'RESULTADOS'!J98</f>
        <v>123</v>
      </c>
      <c r="H106">
        <f>'RESULTADOS'!K98</f>
        <v>136</v>
      </c>
      <c r="I106">
        <f>'RESULTADOS'!L98</f>
        <v/>
      </c>
    </row>
    <row r="107" spans="1:13">
      <c r="C107" s="67" t="s">
        <v>461</v>
      </c>
      <c r="E107">
        <f>SUM(E104:E106)</f>
        <v>644</v>
      </c>
      <c r="F107">
        <f>SUM(F104:F106)</f>
        <v>674</v>
      </c>
      <c r="G107">
        <f>SUM(G104:G106)</f>
        <v>619</v>
      </c>
      <c r="H107">
        <f>SUM(H104:H106)</f>
        <v>684</v>
      </c>
      <c r="I107">
        <f>SUM(I104:I106)</f>
        <v>0</v>
      </c>
    </row>
    <row r="110" spans="1:13">
      <c r="C110" s="67" t="s">
        <v>462</v>
      </c>
      <c r="E110">
        <f>SUM('RESULTADOS'!H130:H147)+'RESULTADOS'!H99+'RESULTADOS'!H100+'RESULTADOS'!H103</f>
        <v>3425</v>
      </c>
      <c r="F110">
        <f>SUM('RESULTADOS'!I130:I147)+'RESULTADOS'!I99+'RESULTADOS'!I100+'RESULTADOS'!I103</f>
        <v>3551</v>
      </c>
      <c r="G110">
        <f>SUM('RESULTADOS'!J130:J147)+'RESULTADOS'!J99+'RESULTADOS'!J100+'RESULTADOS'!J103</f>
        <v>3320</v>
      </c>
      <c r="H110">
        <f>SUM('RESULTADOS'!K130:K147)+'RESULTADOS'!K99+'RESULTADOS'!K100+'RESULTADOS'!K103</f>
        <v>3593</v>
      </c>
      <c r="I110">
        <f>SUM('RESULTADOS'!L130:L147)+'RESULTADOS'!L99+'RESULTADOS'!L100+'RESULTADOS'!L103</f>
        <v>0</v>
      </c>
    </row>
    <row r="111" spans="1:13">
      <c r="C111" t="s">
        <v>463</v>
      </c>
      <c r="E111">
        <f>SUM('RESULTADOS'!H104:H129)</f>
        <v>3809</v>
      </c>
      <c r="F111">
        <f>SUM('RESULTADOS'!I104:I129)</f>
        <v>3965</v>
      </c>
      <c r="G111">
        <f>SUM('RESULTADOS'!J104:J129)</f>
        <v>3679</v>
      </c>
      <c r="H111">
        <f>SUM('RESULTADOS'!K104:K129)</f>
        <v>4017</v>
      </c>
      <c r="I111">
        <f>SUM('RESULTADOS'!L104:L129)</f>
        <v>0</v>
      </c>
    </row>
    <row r="112" spans="1:13">
      <c r="C112" s="67" t="s">
        <v>464</v>
      </c>
      <c r="E112">
        <f>SUM(E110:E111)</f>
        <v>7234</v>
      </c>
      <c r="F112">
        <f>SUM(F110:F111)</f>
        <v>7516</v>
      </c>
      <c r="G112">
        <f>SUM(G110:G111)</f>
        <v>6999</v>
      </c>
      <c r="H112">
        <f>SUM(H110:H111)</f>
        <v>7610</v>
      </c>
      <c r="I112">
        <f>SUM(I110:I111)</f>
        <v>0</v>
      </c>
    </row>
    <row r="114" spans="1:13">
      <c r="C114" s="67" t="s">
        <v>465</v>
      </c>
      <c r="E114">
        <f>E101+E107+E112</f>
        <v>8583</v>
      </c>
      <c r="F114">
        <f>F101+F107+F112</f>
        <v>8931</v>
      </c>
      <c r="G114">
        <f>G101+G107+G112</f>
        <v>8293</v>
      </c>
      <c r="H114">
        <f>H101+H107+H112</f>
        <v>9047</v>
      </c>
      <c r="I114">
        <f>I101+I107+I112</f>
        <v>0</v>
      </c>
    </row>
    <row r="116" spans="1:13">
      <c r="C116" s="67" t="s">
        <v>466</v>
      </c>
      <c r="E116">
        <f>'RESULTADOS'!H91</f>
        <v>121</v>
      </c>
      <c r="F116">
        <f>'RESULTADOS'!I91</f>
        <v>127</v>
      </c>
      <c r="G116">
        <f>'RESULTADOS'!J91</f>
        <v>116</v>
      </c>
      <c r="H116">
        <f>'RESULTADOS'!K91</f>
        <v>129</v>
      </c>
      <c r="I116">
        <f>'RESULTADOS'!L91</f>
        <v/>
      </c>
    </row>
    <row r="117" spans="1:13">
      <c r="C117" s="67" t="s">
        <v>467</v>
      </c>
      <c r="E117">
        <f>'RESULTADOS'!H92</f>
        <v>122</v>
      </c>
      <c r="F117">
        <f>'RESULTADOS'!I92</f>
        <v>128</v>
      </c>
      <c r="G117">
        <f>'RESULTADOS'!J92</f>
        <v>117</v>
      </c>
      <c r="H117">
        <f>'RESULTADOS'!K92</f>
        <v>130</v>
      </c>
      <c r="I117">
        <f>'RESULTADOS'!L92</f>
        <v/>
      </c>
    </row>
    <row r="118" spans="1:13">
      <c r="C118" s="67" t="s">
        <v>468</v>
      </c>
      <c r="E118">
        <f>E114+E116+E117</f>
        <v>8826</v>
      </c>
      <c r="F118">
        <f>F114+F116+F117</f>
        <v>9186</v>
      </c>
      <c r="G118">
        <f>G114+G116+G117</f>
        <v>8526</v>
      </c>
      <c r="H118">
        <f>H114+H116+H117</f>
        <v>9306</v>
      </c>
      <c r="I118">
        <f>I114+I116+I117</f>
        <v>0</v>
      </c>
    </row>
    <row r="120" spans="1:13">
      <c r="C120" s="67" t="s">
        <v>469</v>
      </c>
      <c r="E120">
        <f>'RESULTADOS'!H93</f>
        <v>123</v>
      </c>
      <c r="F120">
        <f>'RESULTADOS'!I93</f>
        <v>129</v>
      </c>
      <c r="G120">
        <f>'RESULTADOS'!J93</f>
        <v>118</v>
      </c>
      <c r="H120">
        <f>'RESULTADOS'!K93</f>
        <v>131</v>
      </c>
      <c r="I120">
        <f>'RESULTADOS'!L93</f>
        <v/>
      </c>
    </row>
    <row r="121" spans="1:13">
      <c r="C121" s="67" t="s">
        <v>470</v>
      </c>
      <c r="E121">
        <f>'RESULTADOS'!H94+'RESULTADOS'!H95</f>
        <v>249</v>
      </c>
      <c r="F121">
        <f>'RESULTADOS'!I94+'RESULTADOS'!I95</f>
        <v>261</v>
      </c>
      <c r="G121">
        <f>'RESULTADOS'!J94+'RESULTADOS'!J95</f>
        <v>239</v>
      </c>
      <c r="H121">
        <f>'RESULTADOS'!K94+'RESULTADOS'!K95</f>
        <v>265</v>
      </c>
      <c r="I121">
        <f>'RESULTADOS'!L94+'RESULTADOS'!L95</f>
        <v>0</v>
      </c>
    </row>
    <row r="122" spans="1:13">
      <c r="C122" s="67" t="s">
        <v>471</v>
      </c>
      <c r="E122">
        <f>E118+E120+E121</f>
        <v>9198</v>
      </c>
      <c r="F122">
        <f>F118+F120+F121</f>
        <v>9576</v>
      </c>
      <c r="G122">
        <f>G118+G120+G121</f>
        <v>8883</v>
      </c>
      <c r="H122">
        <f>H118+H120+H121</f>
        <v>9702</v>
      </c>
      <c r="I122">
        <f>I118+I120+I121</f>
        <v>0</v>
      </c>
    </row>
    <row r="127" spans="1:13">
      <c r="C127" t="s">
        <v>472</v>
      </c>
      <c r="E127">
        <f>(E101/E114)</f>
        <v>0.082139112198532</v>
      </c>
      <c r="F127">
        <f>(F101/F114)</f>
        <v>0.08296943231441</v>
      </c>
      <c r="G127">
        <f>(G101/G114)</f>
        <v>0.081393946702038</v>
      </c>
      <c r="H127">
        <f>(H101/H114)</f>
        <v>0.083232010611252</v>
      </c>
      <c r="I127" t="str">
        <f>(I101/I114)</f>
        <v>0</v>
      </c>
    </row>
    <row r="128" spans="1:13">
      <c r="C128" t="s">
        <v>473</v>
      </c>
      <c r="E128">
        <f>E107/E114</f>
        <v>0.075032040079226</v>
      </c>
      <c r="F128">
        <f>F107/F114</f>
        <v>0.075467472847386</v>
      </c>
      <c r="G128">
        <f>G107/G114</f>
        <v>0.074641263716387</v>
      </c>
      <c r="H128">
        <f>H107/H114</f>
        <v>0.07560517298552</v>
      </c>
      <c r="I128" t="str">
        <f>I107/I114</f>
        <v>0</v>
      </c>
    </row>
    <row r="129" spans="1:13">
      <c r="C129" t="s">
        <v>474</v>
      </c>
      <c r="E129">
        <f>E112/E114</f>
        <v>0.84282884772224</v>
      </c>
      <c r="F129">
        <f>F112/F114</f>
        <v>0.8415630948382</v>
      </c>
      <c r="G129">
        <f>G112/G114</f>
        <v>0.84396478958157</v>
      </c>
      <c r="H129">
        <f>H112/H114</f>
        <v>0.84116281640323</v>
      </c>
      <c r="I129" t="str">
        <f>I112/I114</f>
        <v>0</v>
      </c>
    </row>
    <row r="130" spans="1:13">
      <c r="C130" s="67" t="s">
        <v>475</v>
      </c>
      <c r="E130">
        <f>E104/E$107</f>
        <v>0.19565217391304</v>
      </c>
      <c r="F130">
        <f>F104/F$107</f>
        <v>0.19584569732938</v>
      </c>
      <c r="G130">
        <f>G104/G$107</f>
        <v>0.19547657512116</v>
      </c>
      <c r="H130">
        <f>H104/H$107</f>
        <v>0.19590643274854</v>
      </c>
      <c r="I130" t="str">
        <f>I104/I$107</f>
        <v>0</v>
      </c>
    </row>
    <row r="131" spans="1:13">
      <c r="C131" s="67" t="s">
        <v>476</v>
      </c>
      <c r="E131">
        <f>E105/E$107</f>
        <v>0.6055900621118</v>
      </c>
      <c r="F131">
        <f>F105/F$107</f>
        <v>0.6053412462908</v>
      </c>
      <c r="G131">
        <f>G105/G$107</f>
        <v>0.60581583198708</v>
      </c>
      <c r="H131">
        <f>H105/H$107</f>
        <v>0.60526315789474</v>
      </c>
      <c r="I131" t="str">
        <f>I105/I$107</f>
        <v>0</v>
      </c>
    </row>
    <row r="132" spans="1:13">
      <c r="C132" s="67" t="s">
        <v>477</v>
      </c>
      <c r="E132">
        <f>E106/E$107</f>
        <v>0.19875776397516</v>
      </c>
      <c r="F132">
        <f>F106/F$107</f>
        <v>0.19881305637982</v>
      </c>
      <c r="G132">
        <f>G106/G$107</f>
        <v>0.19870759289176</v>
      </c>
      <c r="H132">
        <f>H106/H$107</f>
        <v>0.19883040935673</v>
      </c>
      <c r="I132" t="str">
        <f>I106/I$107</f>
        <v>0</v>
      </c>
    </row>
    <row r="133" spans="1:13">
      <c r="C133" t="s">
        <v>478</v>
      </c>
      <c r="E133">
        <f>-E100*360/E101</f>
        <v>-61.276595744681</v>
      </c>
      <c r="F133">
        <f>-F100*360/F101</f>
        <v>-61.214574898785</v>
      </c>
      <c r="G133">
        <f>-G100*360/G101</f>
        <v>-61.333333333333</v>
      </c>
      <c r="H133">
        <f>-H100*360/H101</f>
        <v>-61.195219123506</v>
      </c>
      <c r="I133" t="str">
        <f>-I100*360/I101</f>
        <v>0</v>
      </c>
    </row>
    <row r="134" spans="1:13">
      <c r="C134" t="s">
        <v>479</v>
      </c>
      <c r="E134">
        <f>-E117*360/E118</f>
        <v>-4.9762066621346</v>
      </c>
      <c r="F134">
        <f>-F117*360/F118</f>
        <v>-5.0163291966035</v>
      </c>
      <c r="G134">
        <f>-G117*360/G118</f>
        <v>-4.9401829697396</v>
      </c>
      <c r="H134">
        <f>-H117*360/H118</f>
        <v>-5.0290135396518</v>
      </c>
      <c r="I134" t="str">
        <f>-I117*360/I118</f>
        <v>0</v>
      </c>
    </row>
    <row r="135" spans="1:13">
      <c r="C135" t="s">
        <v>480</v>
      </c>
      <c r="E135">
        <f>-E121*360/E122</f>
        <v>-9.7455968688845</v>
      </c>
      <c r="F135">
        <f>-F121*360/F122</f>
        <v>-9.812030075188</v>
      </c>
      <c r="G135">
        <f>-G121*360/G122</f>
        <v>-9.6859169199595</v>
      </c>
      <c r="H135">
        <f>-H121*360/H122</f>
        <v>-9.8330241187384</v>
      </c>
      <c r="I135" t="str">
        <f>-I121*360/I122</f>
        <v>0</v>
      </c>
    </row>
    <row r="143" spans="1:13">
      <c r="A143" s="65" t="s">
        <v>383</v>
      </c>
    </row>
    <row r="144" spans="1:13">
      <c r="A144" s="65" t="s">
        <v>481</v>
      </c>
      <c r="E144" s="66">
        <v>2016</v>
      </c>
      <c r="F144" s="66">
        <v>2017</v>
      </c>
      <c r="G144" s="66">
        <v>2018</v>
      </c>
      <c r="H144" s="66">
        <v>2019</v>
      </c>
      <c r="I144" s="66">
        <v>2020</v>
      </c>
      <c r="J144" s="68">
        <v>2021</v>
      </c>
      <c r="K144" s="68">
        <v>2022</v>
      </c>
      <c r="L144" s="68">
        <v>2023</v>
      </c>
      <c r="M144" s="68">
        <v>2024</v>
      </c>
    </row>
    <row r="146" spans="1:13">
      <c r="B146" s="67" t="s">
        <v>482</v>
      </c>
      <c r="E146"/>
      <c r="F146"/>
      <c r="G146"/>
      <c r="H146"/>
      <c r="I146"/>
      <c r="J146"/>
      <c r="K146"/>
      <c r="L146"/>
      <c r="M146"/>
    </row>
    <row r="147" spans="1:13">
      <c r="B147" t="s">
        <v>483</v>
      </c>
      <c r="E147">
        <f>'BALANCES'!G5</f>
        <v>20</v>
      </c>
      <c r="F147">
        <f>'BALANCES'!H5</f>
        <v>26</v>
      </c>
      <c r="G147">
        <f>'BALANCES'!I5</f>
        <v>15</v>
      </c>
      <c r="H147">
        <f>'BALANCES'!J5</f>
        <v>28</v>
      </c>
      <c r="I147">
        <f>'BALANCES'!K5</f>
        <v/>
      </c>
    </row>
    <row r="148" spans="1:13">
      <c r="B148" t="s">
        <v>484</v>
      </c>
      <c r="E148">
        <f>'BALANCES'!G6+'BALANCES'!G7</f>
        <v>43</v>
      </c>
      <c r="F148">
        <f>'BALANCES'!H6+'BALANCES'!H7</f>
        <v>55</v>
      </c>
      <c r="G148">
        <f>'BALANCES'!I6+'BALANCES'!I7</f>
        <v>33</v>
      </c>
      <c r="H148">
        <f>'BALANCES'!J6+'BALANCES'!J7</f>
        <v>59</v>
      </c>
      <c r="I148">
        <f>'BALANCES'!K6+'BALANCES'!K7</f>
        <v>0</v>
      </c>
    </row>
    <row r="149" spans="1:13">
      <c r="B149" t="s">
        <v>485</v>
      </c>
      <c r="E149">
        <f>'BALANCES'!G22+'BALANCES'!G23+'BALANCES'!G24</f>
        <v>114</v>
      </c>
      <c r="F149">
        <f>'BALANCES'!H22+'BALANCES'!H23+'BALANCES'!H24</f>
        <v>132</v>
      </c>
      <c r="G149">
        <f>'BALANCES'!I22+'BALANCES'!I23+'BALANCES'!I24</f>
        <v>99</v>
      </c>
      <c r="H149">
        <f>'BALANCES'!J22+'BALANCES'!J23+'BALANCES'!J24</f>
        <v>138</v>
      </c>
      <c r="I149">
        <f>'BALANCES'!K22+'BALANCES'!K23+'BALANCES'!K24</f>
        <v>0</v>
      </c>
    </row>
    <row r="150" spans="1:13">
      <c r="B150" t="s">
        <v>486</v>
      </c>
      <c r="E150"/>
      <c r="F150"/>
      <c r="G150"/>
      <c r="H150"/>
      <c r="I150"/>
    </row>
    <row r="151" spans="1:13">
      <c r="C151" t="s">
        <v>386</v>
      </c>
      <c r="E151">
        <f>'BALANCES'!G10</f>
        <v>25</v>
      </c>
      <c r="F151">
        <f>'BALANCES'!H10</f>
        <v>31</v>
      </c>
      <c r="G151">
        <f>'BALANCES'!I10</f>
        <v>20</v>
      </c>
      <c r="H151">
        <f>'BALANCES'!J10</f>
        <v>33</v>
      </c>
      <c r="I151">
        <f>'BALANCES'!K10</f>
        <v/>
      </c>
    </row>
    <row r="152" spans="1:13">
      <c r="C152" t="s">
        <v>487</v>
      </c>
      <c r="E152">
        <f>'BALANCES'!G11</f>
        <v>26</v>
      </c>
      <c r="F152">
        <f>'BALANCES'!H11</f>
        <v>32</v>
      </c>
      <c r="G152">
        <f>'BALANCES'!I11</f>
        <v>21</v>
      </c>
      <c r="H152">
        <f>'BALANCES'!J11</f>
        <v>34</v>
      </c>
      <c r="I152">
        <f>'BALANCES'!K11</f>
        <v/>
      </c>
    </row>
    <row r="153" spans="1:13">
      <c r="C153" t="s">
        <v>488</v>
      </c>
      <c r="E153">
        <f>'BALANCES'!G8+'BALANCES'!G9</f>
        <v>47</v>
      </c>
      <c r="F153">
        <f>'BALANCES'!H8+'BALANCES'!H9</f>
        <v>59</v>
      </c>
      <c r="G153">
        <f>'BALANCES'!I8+'BALANCES'!I9</f>
        <v>37</v>
      </c>
      <c r="H153">
        <f>'BALANCES'!J8+'BALANCES'!J9</f>
        <v>63</v>
      </c>
      <c r="I153">
        <f>'BALANCES'!K8+'BALANCES'!K9</f>
        <v>0</v>
      </c>
    </row>
    <row r="154" spans="1:13">
      <c r="B154" t="s">
        <v>489</v>
      </c>
      <c r="E154"/>
      <c r="F154"/>
      <c r="G154"/>
      <c r="H154"/>
      <c r="I154"/>
    </row>
    <row r="155" spans="1:13">
      <c r="C155" t="s">
        <v>490</v>
      </c>
      <c r="E155">
        <f>'BALANCES'!G19+'BALANCES'!G20</f>
        <v>69</v>
      </c>
      <c r="F155">
        <f>'BALANCES'!H19+'BALANCES'!H20</f>
        <v>81</v>
      </c>
      <c r="G155">
        <f>'BALANCES'!I19+'BALANCES'!I20</f>
        <v>59</v>
      </c>
      <c r="H155">
        <f>'BALANCES'!J19+'BALANCES'!J20</f>
        <v>85</v>
      </c>
      <c r="I155">
        <f>'BALANCES'!K19+'BALANCES'!K20</f>
        <v>0</v>
      </c>
    </row>
    <row r="156" spans="1:13">
      <c r="C156" t="s">
        <v>488</v>
      </c>
      <c r="E156">
        <f>SUM('BALANCES'!G13:G18)</f>
        <v>183</v>
      </c>
      <c r="F156">
        <f>SUM('BALANCES'!H13:H18)</f>
        <v>219</v>
      </c>
      <c r="G156">
        <f>SUM('BALANCES'!I13:I18)</f>
        <v>153</v>
      </c>
      <c r="H156">
        <f>SUM('BALANCES'!J13:J18)</f>
        <v>231</v>
      </c>
      <c r="I156">
        <f>SUM('BALANCES'!K13:K18)</f>
        <v>0</v>
      </c>
    </row>
    <row r="157" spans="1:13">
      <c r="C157" t="s">
        <v>433</v>
      </c>
      <c r="E157">
        <f>'BALANCES'!G25+'BALANCES'!G26</f>
        <v>81</v>
      </c>
      <c r="F157">
        <f>'BALANCES'!H25+'BALANCES'!H26</f>
        <v>93</v>
      </c>
      <c r="G157">
        <f>'BALANCES'!I25+'BALANCES'!I26</f>
        <v>71</v>
      </c>
      <c r="H157">
        <f>'BALANCES'!J25+'BALANCES'!J26</f>
        <v>97</v>
      </c>
      <c r="I157">
        <f>'BALANCES'!K25+'BALANCES'!K26</f>
        <v>0</v>
      </c>
    </row>
    <row r="158" spans="1:13">
      <c r="B158" t="s">
        <v>491</v>
      </c>
      <c r="E158">
        <f>'BALANCES'!G21+'BALANCES'!G12</f>
        <v>63</v>
      </c>
      <c r="F158">
        <f>'BALANCES'!H21+'BALANCES'!H12</f>
        <v>75</v>
      </c>
      <c r="G158">
        <f>'BALANCES'!I21+'BALANCES'!I12</f>
        <v>53</v>
      </c>
      <c r="H158">
        <f>'BALANCES'!J21+'BALANCES'!J12</f>
        <v>79</v>
      </c>
      <c r="I158">
        <f>'BALANCES'!K21+'BALANCES'!K12</f>
        <v>0</v>
      </c>
    </row>
    <row r="159" spans="1:13">
      <c r="B159" t="s">
        <v>492</v>
      </c>
      <c r="E159"/>
      <c r="F159"/>
      <c r="G159"/>
      <c r="H159"/>
      <c r="I159"/>
    </row>
    <row r="160" spans="1:13">
      <c r="C160" t="s">
        <v>452</v>
      </c>
      <c r="E160">
        <f>'BALANCES'!G32+'BALANCES'!G36</f>
        <v>98</v>
      </c>
      <c r="F160">
        <f>'BALANCES'!H32+'BALANCES'!H36</f>
        <v>110</v>
      </c>
      <c r="G160">
        <f>'BALANCES'!I32+'BALANCES'!I36</f>
        <v>88</v>
      </c>
      <c r="H160">
        <f>'BALANCES'!J32+'BALANCES'!J36</f>
        <v>114</v>
      </c>
      <c r="I160">
        <f>'BALANCES'!K32+'BALANCES'!K36</f>
        <v>0</v>
      </c>
    </row>
    <row r="161" spans="1:13">
      <c r="C161" t="s">
        <v>493</v>
      </c>
      <c r="E161">
        <f>'BALANCES'!G33+'BALANCES'!G37</f>
        <v>100</v>
      </c>
      <c r="F161">
        <f>'BALANCES'!H33+'BALANCES'!H37</f>
        <v>112</v>
      </c>
      <c r="G161">
        <f>'BALANCES'!I33+'BALANCES'!I37</f>
        <v>90</v>
      </c>
      <c r="H161">
        <f>'BALANCES'!J33+'BALANCES'!J37</f>
        <v>116</v>
      </c>
      <c r="I161">
        <f>'BALANCES'!K33+'BALANCES'!K37</f>
        <v>0</v>
      </c>
    </row>
    <row r="162" spans="1:13">
      <c r="C162" t="s">
        <v>494</v>
      </c>
      <c r="E162">
        <f>'BALANCES'!G34+'BALANCES'!G38</f>
        <v>102</v>
      </c>
      <c r="F162">
        <f>'BALANCES'!H34+'BALANCES'!H38</f>
        <v>114</v>
      </c>
      <c r="G162">
        <f>'BALANCES'!I34+'BALANCES'!I38</f>
        <v>92</v>
      </c>
      <c r="H162">
        <f>'BALANCES'!J34+'BALANCES'!J38</f>
        <v>118</v>
      </c>
      <c r="I162">
        <f>'BALANCES'!K34+'BALANCES'!K38</f>
        <v>0</v>
      </c>
    </row>
    <row r="163" spans="1:13">
      <c r="C163" t="s">
        <v>495</v>
      </c>
      <c r="E163">
        <f>'BALANCES'!G31</f>
        <v>46</v>
      </c>
      <c r="F163">
        <f>'BALANCES'!H31</f>
        <v>52</v>
      </c>
      <c r="G163">
        <f>'BALANCES'!I31</f>
        <v>41</v>
      </c>
      <c r="H163">
        <f>'BALANCES'!J31</f>
        <v>54</v>
      </c>
      <c r="I163">
        <f>'BALANCES'!K31</f>
        <v/>
      </c>
    </row>
    <row r="164" spans="1:13">
      <c r="C164" t="s">
        <v>496</v>
      </c>
      <c r="E164">
        <f>'BALANCES'!G35</f>
        <v>50</v>
      </c>
      <c r="F164">
        <f>'BALANCES'!H35</f>
        <v>56</v>
      </c>
      <c r="G164">
        <f>'BALANCES'!I35</f>
        <v>45</v>
      </c>
      <c r="H164">
        <f>'BALANCES'!J35</f>
        <v>58</v>
      </c>
      <c r="I164">
        <f>'BALANCES'!K35</f>
        <v/>
      </c>
    </row>
    <row r="165" spans="1:13">
      <c r="B165" t="s">
        <v>497</v>
      </c>
      <c r="E165">
        <f>'BALANCES'!G39</f>
        <v>54</v>
      </c>
      <c r="F165">
        <f>'BALANCES'!H39</f>
        <v>60</v>
      </c>
      <c r="G165">
        <f>'BALANCES'!I39</f>
        <v>49</v>
      </c>
      <c r="H165">
        <f>'BALANCES'!J39</f>
        <v>62</v>
      </c>
      <c r="I165">
        <f>'BALANCES'!K39</f>
        <v/>
      </c>
    </row>
    <row r="166" spans="1:13">
      <c r="B166" t="s">
        <v>498</v>
      </c>
      <c r="E166">
        <f>SUM('BALANCES'!G27:G30)</f>
        <v>174</v>
      </c>
      <c r="F166">
        <f>SUM('BALANCES'!H27:H30)</f>
        <v>198</v>
      </c>
      <c r="G166">
        <f>SUM('BALANCES'!I27:I30)</f>
        <v>154</v>
      </c>
      <c r="H166">
        <f>SUM('BALANCES'!J27:J30)</f>
        <v>206</v>
      </c>
      <c r="I166">
        <f>SUM('BALANCES'!K27:K30)</f>
        <v>0</v>
      </c>
    </row>
    <row r="167" spans="1:13">
      <c r="B167" t="s">
        <v>499</v>
      </c>
      <c r="E167">
        <f>SUM('BALANCES'!G42:G47)</f>
        <v>357</v>
      </c>
      <c r="F167">
        <f>SUM('BALANCES'!H42:H47)</f>
        <v>393</v>
      </c>
      <c r="G167">
        <f>SUM('BALANCES'!I42:I47)</f>
        <v>327</v>
      </c>
      <c r="H167">
        <f>SUM('BALANCES'!J42:J47)</f>
        <v>405</v>
      </c>
      <c r="I167">
        <f>SUM('BALANCES'!K42:K47)</f>
        <v>0</v>
      </c>
    </row>
    <row r="168" spans="1:13">
      <c r="B168" t="s">
        <v>500</v>
      </c>
      <c r="E168">
        <f>'BALANCES'!G40+'BALANCES'!G41</f>
        <v>111</v>
      </c>
      <c r="F168">
        <f>'BALANCES'!H40+'BALANCES'!H41</f>
        <v>123</v>
      </c>
      <c r="G168">
        <f>'BALANCES'!I40+'BALANCES'!I41</f>
        <v>101</v>
      </c>
      <c r="H168">
        <f>'BALANCES'!J40+'BALANCES'!J41</f>
        <v>127</v>
      </c>
      <c r="I168">
        <f>'BALANCES'!K40+'BALANCES'!K41</f>
        <v>0</v>
      </c>
    </row>
    <row r="169" spans="1:13">
      <c r="B169" t="s">
        <v>501</v>
      </c>
      <c r="E169">
        <f>SUM('BALANCES'!G48:G52)</f>
        <v>325</v>
      </c>
      <c r="F169">
        <f>SUM('BALANCES'!H48:H52)</f>
        <v>355</v>
      </c>
      <c r="G169">
        <f>SUM('BALANCES'!I48:I52)</f>
        <v>300</v>
      </c>
      <c r="H169">
        <f>SUM('BALANCES'!J48:J52)</f>
        <v>365</v>
      </c>
      <c r="I169">
        <f>SUM('BALANCES'!K48:K52)</f>
        <v>0</v>
      </c>
    </row>
    <row r="170" spans="1:13">
      <c r="B170" s="67" t="s">
        <v>502</v>
      </c>
      <c r="E170">
        <f>SUM(E148:E169)</f>
        <v>2068</v>
      </c>
      <c r="F170">
        <f>SUM(F148:F169)</f>
        <v>2350</v>
      </c>
      <c r="G170">
        <f>SUM(G148:G169)</f>
        <v>1833</v>
      </c>
      <c r="H170">
        <f>SUM(H148:H169)</f>
        <v>2444</v>
      </c>
      <c r="I170">
        <f>SUM(I148:I169)</f>
        <v>0</v>
      </c>
      <c r="J170">
        <f>SUM(J148:J169)</f>
        <v>0</v>
      </c>
      <c r="K170">
        <f>SUM(K148:K169)</f>
        <v>0</v>
      </c>
      <c r="L170">
        <f>SUM(L148:L169)</f>
        <v>0</v>
      </c>
      <c r="M170">
        <f>SUM(M148:M169)</f>
        <v>0</v>
      </c>
    </row>
    <row r="172" spans="1:13">
      <c r="B172" s="67" t="s">
        <v>503</v>
      </c>
      <c r="E172"/>
      <c r="F172"/>
      <c r="G172"/>
      <c r="H172"/>
      <c r="I172"/>
      <c r="J172"/>
      <c r="K172"/>
      <c r="L172"/>
      <c r="M172"/>
    </row>
    <row r="173" spans="1:13">
      <c r="B173" t="s">
        <v>504</v>
      </c>
      <c r="E173">
        <f>SUM('BALANCES'!G127:G129)</f>
        <v>366</v>
      </c>
      <c r="F173">
        <f>SUM('BALANCES'!H127:H129)</f>
        <v>384</v>
      </c>
      <c r="G173">
        <f>SUM('BALANCES'!I127:I129)</f>
        <v>351</v>
      </c>
      <c r="H173">
        <f>SUM('BALANCES'!J127:J129)</f>
        <v>390</v>
      </c>
      <c r="I173">
        <f>SUM('BALANCES'!K127:K129)</f>
        <v>0</v>
      </c>
    </row>
    <row r="174" spans="1:13">
      <c r="B174" t="s">
        <v>505</v>
      </c>
      <c r="E174">
        <f>SUM('BALANCES'!G107:G114)</f>
        <v>836</v>
      </c>
      <c r="F174">
        <f>SUM('BALANCES'!H107:H114)</f>
        <v>884</v>
      </c>
      <c r="G174">
        <f>SUM('BALANCES'!I107:I114)</f>
        <v>796</v>
      </c>
      <c r="H174">
        <f>SUM('BALANCES'!J107:J114)</f>
        <v>900</v>
      </c>
      <c r="I174">
        <f>SUM('BALANCES'!K107:K114)</f>
        <v>0</v>
      </c>
    </row>
    <row r="175" spans="1:13">
      <c r="B175" t="s">
        <v>506</v>
      </c>
      <c r="E175">
        <f>'BALANCES'!G57+'BALANCES'!G58</f>
        <v>103</v>
      </c>
      <c r="F175">
        <f>'BALANCES'!H57+'BALANCES'!H58</f>
        <v>115</v>
      </c>
      <c r="G175">
        <f>'BALANCES'!I57+'BALANCES'!I58</f>
        <v>93</v>
      </c>
      <c r="H175">
        <f>'BALANCES'!J57+'BALANCES'!J58</f>
        <v>119</v>
      </c>
      <c r="I175">
        <f>'BALANCES'!K57+'BALANCES'!K58</f>
        <v>0</v>
      </c>
    </row>
    <row r="176" spans="1:13">
      <c r="B176" t="s">
        <v>507</v>
      </c>
      <c r="E176">
        <f>'BALANCES'!G67</f>
        <v>61</v>
      </c>
      <c r="F176">
        <f>'BALANCES'!H67</f>
        <v>67</v>
      </c>
      <c r="G176">
        <f>'BALANCES'!I67</f>
        <v>56</v>
      </c>
      <c r="H176">
        <f>'BALANCES'!J67</f>
        <v>69</v>
      </c>
      <c r="I176">
        <f>'BALANCES'!K67</f>
        <v/>
      </c>
    </row>
    <row r="177" spans="1:13">
      <c r="B177" t="s">
        <v>508</v>
      </c>
      <c r="E177">
        <f>SUM('BALANCES'!G59:G66)+'BALANCES'!G68+'BALANCES'!G69+'BALANCES'!G70+'BALANCES'!G78</f>
        <v>713</v>
      </c>
      <c r="F177">
        <f>SUM('BALANCES'!H59:H66)+'BALANCES'!H68+'BALANCES'!H69+'BALANCES'!H70+'BALANCES'!H78</f>
        <v>785</v>
      </c>
      <c r="G177">
        <f>SUM('BALANCES'!I59:I66)+'BALANCES'!I68+'BALANCES'!I69+'BALANCES'!I70+'BALANCES'!I78</f>
        <v>653</v>
      </c>
      <c r="H177">
        <f>SUM('BALANCES'!J59:J66)+'BALANCES'!J68+'BALANCES'!J69+'BALANCES'!J70+'BALANCES'!J78</f>
        <v>809</v>
      </c>
      <c r="I177">
        <f>SUM('BALANCES'!K59:K66)+'BALANCES'!K68+'BALANCES'!K69+'BALANCES'!K70+'BALANCES'!K78</f>
        <v>0</v>
      </c>
    </row>
    <row r="178" spans="1:13">
      <c r="B178" t="s">
        <v>509</v>
      </c>
      <c r="E178">
        <f>'BALANCES'!G79+'BALANCES'!G80</f>
        <v>147</v>
      </c>
      <c r="F178">
        <f>'BALANCES'!H79+'BALANCES'!H80</f>
        <v>159</v>
      </c>
      <c r="G178">
        <f>'BALANCES'!I79+'BALANCES'!I80</f>
        <v>137</v>
      </c>
      <c r="H178">
        <f>'BALANCES'!J79+'BALANCES'!J80</f>
        <v>163</v>
      </c>
      <c r="I178">
        <f>'BALANCES'!K79+'BALANCES'!K80</f>
        <v>0</v>
      </c>
    </row>
    <row r="179" spans="1:13">
      <c r="B179" t="s">
        <v>510</v>
      </c>
      <c r="E179">
        <f>'BALANCES'!G81</f>
        <v>75</v>
      </c>
      <c r="F179">
        <f>'BALANCES'!H81</f>
        <v>81</v>
      </c>
      <c r="G179">
        <f>'BALANCES'!I81</f>
        <v>70</v>
      </c>
      <c r="H179">
        <f>'BALANCES'!J81</f>
        <v>83</v>
      </c>
      <c r="I179">
        <f>'BALANCES'!K81</f>
        <v/>
      </c>
    </row>
    <row r="180" spans="1:13">
      <c r="B180" t="s">
        <v>511</v>
      </c>
      <c r="E180">
        <f>E177+E178+E179</f>
        <v>935</v>
      </c>
      <c r="F180">
        <f>F177+F178+F179</f>
        <v>1025</v>
      </c>
      <c r="G180">
        <f>G177+G178+G179</f>
        <v>860</v>
      </c>
      <c r="H180">
        <f>H177+H178+H179</f>
        <v>1055</v>
      </c>
      <c r="I180">
        <f>I177+I178+I179</f>
        <v>0</v>
      </c>
    </row>
    <row r="181" spans="1:13">
      <c r="B181" t="s">
        <v>512</v>
      </c>
      <c r="E181">
        <f>SUM('BALANCES'!G82:G88)</f>
        <v>553</v>
      </c>
      <c r="F181">
        <f>SUM('BALANCES'!H82:H88)</f>
        <v>595</v>
      </c>
      <c r="G181">
        <f>SUM('BALANCES'!I82:I88)</f>
        <v>518</v>
      </c>
      <c r="H181">
        <f>SUM('BALANCES'!J82:J88)</f>
        <v>609</v>
      </c>
      <c r="I181">
        <f>SUM('BALANCES'!K82:K88)</f>
        <v>0</v>
      </c>
    </row>
    <row r="182" spans="1:13">
      <c r="B182" t="s">
        <v>513</v>
      </c>
      <c r="E182">
        <f>SUM('BALANCES'!G89:G94)</f>
        <v>513</v>
      </c>
      <c r="F182">
        <f>SUM('BALANCES'!H89:H94)</f>
        <v>549</v>
      </c>
      <c r="G182">
        <f>SUM('BALANCES'!I89:I94)</f>
        <v>483</v>
      </c>
      <c r="H182">
        <f>SUM('BALANCES'!J89:J94)</f>
        <v>561</v>
      </c>
      <c r="I182">
        <f>SUM('BALANCES'!K89:K94)</f>
        <v>0</v>
      </c>
    </row>
    <row r="183" spans="1:13">
      <c r="B183" t="s">
        <v>499</v>
      </c>
      <c r="E183">
        <f>SUM('BALANCES'!G95:G102)</f>
        <v>740</v>
      </c>
      <c r="F183">
        <f>SUM('BALANCES'!H95:H102)</f>
        <v>788</v>
      </c>
      <c r="G183">
        <f>SUM('BALANCES'!I95:I102)</f>
        <v>700</v>
      </c>
      <c r="H183">
        <f>SUM('BALANCES'!J95:J102)</f>
        <v>804</v>
      </c>
      <c r="I183">
        <f>SUM('BALANCES'!K95:K102)</f>
        <v>0</v>
      </c>
    </row>
    <row r="184" spans="1:13">
      <c r="B184" t="s">
        <v>514</v>
      </c>
      <c r="E184">
        <f>SUM('BALANCES'!G115:G126)</f>
        <v>1374</v>
      </c>
      <c r="F184">
        <f>SUM('BALANCES'!H115:H126)</f>
        <v>1446</v>
      </c>
      <c r="G184">
        <f>SUM('BALANCES'!I115:I126)</f>
        <v>1314</v>
      </c>
      <c r="H184">
        <f>SUM('BALANCES'!J115:J126)</f>
        <v>1470</v>
      </c>
      <c r="I184">
        <f>SUM('BALANCES'!K115:K126)</f>
        <v>0</v>
      </c>
    </row>
    <row r="185" spans="1:13">
      <c r="B185" t="s">
        <v>515</v>
      </c>
      <c r="E185">
        <f>SUM('BALANCES'!G71:G77)</f>
        <v>476</v>
      </c>
      <c r="F185">
        <f>SUM('BALANCES'!H71:H77)</f>
        <v>518</v>
      </c>
      <c r="G185">
        <f>SUM('BALANCES'!I71:I77)</f>
        <v>441</v>
      </c>
      <c r="H185">
        <f>SUM('BALANCES'!J71:J77)</f>
        <v>532</v>
      </c>
      <c r="I185">
        <f>SUM('BALANCES'!K71:K77)</f>
        <v>0</v>
      </c>
    </row>
    <row r="186" spans="1:13">
      <c r="B186" t="s">
        <v>516</v>
      </c>
      <c r="E186">
        <f>SUM('BALANCES'!G103:G106)+SUM('BALANCES'!G130:G136)</f>
        <v>1283</v>
      </c>
      <c r="F186">
        <f>SUM('BALANCES'!H103:H106)+SUM('BALANCES'!H130:H136)</f>
        <v>1349</v>
      </c>
      <c r="G186">
        <f>SUM('BALANCES'!I103:I106)+SUM('BALANCES'!I130:I136)</f>
        <v>1228</v>
      </c>
      <c r="H186">
        <f>SUM('BALANCES'!J103:J106)+SUM('BALANCES'!J130:J136)</f>
        <v>1371</v>
      </c>
      <c r="I186">
        <f>SUM('BALANCES'!K103:K106)+SUM('BALANCES'!K130:K136)</f>
        <v>0</v>
      </c>
    </row>
    <row r="187" spans="1:13">
      <c r="B187" s="67" t="s">
        <v>517</v>
      </c>
      <c r="E187">
        <f>SUM(E173:E186)-E180</f>
        <v>7240</v>
      </c>
      <c r="F187">
        <f>SUM(F173:F186)-F180</f>
        <v>7720</v>
      </c>
      <c r="G187">
        <f>SUM(G173:G186)-G180</f>
        <v>6840</v>
      </c>
      <c r="H187">
        <f>SUM(H173:H186)-H180</f>
        <v>7880</v>
      </c>
      <c r="I187">
        <f>SUM(I173:I186)-I180</f>
        <v>0</v>
      </c>
      <c r="J187">
        <f>SUM(J173:J186)-J180</f>
        <v>0</v>
      </c>
      <c r="K187">
        <f>SUM(K173:K186)-K180</f>
        <v>0</v>
      </c>
      <c r="L187">
        <f>SUM(L173:L186)-L180</f>
        <v>0</v>
      </c>
      <c r="M187">
        <f>SUM(M173:M186)-M180</f>
        <v>0</v>
      </c>
    </row>
    <row r="189" spans="1:13">
      <c r="B189" s="67" t="s">
        <v>518</v>
      </c>
      <c r="E189">
        <f>E170+E187</f>
        <v>9308</v>
      </c>
      <c r="F189">
        <f>F170+F187</f>
        <v>10070</v>
      </c>
      <c r="G189">
        <f>G170+G187</f>
        <v>8673</v>
      </c>
      <c r="H189">
        <f>H170+H187</f>
        <v>10324</v>
      </c>
      <c r="I189">
        <f>I170+I187</f>
        <v>0</v>
      </c>
      <c r="J189">
        <f>J170+J187</f>
        <v>0</v>
      </c>
      <c r="K189">
        <f>K170+K187</f>
        <v>0</v>
      </c>
      <c r="L189">
        <f>L170+L187</f>
        <v>0</v>
      </c>
      <c r="M189">
        <f>M170+M187</f>
        <v>0</v>
      </c>
    </row>
    <row r="192" spans="1:13">
      <c r="B192" s="67" t="s">
        <v>519</v>
      </c>
      <c r="E192"/>
      <c r="F192"/>
      <c r="G192"/>
      <c r="H192"/>
      <c r="I192"/>
      <c r="J192"/>
      <c r="K192"/>
      <c r="L192"/>
      <c r="M192"/>
    </row>
    <row r="193" spans="1:13">
      <c r="B193" t="s">
        <v>520</v>
      </c>
      <c r="E193"/>
      <c r="F193"/>
      <c r="G193"/>
      <c r="H193"/>
      <c r="I193"/>
    </row>
    <row r="194" spans="1:13">
      <c r="C194" t="s">
        <v>454</v>
      </c>
      <c r="E194">
        <f>'BALANCES'!G148</f>
        <v>99</v>
      </c>
      <c r="F194">
        <f>'BALANCES'!H148</f>
        <v>105</v>
      </c>
      <c r="G194">
        <f>'BALANCES'!I148</f>
        <v>94</v>
      </c>
      <c r="H194">
        <f>'BALANCES'!J148</f>
        <v>107</v>
      </c>
      <c r="I194">
        <f>'BALANCES'!K148</f>
        <v/>
      </c>
    </row>
    <row r="195" spans="1:13">
      <c r="C195" t="s">
        <v>455</v>
      </c>
      <c r="E195">
        <f>'BALANCES'!G149</f>
        <v>100</v>
      </c>
      <c r="F195">
        <f>'BALANCES'!H149</f>
        <v>106</v>
      </c>
      <c r="G195">
        <f>'BALANCES'!I149</f>
        <v>95</v>
      </c>
      <c r="H195">
        <f>'BALANCES'!J149</f>
        <v>108</v>
      </c>
      <c r="I195">
        <f>'BALANCES'!K149</f>
        <v/>
      </c>
    </row>
    <row r="196" spans="1:13">
      <c r="C196" t="s">
        <v>488</v>
      </c>
      <c r="E196">
        <f>'BALANCES'!G146+'BALANCES'!G147</f>
        <v>195</v>
      </c>
      <c r="F196">
        <f>'BALANCES'!H146+'BALANCES'!H147</f>
        <v>207</v>
      </c>
      <c r="G196">
        <f>'BALANCES'!I146+'BALANCES'!I147</f>
        <v>185</v>
      </c>
      <c r="H196">
        <f>'BALANCES'!J146+'BALANCES'!J147</f>
        <v>211</v>
      </c>
      <c r="I196">
        <f>'BALANCES'!K146+'BALANCES'!K147</f>
        <v>0</v>
      </c>
    </row>
    <row r="197" spans="1:13">
      <c r="B197" t="s">
        <v>521</v>
      </c>
      <c r="E197"/>
      <c r="F197"/>
      <c r="G197"/>
      <c r="H197"/>
      <c r="I197"/>
    </row>
    <row r="198" spans="1:13">
      <c r="C198" t="s">
        <v>522</v>
      </c>
      <c r="E198">
        <f>'BALANCES'!G181</f>
        <v>132</v>
      </c>
      <c r="F198">
        <f>'BALANCES'!H181</f>
        <v>138</v>
      </c>
      <c r="G198">
        <f>'BALANCES'!I181</f>
        <v>127</v>
      </c>
      <c r="H198">
        <f>'BALANCES'!J181</f>
        <v>140</v>
      </c>
      <c r="I198">
        <f>'BALANCES'!K181</f>
        <v/>
      </c>
    </row>
    <row r="199" spans="1:13">
      <c r="C199" t="s">
        <v>490</v>
      </c>
      <c r="E199">
        <f>'BALANCES'!G156+'BALANCES'!G157</f>
        <v>215</v>
      </c>
      <c r="F199">
        <f>'BALANCES'!H156+'BALANCES'!H157</f>
        <v>227</v>
      </c>
      <c r="G199">
        <f>'BALANCES'!I156+'BALANCES'!I157</f>
        <v>205</v>
      </c>
      <c r="H199">
        <f>'BALANCES'!J156+'BALANCES'!J157</f>
        <v>231</v>
      </c>
      <c r="I199">
        <f>'BALANCES'!K156+'BALANCES'!K157</f>
        <v>0</v>
      </c>
    </row>
    <row r="200" spans="1:13">
      <c r="C200" t="s">
        <v>488</v>
      </c>
      <c r="E200">
        <f>SUM('BALANCES'!G150:G155)</f>
        <v>621</v>
      </c>
      <c r="F200">
        <f>SUM('BALANCES'!H150:H155)</f>
        <v>657</v>
      </c>
      <c r="G200">
        <f>SUM('BALANCES'!I150:I155)</f>
        <v>591</v>
      </c>
      <c r="H200">
        <f>SUM('BALANCES'!J150:J155)</f>
        <v>669</v>
      </c>
      <c r="I200">
        <f>SUM('BALANCES'!K150:K155)</f>
        <v>0</v>
      </c>
    </row>
    <row r="201" spans="1:13">
      <c r="B201" t="s">
        <v>523</v>
      </c>
      <c r="E201">
        <f>'BALANCES'!G170+'BALANCES'!G171+'BALANCES'!G172</f>
        <v>366</v>
      </c>
      <c r="F201">
        <f>'BALANCES'!H170+'BALANCES'!H171+'BALANCES'!H172</f>
        <v>384</v>
      </c>
      <c r="G201">
        <f>'BALANCES'!I170+'BALANCES'!I171+'BALANCES'!I172</f>
        <v>351</v>
      </c>
      <c r="H201">
        <f>'BALANCES'!J170+'BALANCES'!J171+'BALANCES'!J172</f>
        <v>390</v>
      </c>
      <c r="I201">
        <f>'BALANCES'!K170+'BALANCES'!K171+'BALANCES'!K172</f>
        <v>0</v>
      </c>
    </row>
    <row r="202" spans="1:13">
      <c r="B202" t="s">
        <v>524</v>
      </c>
      <c r="E202">
        <f>'BALANCES'!G168+'BALANCES'!G169</f>
        <v>239</v>
      </c>
      <c r="F202">
        <f>'BALANCES'!H168+'BALANCES'!H169</f>
        <v>251</v>
      </c>
      <c r="G202">
        <f>'BALANCES'!I168+'BALANCES'!I169</f>
        <v>229</v>
      </c>
      <c r="H202">
        <f>'BALANCES'!J168+'BALANCES'!J169</f>
        <v>255</v>
      </c>
      <c r="I202">
        <f>'BALANCES'!K168+'BALANCES'!K169</f>
        <v>0</v>
      </c>
    </row>
    <row r="203" spans="1:13">
      <c r="B203" t="s">
        <v>525</v>
      </c>
      <c r="E203">
        <f>SUM('BALANCES'!G173:G180)</f>
        <v>1020</v>
      </c>
      <c r="F203">
        <f>SUM('BALANCES'!H173:H180)</f>
        <v>1068</v>
      </c>
      <c r="G203">
        <f>SUM('BALANCES'!I173:I180)</f>
        <v>980</v>
      </c>
      <c r="H203">
        <f>SUM('BALANCES'!J173:J180)</f>
        <v>1084</v>
      </c>
      <c r="I203">
        <f>SUM('BALANCES'!K173:K180)</f>
        <v>0</v>
      </c>
    </row>
    <row r="204" spans="1:13">
      <c r="B204" t="s">
        <v>526</v>
      </c>
      <c r="E204">
        <f>'BALANCES'!G166+'BALANCES'!G167+'BALANCES'!G182+'BALANCES'!G183+'BALANCES'!G184+'BALANCES'!G185</f>
        <v>773</v>
      </c>
      <c r="F204">
        <f>'BALANCES'!H166+'BALANCES'!H167+'BALANCES'!H182+'BALANCES'!H183+'BALANCES'!H184+'BALANCES'!H185</f>
        <v>809</v>
      </c>
      <c r="G204">
        <f>'BALANCES'!I166+'BALANCES'!I167+'BALANCES'!I182+'BALANCES'!I183+'BALANCES'!I184+'BALANCES'!I185</f>
        <v>743</v>
      </c>
      <c r="H204">
        <f>'BALANCES'!J166+'BALANCES'!J167+'BALANCES'!J182+'BALANCES'!J183+'BALANCES'!J184+'BALANCES'!J185</f>
        <v>821</v>
      </c>
      <c r="I204">
        <f>'BALANCES'!K166+'BALANCES'!K167+'BALANCES'!K182+'BALANCES'!K183+'BALANCES'!K184+'BALANCES'!K185</f>
        <v>0</v>
      </c>
    </row>
    <row r="205" spans="1:13">
      <c r="B205" t="s">
        <v>527</v>
      </c>
      <c r="E205">
        <f>SUM('BALANCES'!G158:G162)+'BALANCES'!G164+'BALANCES'!G165</f>
        <v>786</v>
      </c>
      <c r="F205">
        <f>SUM('BALANCES'!H158:H162)+'BALANCES'!H164+'BALANCES'!H165</f>
        <v>828</v>
      </c>
      <c r="G205">
        <f>SUM('BALANCES'!I158:I162)+'BALANCES'!I164+'BALANCES'!I165</f>
        <v>751</v>
      </c>
      <c r="H205">
        <f>SUM('BALANCES'!J158:J162)+'BALANCES'!J164+'BALANCES'!J165</f>
        <v>842</v>
      </c>
      <c r="I205">
        <f>SUM('BALANCES'!K158:K162)+'BALANCES'!K164+'BALANCES'!K165</f>
        <v>0</v>
      </c>
    </row>
    <row r="206" spans="1:13">
      <c r="B206" s="67" t="s">
        <v>528</v>
      </c>
      <c r="E206">
        <f>SUM(E194:E205)</f>
        <v>4546</v>
      </c>
      <c r="F206">
        <f>SUM(F194:F205)</f>
        <v>4780</v>
      </c>
      <c r="G206">
        <f>SUM(G194:G205)</f>
        <v>4351</v>
      </c>
      <c r="H206">
        <f>SUM(H194:H205)</f>
        <v>4858</v>
      </c>
      <c r="I206">
        <f>SUM(I194:I205)</f>
        <v>0</v>
      </c>
      <c r="J206">
        <f>SUM(J194:J205)</f>
        <v>0</v>
      </c>
      <c r="K206">
        <f>SUM(K194:K205)</f>
        <v>0</v>
      </c>
      <c r="L206">
        <f>SUM(L194:L205)</f>
        <v>0</v>
      </c>
      <c r="M206">
        <f>SUM(M194:M205)</f>
        <v>0</v>
      </c>
    </row>
    <row r="208" spans="1:13">
      <c r="B208" s="67" t="s">
        <v>529</v>
      </c>
      <c r="E208"/>
      <c r="F208"/>
      <c r="G208"/>
      <c r="H208"/>
      <c r="I208"/>
      <c r="J208"/>
      <c r="K208"/>
      <c r="L208"/>
      <c r="M208"/>
    </row>
    <row r="209" spans="1:13">
      <c r="B209" t="s">
        <v>530</v>
      </c>
      <c r="E209">
        <f>SUM('BALANCES'!G200:G204)</f>
        <v>545</v>
      </c>
      <c r="F209">
        <f>SUM('BALANCES'!H200:H204)</f>
        <v>575</v>
      </c>
      <c r="G209">
        <f>SUM('BALANCES'!I200:I204)</f>
        <v>520</v>
      </c>
      <c r="H209">
        <f>SUM('BALANCES'!J200:J204)</f>
        <v>585</v>
      </c>
      <c r="I209">
        <f>SUM('BALANCES'!K200:K204)</f>
        <v>0</v>
      </c>
    </row>
    <row r="210" spans="1:13">
      <c r="B210" t="s">
        <v>531</v>
      </c>
      <c r="E210">
        <f>'BALANCES'!G163+'BALANCES'!G205</f>
        <v>226</v>
      </c>
      <c r="F210">
        <f>'BALANCES'!H163+'BALANCES'!H205</f>
        <v>238</v>
      </c>
      <c r="G210">
        <f>'BALANCES'!I163+'BALANCES'!I205</f>
        <v>216</v>
      </c>
      <c r="H210">
        <f>'BALANCES'!J163+'BALANCES'!J205</f>
        <v>242</v>
      </c>
      <c r="I210">
        <f>'BALANCES'!K163+'BALANCES'!K205</f>
        <v>0</v>
      </c>
    </row>
    <row r="211" spans="1:13">
      <c r="B211" t="s">
        <v>532</v>
      </c>
      <c r="E211">
        <f>'BALANCES'!G206+'BALANCES'!G207</f>
        <v>227</v>
      </c>
      <c r="F211">
        <f>'BALANCES'!H206+'BALANCES'!H207</f>
        <v>239</v>
      </c>
      <c r="G211">
        <f>'BALANCES'!I206+'BALANCES'!I207</f>
        <v>217</v>
      </c>
      <c r="H211">
        <f>'BALANCES'!J206+'BALANCES'!J207</f>
        <v>243</v>
      </c>
      <c r="I211">
        <f>'BALANCES'!K206+'BALANCES'!K207</f>
        <v>0</v>
      </c>
    </row>
    <row r="212" spans="1:13">
      <c r="B212" t="s">
        <v>533</v>
      </c>
      <c r="E212">
        <f>'BALANCES'!G194+'BALANCES'!G195</f>
        <v>203</v>
      </c>
      <c r="F212">
        <f>'BALANCES'!H194+'BALANCES'!H195</f>
        <v>215</v>
      </c>
      <c r="G212">
        <f>'BALANCES'!I194+'BALANCES'!I195</f>
        <v>193</v>
      </c>
      <c r="H212">
        <f>'BALANCES'!J194+'BALANCES'!J195</f>
        <v>219</v>
      </c>
      <c r="I212">
        <f>'BALANCES'!K194+'BALANCES'!K195</f>
        <v>0</v>
      </c>
    </row>
    <row r="213" spans="1:13">
      <c r="B213" t="s">
        <v>534</v>
      </c>
      <c r="E213">
        <f>SUM('BALANCES'!G210:G212)</f>
        <v>354</v>
      </c>
      <c r="F213">
        <f>SUM('BALANCES'!H210:H212)</f>
        <v>372</v>
      </c>
      <c r="G213">
        <f>SUM('BALANCES'!I210:I212)</f>
        <v>339</v>
      </c>
      <c r="H213">
        <f>SUM('BALANCES'!J210:J212)</f>
        <v>378</v>
      </c>
      <c r="I213">
        <f>SUM('BALANCES'!K210:K212)</f>
        <v>0</v>
      </c>
    </row>
    <row r="214" spans="1:13">
      <c r="B214" t="s">
        <v>535</v>
      </c>
      <c r="E214">
        <f>SUM('BALANCES'!G190:G193)+SUM('BALANCES'!G196:G199)+'BALANCES'!G208+'BALANCES'!G209+SUM('BALANCES'!G213:G225)</f>
        <v>2681</v>
      </c>
      <c r="F214">
        <f>SUM('BALANCES'!H190:H193)+SUM('BALANCES'!H196:H199)+'BALANCES'!H208+'BALANCES'!H209+SUM('BALANCES'!H213:H225)</f>
        <v>2819</v>
      </c>
      <c r="G214">
        <f>SUM('BALANCES'!I190:I193)+SUM('BALANCES'!I196:I199)+'BALANCES'!I208+'BALANCES'!I209+SUM('BALANCES'!I213:I225)</f>
        <v>2566</v>
      </c>
      <c r="H214">
        <f>SUM('BALANCES'!J190:J193)+SUM('BALANCES'!J196:J199)+'BALANCES'!J208+'BALANCES'!J209+SUM('BALANCES'!J213:J225)</f>
        <v>2865</v>
      </c>
      <c r="I214">
        <f>SUM('BALANCES'!K190:K193)+SUM('BALANCES'!K196:K199)+'BALANCES'!K208+'BALANCES'!K209+SUM('BALANCES'!K213:K225)</f>
        <v>0</v>
      </c>
    </row>
    <row r="215" spans="1:13">
      <c r="B215" s="67" t="s">
        <v>536</v>
      </c>
      <c r="E215">
        <f>SUM(E209:E214)</f>
        <v>4236</v>
      </c>
      <c r="F215">
        <f>SUM(F209:F214)</f>
        <v>4458</v>
      </c>
      <c r="G215">
        <f>SUM(G209:G214)</f>
        <v>4051</v>
      </c>
      <c r="H215">
        <f>SUM(H209:H214)</f>
        <v>4532</v>
      </c>
      <c r="I215">
        <f>SUM(I209:I214)</f>
        <v>0</v>
      </c>
      <c r="J215">
        <f>SUM(J209:J214)</f>
        <v>0</v>
      </c>
      <c r="K215">
        <f>SUM(K209:K214)</f>
        <v>0</v>
      </c>
      <c r="L215">
        <f>SUM(L209:L214)</f>
        <v>0</v>
      </c>
      <c r="M215">
        <f>SUM(M209:M214)</f>
        <v>0</v>
      </c>
    </row>
    <row r="217" spans="1:13">
      <c r="B217" s="67" t="s">
        <v>537</v>
      </c>
      <c r="E217">
        <f>E206+E215</f>
        <v>8782</v>
      </c>
      <c r="F217">
        <f>F206+F215</f>
        <v>9238</v>
      </c>
      <c r="G217">
        <f>G206+G215</f>
        <v>8402</v>
      </c>
      <c r="H217">
        <f>H206+H215</f>
        <v>9390</v>
      </c>
      <c r="I217">
        <f>I206+I215</f>
        <v>0</v>
      </c>
      <c r="J217">
        <f>J206+J215</f>
        <v>0</v>
      </c>
      <c r="K217">
        <f>K206+K215</f>
        <v>0</v>
      </c>
      <c r="L217">
        <f>L206+L215</f>
        <v>0</v>
      </c>
      <c r="M217">
        <f>M206+M215</f>
        <v>0</v>
      </c>
    </row>
    <row r="220" spans="1:13">
      <c r="B220" s="67" t="s">
        <v>538</v>
      </c>
      <c r="E220"/>
      <c r="F220"/>
      <c r="G220"/>
      <c r="H220"/>
      <c r="I220"/>
      <c r="J220"/>
      <c r="K220"/>
      <c r="L220"/>
      <c r="M220"/>
    </row>
    <row r="221" spans="1:13">
      <c r="B221" t="s">
        <v>539</v>
      </c>
      <c r="E221">
        <f>SUM('BALANCES'!G235+'BALANCES'!G236)</f>
        <v>195</v>
      </c>
      <c r="F221">
        <f>SUM('BALANCES'!H235+'BALANCES'!H236)</f>
        <v>207</v>
      </c>
      <c r="G221">
        <f>SUM('BALANCES'!I235+'BALANCES'!I236)</f>
        <v>185</v>
      </c>
      <c r="H221">
        <f>SUM('BALANCES'!J235+'BALANCES'!J236)</f>
        <v>211</v>
      </c>
      <c r="I221">
        <f>SUM('BALANCES'!K235+'BALANCES'!K236)</f>
        <v>0</v>
      </c>
    </row>
    <row r="222" spans="1:13">
      <c r="B222" t="s">
        <v>540</v>
      </c>
      <c r="E222">
        <f>'BALANCES'!G237</f>
        <v>99</v>
      </c>
      <c r="F222">
        <f>'BALANCES'!H237</f>
        <v>105</v>
      </c>
      <c r="G222">
        <f>'BALANCES'!I237</f>
        <v>94</v>
      </c>
      <c r="H222">
        <f>'BALANCES'!J237</f>
        <v>107</v>
      </c>
      <c r="I222">
        <f>'BALANCES'!K237</f>
        <v/>
      </c>
    </row>
    <row r="223" spans="1:13">
      <c r="B223" t="s">
        <v>541</v>
      </c>
      <c r="E223">
        <f>SUM('BALANCES'!G238:G244)</f>
        <v>721</v>
      </c>
      <c r="F223">
        <f>SUM('BALANCES'!H238:H244)</f>
        <v>763</v>
      </c>
      <c r="G223">
        <f>SUM('BALANCES'!I238:I244)</f>
        <v>686</v>
      </c>
      <c r="H223">
        <f>SUM('BALANCES'!J238:J244)</f>
        <v>777</v>
      </c>
      <c r="I223">
        <f>SUM('BALANCES'!K238:K244)</f>
        <v>0</v>
      </c>
    </row>
    <row r="224" spans="1:13">
      <c r="B224" t="s">
        <v>542</v>
      </c>
      <c r="E224">
        <f>'BALANCES'!G247</f>
        <v>109</v>
      </c>
      <c r="F224">
        <f>'BALANCES'!H247</f>
        <v>115</v>
      </c>
      <c r="G224">
        <f>'BALANCES'!I247</f>
        <v>104</v>
      </c>
      <c r="H224">
        <f>'BALANCES'!J247</f>
        <v>117</v>
      </c>
      <c r="I224">
        <f>'BALANCES'!K247</f>
        <v/>
      </c>
    </row>
    <row r="225" spans="1:13">
      <c r="B225" t="s">
        <v>543</v>
      </c>
      <c r="E225">
        <f>SUM('BALANCES'!G250:G257)</f>
        <v>836</v>
      </c>
      <c r="F225">
        <f>SUM('BALANCES'!H250:H257)</f>
        <v>884</v>
      </c>
      <c r="G225">
        <f>SUM('BALANCES'!I250:I257)</f>
        <v>796</v>
      </c>
      <c r="H225">
        <f>SUM('BALANCES'!J250:J257)</f>
        <v>900</v>
      </c>
      <c r="I225">
        <f>SUM('BALANCES'!K250:K257)</f>
        <v>0</v>
      </c>
    </row>
    <row r="226" spans="1:13">
      <c r="B226" t="s">
        <v>544</v>
      </c>
      <c r="E226">
        <f>'BALANCES'!G248+'BALANCES'!G249</f>
        <v>221</v>
      </c>
      <c r="F226">
        <f>'BALANCES'!H248+'BALANCES'!H249</f>
        <v>233</v>
      </c>
      <c r="G226">
        <f>'BALANCES'!I248+'BALANCES'!I249</f>
        <v>211</v>
      </c>
      <c r="H226">
        <f>'BALANCES'!J248+'BALANCES'!J249</f>
        <v>237</v>
      </c>
      <c r="I226">
        <f>'BALANCES'!K248+'BALANCES'!K249</f>
        <v>0</v>
      </c>
    </row>
    <row r="227" spans="1:13">
      <c r="B227" t="s">
        <v>545</v>
      </c>
      <c r="E227">
        <f>'BALANCES'!G245+'BALANCES'!G246</f>
        <v>215</v>
      </c>
      <c r="F227">
        <f>'BALANCES'!H245+'BALANCES'!H246</f>
        <v>227</v>
      </c>
      <c r="G227">
        <f>'BALANCES'!I245+'BALANCES'!I246</f>
        <v>205</v>
      </c>
      <c r="H227">
        <f>'BALANCES'!J245+'BALANCES'!J246</f>
        <v>231</v>
      </c>
      <c r="I227">
        <f>'BALANCES'!K245+'BALANCES'!K246</f>
        <v>0</v>
      </c>
    </row>
    <row r="228" spans="1:13">
      <c r="B228" s="67" t="s">
        <v>546</v>
      </c>
      <c r="E228">
        <f>SUM(E221:E227)</f>
        <v>2396</v>
      </c>
      <c r="F228">
        <f>SUM(F221:F227)</f>
        <v>2534</v>
      </c>
      <c r="G228">
        <f>SUM(G221:G227)</f>
        <v>2281</v>
      </c>
      <c r="H228">
        <f>SUM(H221:H227)</f>
        <v>2580</v>
      </c>
      <c r="I228">
        <f>SUM(I221:I227)</f>
        <v>0</v>
      </c>
      <c r="J228">
        <f>SUM(J221:J227)</f>
        <v>0</v>
      </c>
      <c r="K228">
        <f>SUM(K221:K227)</f>
        <v>0</v>
      </c>
      <c r="L228">
        <f>SUM(L221:L227)</f>
        <v>0</v>
      </c>
      <c r="M228">
        <f>SUM(M221:M227)</f>
        <v>0</v>
      </c>
    </row>
    <row r="230" spans="1:13">
      <c r="B230" s="67" t="s">
        <v>547</v>
      </c>
      <c r="E230">
        <f>E217+E228</f>
        <v>11178</v>
      </c>
      <c r="F230">
        <f>F217+F228</f>
        <v>11772</v>
      </c>
      <c r="G230">
        <f>G217+G228</f>
        <v>10683</v>
      </c>
      <c r="H230">
        <f>H217+H228</f>
        <v>11970</v>
      </c>
      <c r="I230">
        <f>I217+I228</f>
        <v>0</v>
      </c>
      <c r="J230">
        <f>J217+J228</f>
        <v>0</v>
      </c>
      <c r="K230">
        <f>K217+K228</f>
        <v>0</v>
      </c>
      <c r="L230">
        <f>L217+L228</f>
        <v>0</v>
      </c>
      <c r="M230">
        <f>M217+M228</f>
        <v>0</v>
      </c>
    </row>
    <row r="233" spans="1:13">
      <c r="B233" s="67" t="s">
        <v>442</v>
      </c>
      <c r="E233"/>
      <c r="F233"/>
      <c r="G233"/>
      <c r="H233"/>
      <c r="I233"/>
      <c r="J233"/>
      <c r="K233"/>
      <c r="L233"/>
      <c r="M233"/>
    </row>
    <row r="235" spans="1:13">
      <c r="C235" t="s">
        <v>548</v>
      </c>
      <c r="E235">
        <f>E147/(E8+E9)</f>
        <v>0.044052863436123</v>
      </c>
      <c r="F235">
        <f>F147/(F8+F9)</f>
        <v>0.054393305439331</v>
      </c>
      <c r="G235">
        <f>G147/(G8+G9)</f>
        <v>0.034562211981567</v>
      </c>
      <c r="H235">
        <f>H147/(H8+H9)</f>
        <v>0.05761316872428</v>
      </c>
      <c r="I235" t="str">
        <f>I147/(I8+I9)</f>
        <v>0</v>
      </c>
    </row>
    <row r="236" spans="1:13">
      <c r="C236" t="s">
        <v>549</v>
      </c>
      <c r="E236">
        <f>E148/E$259</f>
        <v>0.27388535031847</v>
      </c>
      <c r="F236">
        <f>F148/F$259</f>
        <v>0.29411764705882</v>
      </c>
      <c r="G236">
        <f>G148/G$259</f>
        <v>0.25</v>
      </c>
      <c r="H236">
        <f>H148/H$259</f>
        <v>0.2994923857868</v>
      </c>
      <c r="I236" t="str">
        <f>I148/I$259</f>
        <v>0</v>
      </c>
    </row>
    <row r="237" spans="1:13">
      <c r="C237" t="s">
        <v>550</v>
      </c>
      <c r="E237">
        <f>E149/E$259</f>
        <v>0.72611464968153</v>
      </c>
      <c r="F237">
        <f>F149/F$259</f>
        <v>0.70588235294118</v>
      </c>
      <c r="G237">
        <f>G149/G$259</f>
        <v>0.75</v>
      </c>
      <c r="H237">
        <f>H149/H$259</f>
        <v>0.7005076142132</v>
      </c>
      <c r="I237" t="str">
        <f>I149/I$259</f>
        <v>0</v>
      </c>
    </row>
    <row r="238" spans="1:13">
      <c r="C238" t="s">
        <v>551</v>
      </c>
      <c r="E238">
        <f>E151*360/E8</f>
        <v>39.823008849558</v>
      </c>
      <c r="F238">
        <f>F151*360/F8</f>
        <v>46.890756302521</v>
      </c>
      <c r="G238">
        <f>G151*360/G8</f>
        <v>33.333333333333</v>
      </c>
      <c r="H238">
        <f>H151*360/H8</f>
        <v>49.090909090909</v>
      </c>
      <c r="I238" t="str">
        <f>I151*360/I8</f>
        <v>0</v>
      </c>
    </row>
    <row r="241" spans="1:13">
      <c r="C241" t="s">
        <v>552</v>
      </c>
      <c r="E241">
        <f>-E20*360/E21</f>
        <v>-61.345291479821</v>
      </c>
      <c r="F241">
        <f>-E20*360/E21</f>
        <v>-61.345291479821</v>
      </c>
      <c r="G241">
        <f>-E20*360/E21</f>
        <v>-61.345291479821</v>
      </c>
      <c r="H241">
        <f>-E20*360/E21</f>
        <v>-61.345291479821</v>
      </c>
      <c r="I241">
        <f>-E20*360/E21</f>
        <v>-61.345291479821</v>
      </c>
    </row>
    <row r="242" spans="1:13">
      <c r="C242" t="s">
        <v>553</v>
      </c>
      <c r="E242">
        <f>E166/(E17+E18+E97+E98)</f>
        <v>0.37662337662338</v>
      </c>
      <c r="F242">
        <f>F166/(F17+F18+F97+F98)</f>
        <v>0.40740740740741</v>
      </c>
      <c r="G242">
        <f>G166/(G17+G18+G97+G98)</f>
        <v>0.34841628959276</v>
      </c>
      <c r="H242">
        <f>H166/(H17+H18+H97+H98)</f>
        <v>0.417004048583</v>
      </c>
      <c r="I242" t="str">
        <f>I166/(I17+I18+I97+I98)</f>
        <v>0</v>
      </c>
    </row>
    <row r="243" spans="1:13">
      <c r="C243" t="s">
        <v>554</v>
      </c>
      <c r="E243">
        <f>E194*360/(E17+E97)</f>
        <v>154.95652173913</v>
      </c>
      <c r="F243">
        <f>F194*360/(F17+F97)</f>
        <v>156.19834710744</v>
      </c>
      <c r="G243">
        <f>G194*360/(G17+G97)</f>
        <v>153.81818181818</v>
      </c>
      <c r="H243">
        <f>H194*360/(H17+H97)</f>
        <v>156.58536585366</v>
      </c>
      <c r="I243" t="str">
        <f>I194*360/(I17+I97)</f>
        <v>0</v>
      </c>
    </row>
    <row r="246" spans="1:13">
      <c r="C246" t="s">
        <v>555</v>
      </c>
      <c r="E246">
        <f>E201/(E28+E107)</f>
        <v>0.30423940149626</v>
      </c>
      <c r="F246">
        <f>F201/(F28+F107)</f>
        <v>0.30403800475059</v>
      </c>
      <c r="G246">
        <f>G201/(G28+G107)</f>
        <v>0.30442324371206</v>
      </c>
      <c r="H246">
        <f>H201/(H28+H107)</f>
        <v>0.30397505845674</v>
      </c>
      <c r="I246" t="str">
        <f>I201/(I28+I107)</f>
        <v>0</v>
      </c>
    </row>
    <row r="247" spans="1:13">
      <c r="C247" t="s">
        <v>556</v>
      </c>
      <c r="E247">
        <f>E213/(E28+E107)</f>
        <v>0.29426433915212</v>
      </c>
      <c r="F247">
        <f>F213/(F28+F107)</f>
        <v>0.29453681710214</v>
      </c>
      <c r="G247">
        <f>G213/(G28+G107)</f>
        <v>0.2940156114484</v>
      </c>
      <c r="H247">
        <f>H213/(H28+H107)</f>
        <v>0.294621979735</v>
      </c>
      <c r="I247" t="str">
        <f>I213/(I28+I107)</f>
        <v>0</v>
      </c>
    </row>
    <row r="248" spans="1:13">
      <c r="C248" t="s">
        <v>557</v>
      </c>
      <c r="E248">
        <f>(E238+E241)-E243</f>
        <v>-176.47880436939</v>
      </c>
      <c r="F248">
        <f>(E238+E241)-E243</f>
        <v>-176.47880436939</v>
      </c>
      <c r="G248">
        <f>(E238+E241)-E243</f>
        <v>-176.47880436939</v>
      </c>
      <c r="H248">
        <f>(E238+E241)-E243</f>
        <v>-176.47880436939</v>
      </c>
      <c r="I248">
        <f>(E238+E241)-E243</f>
        <v>-176.47880436939</v>
      </c>
    </row>
    <row r="255" spans="1:13">
      <c r="A255" s="65" t="s">
        <v>383</v>
      </c>
    </row>
    <row r="256" spans="1:13">
      <c r="A256" s="65" t="s">
        <v>558</v>
      </c>
      <c r="E256" s="66">
        <v>2016</v>
      </c>
      <c r="F256" s="66">
        <v>2017</v>
      </c>
      <c r="G256" s="66">
        <v>2018</v>
      </c>
      <c r="H256" s="66">
        <v>2019</v>
      </c>
      <c r="I256" s="66">
        <v>2020</v>
      </c>
      <c r="J256" s="68">
        <v>2021</v>
      </c>
      <c r="K256" s="68">
        <v>2022</v>
      </c>
      <c r="L256" s="68">
        <v>2023</v>
      </c>
      <c r="M256" s="68">
        <v>2024</v>
      </c>
    </row>
    <row r="258" spans="1:13">
      <c r="B258" s="67" t="s">
        <v>559</v>
      </c>
      <c r="E258"/>
      <c r="F258"/>
      <c r="G258"/>
      <c r="H258"/>
      <c r="I258"/>
      <c r="J258"/>
      <c r="K258"/>
      <c r="L258"/>
      <c r="M258"/>
    </row>
    <row r="259" spans="1:13">
      <c r="B259" t="s">
        <v>560</v>
      </c>
      <c r="E259">
        <f>E148+E149</f>
        <v>157</v>
      </c>
      <c r="F259">
        <f>F148+F149</f>
        <v>187</v>
      </c>
      <c r="G259">
        <f>G148+G149</f>
        <v>132</v>
      </c>
      <c r="H259">
        <f>H148+H149</f>
        <v>197</v>
      </c>
      <c r="I259">
        <f>I148+I149</f>
        <v>0</v>
      </c>
    </row>
    <row r="260" spans="1:13">
      <c r="C260" t="s">
        <v>561</v>
      </c>
      <c r="E260">
        <f>(E170-E259)-(E206+E213+E214-E265)</f>
        <v>-4884</v>
      </c>
      <c r="F260">
        <f>(E170-E259)-(E206+E213+E214-E265)</f>
        <v>-4884</v>
      </c>
      <c r="G260">
        <f>(E170-E259)-(E206+E213+E214-E265)</f>
        <v>-4884</v>
      </c>
      <c r="H260">
        <f>(E170-E259)-(E206+E213+E214-E265)</f>
        <v>-4884</v>
      </c>
      <c r="I260">
        <f>(E170-E259)-(E206+E213+E214-E265)</f>
        <v>-4884</v>
      </c>
    </row>
    <row r="261" spans="1:13">
      <c r="B261" t="s">
        <v>562</v>
      </c>
      <c r="E261">
        <f>E187</f>
        <v>7240</v>
      </c>
      <c r="F261">
        <f>F187</f>
        <v>7720</v>
      </c>
      <c r="G261">
        <f>G187</f>
        <v>6840</v>
      </c>
      <c r="H261">
        <f>H187</f>
        <v>7880</v>
      </c>
      <c r="I261">
        <f>I187</f>
        <v>0</v>
      </c>
    </row>
    <row r="262" spans="1:13">
      <c r="B262" s="67" t="s">
        <v>518</v>
      </c>
      <c r="E262">
        <f>SUM(E259:E261)</f>
        <v>2513</v>
      </c>
      <c r="F262">
        <f>SUM(F259:F261)</f>
        <v>3023</v>
      </c>
      <c r="G262">
        <f>SUM(G259:G261)</f>
        <v>2088</v>
      </c>
      <c r="H262">
        <f>SUM(H259:H261)</f>
        <v>3193</v>
      </c>
      <c r="I262">
        <f>SUM(I259:I261)</f>
        <v>-4884</v>
      </c>
      <c r="J262">
        <f>SUM(J259:J261)</f>
        <v>0</v>
      </c>
      <c r="K262">
        <f>SUM(K259:K261)</f>
        <v>0</v>
      </c>
      <c r="L262">
        <f>SUM(L259:L261)</f>
        <v>0</v>
      </c>
      <c r="M262">
        <f>SUM(M259:M261)</f>
        <v>0</v>
      </c>
    </row>
    <row r="264" spans="1:13">
      <c r="B264" s="67" t="s">
        <v>563</v>
      </c>
      <c r="E264"/>
      <c r="F264"/>
      <c r="G264"/>
      <c r="H264"/>
      <c r="I264"/>
      <c r="J264"/>
      <c r="K264"/>
      <c r="L264"/>
      <c r="M264"/>
    </row>
    <row r="265" spans="1:13">
      <c r="B265" t="s">
        <v>564</v>
      </c>
      <c r="E265">
        <f>E205</f>
        <v>786</v>
      </c>
      <c r="F265">
        <f>F205</f>
        <v>828</v>
      </c>
      <c r="G265">
        <f>G205</f>
        <v>751</v>
      </c>
      <c r="H265">
        <f>H205</f>
        <v>842</v>
      </c>
      <c r="I265">
        <f>I205</f>
        <v>0</v>
      </c>
    </row>
    <row r="266" spans="1:13">
      <c r="B266" t="s">
        <v>565</v>
      </c>
      <c r="E266">
        <f>SUM(E209:E212)</f>
        <v>1201</v>
      </c>
      <c r="F266">
        <f>SUM(F209:F212)</f>
        <v>1267</v>
      </c>
      <c r="G266">
        <f>SUM(G209:G212)</f>
        <v>1146</v>
      </c>
      <c r="H266">
        <f>SUM(H209:H212)</f>
        <v>1289</v>
      </c>
      <c r="I266">
        <f>SUM(I209:I212)</f>
        <v>0</v>
      </c>
    </row>
    <row r="267" spans="1:13">
      <c r="B267" t="s">
        <v>538</v>
      </c>
      <c r="E267">
        <f>E228</f>
        <v>2396</v>
      </c>
      <c r="F267">
        <f>F228</f>
        <v>2534</v>
      </c>
      <c r="G267">
        <f>G228</f>
        <v>2281</v>
      </c>
      <c r="H267">
        <f>H228</f>
        <v>2580</v>
      </c>
      <c r="I267">
        <f>I228</f>
        <v>0</v>
      </c>
    </row>
    <row r="268" spans="1:13">
      <c r="B268" s="67" t="s">
        <v>566</v>
      </c>
      <c r="E268">
        <f>SUM(E265:E267)</f>
        <v>4383</v>
      </c>
      <c r="F268">
        <f>SUM(F265:F267)</f>
        <v>4629</v>
      </c>
      <c r="G268">
        <f>SUM(G265:G267)</f>
        <v>4178</v>
      </c>
      <c r="H268">
        <f>SUM(H265:H267)</f>
        <v>4711</v>
      </c>
      <c r="I268">
        <f>SUM(I265:I267)</f>
        <v>0</v>
      </c>
      <c r="J268">
        <f>SUM(J265:J267)</f>
        <v>0</v>
      </c>
      <c r="K268">
        <f>SUM(K265:K267)</f>
        <v>0</v>
      </c>
      <c r="L268">
        <f>SUM(L265:L267)</f>
        <v>0</v>
      </c>
      <c r="M268">
        <f>SUM(M265:M267)</f>
        <v>0</v>
      </c>
    </row>
    <row r="270" spans="1:13">
      <c r="C270" t="s">
        <v>567</v>
      </c>
      <c r="E270">
        <f>E266+E267-E261</f>
        <v>-3643</v>
      </c>
      <c r="F270">
        <f>F266+F267-F261</f>
        <v>-3919</v>
      </c>
      <c r="G270">
        <f>G266+G267-G261</f>
        <v>-3413</v>
      </c>
      <c r="H270">
        <f>H266+H267-H261</f>
        <v>-4011</v>
      </c>
      <c r="I270">
        <f>I266+I267-I261</f>
        <v>0</v>
      </c>
    </row>
    <row r="273" spans="1:13">
      <c r="B273" s="67" t="s">
        <v>442</v>
      </c>
      <c r="E273"/>
      <c r="F273"/>
      <c r="G273"/>
      <c r="H273"/>
      <c r="I273"/>
      <c r="J273"/>
      <c r="K273"/>
      <c r="L273"/>
      <c r="M273"/>
    </row>
    <row r="275" spans="1:13">
      <c r="C275" t="s">
        <v>568</v>
      </c>
      <c r="E275">
        <f>E260/(E8+E9)</f>
        <v>-10.757709251101</v>
      </c>
      <c r="F275">
        <f>F260/(F8+F9)</f>
        <v>-10.217573221757</v>
      </c>
      <c r="G275">
        <f>G260/(G8+G9)</f>
        <v>-11.253456221198</v>
      </c>
      <c r="H275">
        <f>H260/(H8+H9)</f>
        <v>-10.049382716049</v>
      </c>
      <c r="I275" t="str">
        <f>I260/(I8+I9)</f>
        <v>0</v>
      </c>
    </row>
    <row r="276" spans="1:13">
      <c r="B276" t="s">
        <v>569</v>
      </c>
      <c r="E276">
        <f>E133+E134+E135+E238+E239+E241-E243-E244</f>
        <v>-252.47720364509</v>
      </c>
      <c r="F276">
        <f>F133+F134+F135+F238+F239+F241-F243-F244</f>
        <v>-246.69581645531</v>
      </c>
      <c r="G276">
        <f>G133+G134+G135+G238+G239+G241-G243-G244</f>
        <v>-257.7895731877</v>
      </c>
      <c r="H276">
        <f>H133+H134+H135+H238+H239+H241-H243-H244</f>
        <v>-244.89700502447</v>
      </c>
      <c r="I276" t="str">
        <f>I133+I134+I135+I238+I239+I241-I243-I244</f>
        <v>0</v>
      </c>
    </row>
    <row r="277" spans="1:13">
      <c r="C277" t="s">
        <v>570</v>
      </c>
      <c r="E277">
        <f>E69/E13</f>
        <v>-0.33330014932802</v>
      </c>
      <c r="F277">
        <f>F69/F13</f>
        <v>-0.3302436693741</v>
      </c>
      <c r="G277">
        <f>G69/G13</f>
        <v>-0.33604951005673</v>
      </c>
      <c r="H277">
        <f>H69/H13</f>
        <v>-0.32927864214993</v>
      </c>
      <c r="I277" t="str">
        <f>I69/I13</f>
        <v>0</v>
      </c>
    </row>
    <row r="278" spans="1:13">
      <c r="C278" t="s">
        <v>571</v>
      </c>
      <c r="E278">
        <f>F69/E262</f>
        <v>-1.375248706725</v>
      </c>
      <c r="F278">
        <f>G69/E262</f>
        <v>-1.2964584162356</v>
      </c>
      <c r="G278">
        <f>H69/E262</f>
        <v>-1.3895742140867</v>
      </c>
      <c r="H278">
        <f>I69/E262</f>
        <v>0</v>
      </c>
      <c r="I278">
        <f>J69/E262</f>
        <v>0</v>
      </c>
    </row>
    <row r="279" spans="1:13">
      <c r="C279" t="s">
        <v>572</v>
      </c>
      <c r="E279">
        <f>F69/E267</f>
        <v>-1.4424040066778</v>
      </c>
      <c r="F279">
        <f>G69/E267</f>
        <v>-1.3597662771285</v>
      </c>
      <c r="G279">
        <f>H69/E267</f>
        <v>-1.457429048414</v>
      </c>
      <c r="H279">
        <f>I69/E267</f>
        <v>0</v>
      </c>
      <c r="I279">
        <f>J69/E267</f>
        <v>0</v>
      </c>
    </row>
    <row r="280" spans="1:13">
      <c r="C280" t="s">
        <v>573</v>
      </c>
      <c r="E280">
        <f>(E265+E266)/E262</f>
        <v>0.79068842021488</v>
      </c>
      <c r="F280">
        <f>(E265+E266)/E262</f>
        <v>0.79068842021488</v>
      </c>
      <c r="G280">
        <f>(E265+E266)/E262</f>
        <v>0.79068842021488</v>
      </c>
      <c r="H280">
        <f>(E265+E266)/E262</f>
        <v>0.79068842021488</v>
      </c>
      <c r="I280">
        <f>(E265+E266)/E262</f>
        <v>0.79068842021488</v>
      </c>
    </row>
    <row r="281" spans="1:13">
      <c r="C281" t="s">
        <v>574</v>
      </c>
      <c r="E281">
        <f>E262/E267</f>
        <v>1.0488313856427</v>
      </c>
      <c r="F281">
        <f>F262/F267</f>
        <v>1.1929755327545</v>
      </c>
      <c r="G281">
        <f>G262/G267</f>
        <v>0.91538798772468</v>
      </c>
      <c r="H281">
        <f>H262/H267</f>
        <v>1.2375968992248</v>
      </c>
      <c r="I281" t="str">
        <f>I262/I267</f>
        <v>0</v>
      </c>
    </row>
    <row r="282" spans="1:13">
      <c r="C282" t="s">
        <v>575</v>
      </c>
      <c r="E282">
        <f>E63/E66</f>
        <v>-0</v>
      </c>
      <c r="F282">
        <f>F63/F66</f>
        <v>-0</v>
      </c>
      <c r="G282">
        <f>G63/G66</f>
        <v>-0</v>
      </c>
      <c r="H282">
        <f>H63/H66</f>
        <v>-0</v>
      </c>
      <c r="I282" t="str">
        <f>I63/I66</f>
        <v>0</v>
      </c>
    </row>
    <row r="289" spans="1:13">
      <c r="A289" s="65" t="s">
        <v>383</v>
      </c>
    </row>
    <row r="290" spans="1:13">
      <c r="A290" s="65" t="s">
        <v>576</v>
      </c>
      <c r="E290" s="66">
        <v>2016</v>
      </c>
      <c r="F290" s="66">
        <v>2017</v>
      </c>
      <c r="G290" s="66">
        <v>2018</v>
      </c>
      <c r="H290" s="66">
        <v>2019</v>
      </c>
      <c r="I290" s="66">
        <v>2020</v>
      </c>
      <c r="J290" s="68">
        <v>2021</v>
      </c>
      <c r="K290" s="68">
        <v>2022</v>
      </c>
      <c r="L290" s="68">
        <v>2023</v>
      </c>
      <c r="M290" s="68">
        <v>2024</v>
      </c>
    </row>
    <row r="292" spans="1:13">
      <c r="B292" s="67" t="s">
        <v>577</v>
      </c>
      <c r="E292"/>
      <c r="F292"/>
      <c r="G292"/>
      <c r="H292"/>
      <c r="I292"/>
      <c r="J292"/>
      <c r="K292"/>
      <c r="L292"/>
      <c r="M292"/>
    </row>
    <row r="293" spans="1:13">
      <c r="C293" t="s">
        <v>578</v>
      </c>
      <c r="E293"/>
      <c r="F293"/>
      <c r="G293"/>
      <c r="H293"/>
      <c r="I293"/>
    </row>
    <row r="294" spans="1:13">
      <c r="C294" t="s">
        <v>579</v>
      </c>
      <c r="E294">
        <f>'FLUJO EFECTIVO'!C7</f>
        <v>186</v>
      </c>
      <c r="F294">
        <f>'FLUJO EFECTIVO'!D7</f>
        <v>192</v>
      </c>
      <c r="G294">
        <f>'FLUJO EFECTIVO'!E7</f>
        <v>181</v>
      </c>
      <c r="H294">
        <f>'FLUJO EFECTIVO'!F7</f>
        <v>194</v>
      </c>
      <c r="I294">
        <f>'FLUJO EFECTIVO'!G7</f>
        <v/>
      </c>
    </row>
    <row r="295" spans="1:13">
      <c r="C295" t="s">
        <v>580</v>
      </c>
      <c r="E295">
        <f>'FLUJO EFECTIVO'!C8+'FLUJO EFECTIVO'!C9+'FLUJO EFECTIVO'!C11</f>
        <v>565</v>
      </c>
      <c r="F295">
        <f>'FLUJO EFECTIVO'!D8+'FLUJO EFECTIVO'!D9+'FLUJO EFECTIVO'!D11</f>
        <v>583</v>
      </c>
      <c r="G295">
        <f>'FLUJO EFECTIVO'!E8+'FLUJO EFECTIVO'!E9+'FLUJO EFECTIVO'!E11</f>
        <v>550</v>
      </c>
      <c r="H295">
        <f>'FLUJO EFECTIVO'!F8+'FLUJO EFECTIVO'!F9+'FLUJO EFECTIVO'!F11</f>
        <v>589</v>
      </c>
      <c r="I295">
        <f>'FLUJO EFECTIVO'!G8+'FLUJO EFECTIVO'!G9+'FLUJO EFECTIVO'!G11</f>
        <v>0</v>
      </c>
    </row>
    <row r="296" spans="1:13">
      <c r="C296" t="s">
        <v>581</v>
      </c>
      <c r="E296">
        <f>'FLUJO EFECTIVO'!C10+'FLUJO EFECTIVO'!C19+'FLUJO EFECTIVO'!C21+'FLUJO EFECTIVO'!C45+'FLUJO EFECTIVO'!C46+'FLUJO EFECTIVO'!C59</f>
        <v>1198</v>
      </c>
      <c r="F296">
        <f>'FLUJO EFECTIVO'!D10+'FLUJO EFECTIVO'!D19+'FLUJO EFECTIVO'!D21+'FLUJO EFECTIVO'!D45+'FLUJO EFECTIVO'!D46+'FLUJO EFECTIVO'!D59</f>
        <v>1234</v>
      </c>
      <c r="G296">
        <f>'FLUJO EFECTIVO'!E10+'FLUJO EFECTIVO'!E19+'FLUJO EFECTIVO'!E21+'FLUJO EFECTIVO'!E45+'FLUJO EFECTIVO'!E46+'FLUJO EFECTIVO'!E59</f>
        <v>1168</v>
      </c>
      <c r="H296">
        <f>'FLUJO EFECTIVO'!F10+'FLUJO EFECTIVO'!F19+'FLUJO EFECTIVO'!F21+'FLUJO EFECTIVO'!F45+'FLUJO EFECTIVO'!F46+'FLUJO EFECTIVO'!F59</f>
        <v>1246</v>
      </c>
      <c r="I296">
        <f>'FLUJO EFECTIVO'!G10+'FLUJO EFECTIVO'!G19+'FLUJO EFECTIVO'!G21+'FLUJO EFECTIVO'!G45+'FLUJO EFECTIVO'!G46+'FLUJO EFECTIVO'!G59</f>
        <v>0</v>
      </c>
    </row>
    <row r="297" spans="1:13">
      <c r="C297" t="s">
        <v>582</v>
      </c>
      <c r="E297">
        <f>SUM(E294:E296)</f>
        <v>1949</v>
      </c>
      <c r="F297">
        <f>SUM(F294:F296)</f>
        <v>2009</v>
      </c>
      <c r="G297">
        <f>SUM(G294:G296)</f>
        <v>1899</v>
      </c>
      <c r="H297">
        <f>SUM(H294:H296)</f>
        <v>2029</v>
      </c>
      <c r="I297">
        <f>SUM(I294:I296)</f>
        <v>0</v>
      </c>
    </row>
    <row r="299" spans="1:13">
      <c r="C299" t="s">
        <v>583</v>
      </c>
      <c r="E299"/>
      <c r="F299"/>
      <c r="G299"/>
      <c r="H299"/>
      <c r="I299"/>
    </row>
    <row r="300" spans="1:13">
      <c r="C300" t="s">
        <v>584</v>
      </c>
      <c r="E300">
        <f>'FLUJO EFECTIVO'!C13</f>
        <v>190</v>
      </c>
      <c r="F300">
        <f>'FLUJO EFECTIVO'!D13</f>
        <v>196</v>
      </c>
      <c r="G300">
        <f>'FLUJO EFECTIVO'!E13</f>
        <v>185</v>
      </c>
      <c r="H300">
        <f>'FLUJO EFECTIVO'!F13</f>
        <v>198</v>
      </c>
      <c r="I300">
        <f>'FLUJO EFECTIVO'!G13</f>
        <v/>
      </c>
    </row>
    <row r="301" spans="1:13">
      <c r="C301" t="s">
        <v>585</v>
      </c>
      <c r="E301">
        <f>'FLUJO EFECTIVO'!C15</f>
        <v>192</v>
      </c>
      <c r="F301">
        <f>'FLUJO EFECTIVO'!D15</f>
        <v>198</v>
      </c>
      <c r="G301">
        <f>'FLUJO EFECTIVO'!E15</f>
        <v>187</v>
      </c>
      <c r="H301">
        <f>'FLUJO EFECTIVO'!F15</f>
        <v>200</v>
      </c>
      <c r="I301">
        <f>'FLUJO EFECTIVO'!G15</f>
        <v/>
      </c>
    </row>
    <row r="302" spans="1:13">
      <c r="C302" t="s">
        <v>586</v>
      </c>
      <c r="E302">
        <f>'FLUJO EFECTIVO'!C15</f>
        <v>192</v>
      </c>
      <c r="F302">
        <f>'FLUJO EFECTIVO'!D15</f>
        <v>198</v>
      </c>
      <c r="G302">
        <f>'FLUJO EFECTIVO'!E15</f>
        <v>187</v>
      </c>
      <c r="H302">
        <f>'FLUJO EFECTIVO'!F15</f>
        <v>200</v>
      </c>
      <c r="I302">
        <f>'FLUJO EFECTIVO'!G15</f>
        <v/>
      </c>
    </row>
    <row r="303" spans="1:13">
      <c r="C303" t="s">
        <v>587</v>
      </c>
      <c r="E303">
        <f>'FLUJO EFECTIVO'!C14+'FLUJO EFECTIVO'!C16+'FLUJO EFECTIVO'!C17</f>
        <v>578</v>
      </c>
      <c r="F303">
        <f>'FLUJO EFECTIVO'!D14+'FLUJO EFECTIVO'!D16+'FLUJO EFECTIVO'!D17</f>
        <v>596</v>
      </c>
      <c r="G303">
        <f>'FLUJO EFECTIVO'!E14+'FLUJO EFECTIVO'!E16+'FLUJO EFECTIVO'!E17</f>
        <v>563</v>
      </c>
      <c r="H303">
        <f>'FLUJO EFECTIVO'!F14+'FLUJO EFECTIVO'!F16+'FLUJO EFECTIVO'!F17</f>
        <v>602</v>
      </c>
      <c r="I303">
        <f>'FLUJO EFECTIVO'!G14+'FLUJO EFECTIVO'!G16+'FLUJO EFECTIVO'!G17</f>
        <v>0</v>
      </c>
    </row>
    <row r="304" spans="1:13">
      <c r="C304" t="s">
        <v>588</v>
      </c>
      <c r="E304">
        <f>'FLUJO EFECTIVO'!C22</f>
        <v>199</v>
      </c>
      <c r="F304">
        <f>'FLUJO EFECTIVO'!D22</f>
        <v>205</v>
      </c>
      <c r="G304">
        <f>'FLUJO EFECTIVO'!E22</f>
        <v>194</v>
      </c>
      <c r="H304">
        <f>'FLUJO EFECTIVO'!F22</f>
        <v>207</v>
      </c>
      <c r="I304">
        <f>'FLUJO EFECTIVO'!G22</f>
        <v/>
      </c>
    </row>
    <row r="305" spans="1:13">
      <c r="C305" t="s">
        <v>589</v>
      </c>
      <c r="E305">
        <f>'FLUJO EFECTIVO'!C23</f>
        <v>200</v>
      </c>
      <c r="F305">
        <f>'FLUJO EFECTIVO'!D23</f>
        <v>206</v>
      </c>
      <c r="G305">
        <f>'FLUJO EFECTIVO'!E23</f>
        <v>195</v>
      </c>
      <c r="H305">
        <f>'FLUJO EFECTIVO'!F23</f>
        <v>208</v>
      </c>
      <c r="I305">
        <f>'FLUJO EFECTIVO'!G23</f>
        <v/>
      </c>
    </row>
    <row r="306" spans="1:13">
      <c r="C306" t="s">
        <v>590</v>
      </c>
      <c r="E306">
        <f>SUM(E300:E304)</f>
        <v>1351</v>
      </c>
      <c r="F306">
        <f>SUM(F300:F304)</f>
        <v>1393</v>
      </c>
      <c r="G306">
        <f>SUM(G300:G304)</f>
        <v>1316</v>
      </c>
      <c r="H306">
        <f>SUM(H300:H304)</f>
        <v>1407</v>
      </c>
      <c r="I306">
        <f>SUM(I300:I304)</f>
        <v>0</v>
      </c>
    </row>
    <row r="307" spans="1:13">
      <c r="B307" s="67" t="s">
        <v>591</v>
      </c>
      <c r="E307">
        <f>E297-E306</f>
        <v>598</v>
      </c>
      <c r="F307">
        <f>F297-F306</f>
        <v>616</v>
      </c>
      <c r="G307">
        <f>G297-G306</f>
        <v>583</v>
      </c>
      <c r="H307">
        <f>H297-H306</f>
        <v>622</v>
      </c>
      <c r="I307">
        <f>I297-I306</f>
        <v>0</v>
      </c>
      <c r="J307">
        <f>J297-J306</f>
        <v>0</v>
      </c>
      <c r="K307">
        <f>K297-K306</f>
        <v>0</v>
      </c>
      <c r="L307">
        <f>L297-L306</f>
        <v>0</v>
      </c>
      <c r="M307">
        <f>M297-M306</f>
        <v>0</v>
      </c>
    </row>
    <row r="309" spans="1:13">
      <c r="B309" s="67" t="s">
        <v>592</v>
      </c>
      <c r="E309"/>
      <c r="F309"/>
      <c r="G309"/>
      <c r="H309"/>
      <c r="I309"/>
      <c r="J309"/>
      <c r="K309"/>
      <c r="L309"/>
      <c r="M309"/>
    </row>
    <row r="310" spans="1:13">
      <c r="C310" t="s">
        <v>593</v>
      </c>
      <c r="E310">
        <f>'FLUJO EFECTIVO'!C27+'FLUJO EFECTIVO'!C30+'FLUJO EFECTIVO'!C32+'FLUJO EFECTIVO'!C34+'FLUJO EFECTIVO'!C36+'FLUJO EFECTIVO'!C38+'FLUJO EFECTIVO'!C40+'FLUJO EFECTIVO'!C42+'FLUJO EFECTIVO'!C44</f>
        <v>1790</v>
      </c>
      <c r="F310">
        <f>'FLUJO EFECTIVO'!D27+'FLUJO EFECTIVO'!D30+'FLUJO EFECTIVO'!D32+'FLUJO EFECTIVO'!D34+'FLUJO EFECTIVO'!D36+'FLUJO EFECTIVO'!D38+'FLUJO EFECTIVO'!D40+'FLUJO EFECTIVO'!D42+'FLUJO EFECTIVO'!D44</f>
        <v>1844</v>
      </c>
      <c r="G310">
        <f>'FLUJO EFECTIVO'!E27+'FLUJO EFECTIVO'!E30+'FLUJO EFECTIVO'!E32+'FLUJO EFECTIVO'!E34+'FLUJO EFECTIVO'!E36+'FLUJO EFECTIVO'!E38+'FLUJO EFECTIVO'!E40+'FLUJO EFECTIVO'!E42+'FLUJO EFECTIVO'!E44</f>
        <v>1745</v>
      </c>
      <c r="H310">
        <f>'FLUJO EFECTIVO'!F27+'FLUJO EFECTIVO'!F30+'FLUJO EFECTIVO'!F32+'FLUJO EFECTIVO'!F34+'FLUJO EFECTIVO'!F36+'FLUJO EFECTIVO'!F38+'FLUJO EFECTIVO'!F40+'FLUJO EFECTIVO'!F42+'FLUJO EFECTIVO'!F44</f>
        <v>1862</v>
      </c>
      <c r="I310">
        <f>'FLUJO EFECTIVO'!G27+'FLUJO EFECTIVO'!G30+'FLUJO EFECTIVO'!G32+'FLUJO EFECTIVO'!G34+'FLUJO EFECTIVO'!G36+'FLUJO EFECTIVO'!G38+'FLUJO EFECTIVO'!G40+'FLUJO EFECTIVO'!G42+'FLUJO EFECTIVO'!G44</f>
        <v>0</v>
      </c>
    </row>
    <row r="311" spans="1:13">
      <c r="C311" t="s">
        <v>594</v>
      </c>
      <c r="E311">
        <f>'FLUJO EFECTIVO'!C28+'FLUJO EFECTIVO'!C29+'FLUJO EFECTIVO'!C31+'FLUJO EFECTIVO'!C33+'FLUJO EFECTIVO'!C35+'FLUJO EFECTIVO'!C37+'FLUJO EFECTIVO'!C39+'FLUJO EFECTIVO'!C41+'FLUJO EFECTIVO'!C43+'FLUJO EFECTIVO'!C47</f>
        <v>1993</v>
      </c>
      <c r="F311">
        <f>'FLUJO EFECTIVO'!D28+'FLUJO EFECTIVO'!D29+'FLUJO EFECTIVO'!D31+'FLUJO EFECTIVO'!D33+'FLUJO EFECTIVO'!D35+'FLUJO EFECTIVO'!D37+'FLUJO EFECTIVO'!D39+'FLUJO EFECTIVO'!D41+'FLUJO EFECTIVO'!D43+'FLUJO EFECTIVO'!D47</f>
        <v>2053</v>
      </c>
      <c r="G311">
        <f>'FLUJO EFECTIVO'!E28+'FLUJO EFECTIVO'!E29+'FLUJO EFECTIVO'!E31+'FLUJO EFECTIVO'!E33+'FLUJO EFECTIVO'!E35+'FLUJO EFECTIVO'!E37+'FLUJO EFECTIVO'!E39+'FLUJO EFECTIVO'!E41+'FLUJO EFECTIVO'!E43+'FLUJO EFECTIVO'!E47</f>
        <v>1943</v>
      </c>
      <c r="H311">
        <f>'FLUJO EFECTIVO'!F28+'FLUJO EFECTIVO'!F29+'FLUJO EFECTIVO'!F31+'FLUJO EFECTIVO'!F33+'FLUJO EFECTIVO'!F35+'FLUJO EFECTIVO'!F37+'FLUJO EFECTIVO'!F39+'FLUJO EFECTIVO'!F41+'FLUJO EFECTIVO'!F43+'FLUJO EFECTIVO'!F47</f>
        <v>2073</v>
      </c>
      <c r="I311">
        <f>'FLUJO EFECTIVO'!G28+'FLUJO EFECTIVO'!G29+'FLUJO EFECTIVO'!G31+'FLUJO EFECTIVO'!G33+'FLUJO EFECTIVO'!G35+'FLUJO EFECTIVO'!G37+'FLUJO EFECTIVO'!G39+'FLUJO EFECTIVO'!G41+'FLUJO EFECTIVO'!G43+'FLUJO EFECTIVO'!G47</f>
        <v>0</v>
      </c>
    </row>
    <row r="312" spans="1:13">
      <c r="B312" s="67" t="s">
        <v>595</v>
      </c>
      <c r="E312">
        <f>E310-E311</f>
        <v>-203</v>
      </c>
      <c r="F312">
        <f>F310-F311</f>
        <v>-209</v>
      </c>
      <c r="G312">
        <f>G310-G311</f>
        <v>-198</v>
      </c>
      <c r="H312">
        <f>H310-H311</f>
        <v>-211</v>
      </c>
      <c r="I312">
        <f>I310-I311</f>
        <v>0</v>
      </c>
      <c r="J312">
        <f>J310-J311</f>
        <v>0</v>
      </c>
      <c r="K312">
        <f>K310-K311</f>
        <v>0</v>
      </c>
      <c r="L312">
        <f>L310-L311</f>
        <v>0</v>
      </c>
      <c r="M312">
        <f>M310-M311</f>
        <v>0</v>
      </c>
    </row>
    <row r="314" spans="1:13">
      <c r="B314" s="67" t="s">
        <v>596</v>
      </c>
      <c r="E314">
        <f>E307+E312</f>
        <v>395</v>
      </c>
      <c r="F314">
        <f>F307+F312</f>
        <v>407</v>
      </c>
      <c r="G314">
        <f>G307+G312</f>
        <v>385</v>
      </c>
      <c r="H314">
        <f>H307+H312</f>
        <v>411</v>
      </c>
      <c r="I314">
        <f>I307+I312</f>
        <v>0</v>
      </c>
      <c r="J314">
        <f>J307+J312</f>
        <v>0</v>
      </c>
      <c r="K314">
        <f>K307+K312</f>
        <v>0</v>
      </c>
      <c r="L314">
        <f>L307+L312</f>
        <v>0</v>
      </c>
      <c r="M314">
        <f>M307+M312</f>
        <v>0</v>
      </c>
    </row>
    <row r="316" spans="1:13">
      <c r="B316" s="67" t="s">
        <v>597</v>
      </c>
      <c r="E316"/>
      <c r="F316"/>
      <c r="G316"/>
      <c r="H316"/>
      <c r="I316"/>
      <c r="J316"/>
      <c r="K316"/>
      <c r="L316"/>
      <c r="M316"/>
    </row>
    <row r="317" spans="1:13">
      <c r="C317" t="s">
        <v>598</v>
      </c>
      <c r="E317"/>
      <c r="F317"/>
      <c r="G317"/>
      <c r="H317"/>
      <c r="I317"/>
    </row>
    <row r="318" spans="1:13">
      <c r="C318" t="s">
        <v>599</v>
      </c>
      <c r="E318">
        <f>'FLUJO EFECTIVO'!C52+'FLUJO EFECTIVO'!C54+'FLUJO EFECTIVO'!C57</f>
        <v>580</v>
      </c>
      <c r="F318">
        <f>'FLUJO EFECTIVO'!D52+'FLUJO EFECTIVO'!D54+'FLUJO EFECTIVO'!D57</f>
        <v>598</v>
      </c>
      <c r="G318">
        <f>'FLUJO EFECTIVO'!E52+'FLUJO EFECTIVO'!E54+'FLUJO EFECTIVO'!E57</f>
        <v>565</v>
      </c>
      <c r="H318">
        <f>'FLUJO EFECTIVO'!F52+'FLUJO EFECTIVO'!F54+'FLUJO EFECTIVO'!F57</f>
        <v>604</v>
      </c>
      <c r="I318">
        <f>'FLUJO EFECTIVO'!G52+'FLUJO EFECTIVO'!G54+'FLUJO EFECTIVO'!G57</f>
        <v>0</v>
      </c>
    </row>
    <row r="319" spans="1:13">
      <c r="C319" t="s">
        <v>600</v>
      </c>
      <c r="E319">
        <f>'FLUJO EFECTIVO'!C55+'FLUJO EFECTIVO'!C56</f>
        <v>389</v>
      </c>
      <c r="F319">
        <f>'FLUJO EFECTIVO'!D55+'FLUJO EFECTIVO'!D56</f>
        <v>401</v>
      </c>
      <c r="G319">
        <f>'FLUJO EFECTIVO'!E55+'FLUJO EFECTIVO'!E56</f>
        <v>379</v>
      </c>
      <c r="H319">
        <f>'FLUJO EFECTIVO'!F55+'FLUJO EFECTIVO'!F56</f>
        <v>405</v>
      </c>
      <c r="I319">
        <f>'FLUJO EFECTIVO'!G55+'FLUJO EFECTIVO'!G56</f>
        <v>0</v>
      </c>
    </row>
    <row r="320" spans="1:13">
      <c r="C320" t="s">
        <v>601</v>
      </c>
      <c r="E320">
        <f>'FLUJO EFECTIVO'!C20</f>
        <v>197</v>
      </c>
      <c r="F320">
        <f>'FLUJO EFECTIVO'!D20</f>
        <v>203</v>
      </c>
      <c r="G320">
        <f>'FLUJO EFECTIVO'!E20</f>
        <v>192</v>
      </c>
      <c r="H320">
        <f>'FLUJO EFECTIVO'!F20</f>
        <v>205</v>
      </c>
      <c r="I320">
        <f>'FLUJO EFECTIVO'!G20</f>
        <v/>
      </c>
    </row>
    <row r="321" spans="1:13">
      <c r="C321" t="s">
        <v>602</v>
      </c>
      <c r="E321">
        <f>E320+E319-E318</f>
        <v>6</v>
      </c>
      <c r="F321">
        <f>F320+F319-F318</f>
        <v>6</v>
      </c>
      <c r="G321">
        <f>G320+G319-G318</f>
        <v>6</v>
      </c>
      <c r="H321">
        <f>H320+H319-H318</f>
        <v>6</v>
      </c>
      <c r="I321">
        <f>I320+I319-I318</f>
        <v>0</v>
      </c>
    </row>
    <row r="323" spans="1:13">
      <c r="C323" t="s">
        <v>538</v>
      </c>
      <c r="E323"/>
      <c r="F323"/>
      <c r="G323"/>
      <c r="H323"/>
      <c r="I323"/>
    </row>
    <row r="324" spans="1:13">
      <c r="C324" t="s">
        <v>603</v>
      </c>
      <c r="E324">
        <f>'FLUJO EFECTIVO'!C51</f>
        <v>190</v>
      </c>
      <c r="F324">
        <f>'FLUJO EFECTIVO'!D51</f>
        <v>196</v>
      </c>
      <c r="G324">
        <f>'FLUJO EFECTIVO'!E51</f>
        <v>185</v>
      </c>
      <c r="H324">
        <f>'FLUJO EFECTIVO'!F51</f>
        <v>198</v>
      </c>
      <c r="I324">
        <f>'FLUJO EFECTIVO'!G51</f>
        <v/>
      </c>
    </row>
    <row r="325" spans="1:13">
      <c r="C325" t="s">
        <v>604</v>
      </c>
      <c r="E325">
        <f>'FLUJO EFECTIVO'!C53</f>
        <v>192</v>
      </c>
      <c r="F325">
        <f>'FLUJO EFECTIVO'!D53</f>
        <v>198</v>
      </c>
      <c r="G325">
        <f>'FLUJO EFECTIVO'!E53</f>
        <v>187</v>
      </c>
      <c r="H325">
        <f>'FLUJO EFECTIVO'!F53</f>
        <v>200</v>
      </c>
      <c r="I325">
        <f>'FLUJO EFECTIVO'!G53</f>
        <v/>
      </c>
    </row>
    <row r="326" spans="1:13">
      <c r="C326" t="s">
        <v>605</v>
      </c>
      <c r="E326">
        <f>'FLUJO EFECTIVO'!C58+'FLUJO EFECTIVO'!C18</f>
        <v>392</v>
      </c>
      <c r="F326">
        <f>'FLUJO EFECTIVO'!D58+'FLUJO EFECTIVO'!D18</f>
        <v>404</v>
      </c>
      <c r="G326">
        <f>'FLUJO EFECTIVO'!E58+'FLUJO EFECTIVO'!E18</f>
        <v>382</v>
      </c>
      <c r="H326">
        <f>'FLUJO EFECTIVO'!F58+'FLUJO EFECTIVO'!F18</f>
        <v>408</v>
      </c>
      <c r="I326">
        <f>'FLUJO EFECTIVO'!G58+'FLUJO EFECTIVO'!G18</f>
        <v>0</v>
      </c>
    </row>
    <row r="327" spans="1:13">
      <c r="C327" t="s">
        <v>606</v>
      </c>
      <c r="E327">
        <f>E326+E325-E324</f>
        <v>394</v>
      </c>
      <c r="F327">
        <f>F326+F325-F324</f>
        <v>406</v>
      </c>
      <c r="G327">
        <f>G326+G325-G324</f>
        <v>384</v>
      </c>
      <c r="H327">
        <f>H326+H325-H324</f>
        <v>410</v>
      </c>
      <c r="I327">
        <f>I326+I325-I324</f>
        <v>0</v>
      </c>
    </row>
    <row r="329" spans="1:13">
      <c r="B329" s="67" t="s">
        <v>607</v>
      </c>
      <c r="E329">
        <f>E321+E327</f>
        <v>400</v>
      </c>
      <c r="F329">
        <f>F321+F327</f>
        <v>412</v>
      </c>
      <c r="G329">
        <f>G321+G327</f>
        <v>390</v>
      </c>
      <c r="H329">
        <f>H321+H327</f>
        <v>416</v>
      </c>
      <c r="I329">
        <f>I321+I327</f>
        <v>0</v>
      </c>
      <c r="J329">
        <f>J321+J327</f>
        <v>0</v>
      </c>
      <c r="K329">
        <f>K321+K327</f>
        <v>0</v>
      </c>
      <c r="L329">
        <f>L321+L327</f>
        <v>0</v>
      </c>
      <c r="M329">
        <f>M321+M327</f>
        <v>0</v>
      </c>
    </row>
    <row r="331" spans="1:13">
      <c r="B331" s="67" t="s">
        <v>608</v>
      </c>
      <c r="E331">
        <f>E314-E329</f>
        <v>-5</v>
      </c>
      <c r="F331">
        <f>F314-F329</f>
        <v>-5</v>
      </c>
      <c r="G331">
        <f>G314-G329</f>
        <v>-5</v>
      </c>
      <c r="H331">
        <f>H314-H329</f>
        <v>-5</v>
      </c>
      <c r="I331">
        <f>I314-I329</f>
        <v>0</v>
      </c>
      <c r="J331">
        <f>J314-J329</f>
        <v>0</v>
      </c>
      <c r="K331">
        <f>K314-K329</f>
        <v>0</v>
      </c>
      <c r="L331">
        <f>L314-L329</f>
        <v>0</v>
      </c>
      <c r="M331">
        <f>M314-M329</f>
        <v>0</v>
      </c>
    </row>
    <row r="332" spans="1:13">
      <c r="B332" s="67" t="s">
        <v>609</v>
      </c>
      <c r="E332"/>
      <c r="F332"/>
      <c r="G332"/>
      <c r="H332"/>
      <c r="I332"/>
      <c r="J332"/>
      <c r="K332"/>
      <c r="L332"/>
      <c r="M332"/>
    </row>
    <row r="340" spans="1:13">
      <c r="A340" s="65" t="s">
        <v>383</v>
      </c>
    </row>
    <row r="341" spans="1:13">
      <c r="A341" s="65" t="s">
        <v>610</v>
      </c>
    </row>
    <row r="343" spans="1:13">
      <c r="C343" s="67" t="s">
        <v>611</v>
      </c>
      <c r="E343"/>
    </row>
    <row r="344" spans="1:13">
      <c r="C344" t="s">
        <v>612</v>
      </c>
      <c r="E344">
        <v>0.89138586660947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BALANCES</vt:lpstr>
      <vt:lpstr>RESULTADOS</vt:lpstr>
      <vt:lpstr>FLUJO EFECTIVO</vt:lpstr>
      <vt:lpstr>IVA</vt:lpstr>
      <vt:lpstr>Proyecciones</vt:lpstr>
    </vt:vector>
  </TitlesOfParts>
  <Company>Romero Capital Partners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Romero</dc:creator>
  <cp:lastModifiedBy/>
  <dcterms:created xsi:type="dcterms:W3CDTF">2017-06-15T21:02:07-05:00</dcterms:created>
  <dcterms:modified xsi:type="dcterms:W3CDTF">2019-07-22T06:08:48-05:00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Romero Capital Partners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