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.lacruz\Documents\GitHub\Repositorio_ACUST\"/>
    </mc:Choice>
  </mc:AlternateContent>
  <xr:revisionPtr revIDLastSave="0" documentId="13_ncr:1_{6D05A290-6DB3-406B-B5BD-FDCD27F54ED7}" xr6:coauthVersionLast="47" xr6:coauthVersionMax="47" xr10:uidLastSave="{00000000-0000-0000-0000-000000000000}"/>
  <bookViews>
    <workbookView xWindow="-120" yWindow="-120" windowWidth="29040" windowHeight="15840" tabRatio="530" activeTab="1" xr2:uid="{00000000-000D-0000-FFFF-FFFF00000000}"/>
  </bookViews>
  <sheets>
    <sheet name="Control Crucero" sheetId="1" r:id="rId1"/>
    <sheet name="CONTROL LANCES" sheetId="2" r:id="rId2"/>
    <sheet name="ESTACIONES" sheetId="3" r:id="rId3"/>
    <sheet name="LANCES" sheetId="5" r:id="rId4"/>
    <sheet name="bitacora" sheetId="9" r:id="rId5"/>
  </sheets>
  <definedNames>
    <definedName name="_xlnm._FilterDatabase" localSheetId="0" hidden="1">'Control Crucero'!$A$8:$R$311</definedName>
    <definedName name="_xlnm.Print_Area" localSheetId="0">'Control Crucero'!$A$1:$M$51</definedName>
  </definedNames>
  <calcPr calcId="181029"/>
  <fileRecoveryPr autoRecover="0"/>
</workbook>
</file>

<file path=xl/calcChain.xml><?xml version="1.0" encoding="utf-8"?>
<calcChain xmlns="http://schemas.openxmlformats.org/spreadsheetml/2006/main">
  <c r="BA19" i="2" l="1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5" i="2"/>
  <c r="AV20" i="2"/>
  <c r="BE19" i="2" s="1"/>
  <c r="BB19" i="2"/>
  <c r="BC19" i="2"/>
  <c r="BD19" i="2"/>
  <c r="AQ22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1" i="2"/>
  <c r="AW22" i="2"/>
  <c r="AW23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3" i="2"/>
  <c r="AQ5" i="2"/>
  <c r="I134" i="3"/>
  <c r="J134" i="3"/>
  <c r="K134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24" i="3"/>
  <c r="J124" i="3"/>
  <c r="K124" i="3"/>
  <c r="I125" i="3"/>
  <c r="J125" i="3"/>
  <c r="K125" i="3"/>
  <c r="I126" i="3"/>
  <c r="J126" i="3"/>
  <c r="K126" i="3"/>
  <c r="I122" i="3"/>
  <c r="J122" i="3"/>
  <c r="K122" i="3"/>
  <c r="I123" i="3"/>
  <c r="J123" i="3"/>
  <c r="K123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R404" i="1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K27" i="3"/>
  <c r="I14" i="3"/>
  <c r="I61" i="3"/>
  <c r="J61" i="3"/>
  <c r="K61" i="3"/>
  <c r="I59" i="3"/>
  <c r="J59" i="3"/>
  <c r="K59" i="3"/>
  <c r="I60" i="3"/>
  <c r="J60" i="3"/>
  <c r="K60" i="3"/>
  <c r="I58" i="3"/>
  <c r="J58" i="3"/>
  <c r="K58" i="3"/>
  <c r="I57" i="3"/>
  <c r="J57" i="3"/>
  <c r="K57" i="3"/>
  <c r="I56" i="3"/>
  <c r="J56" i="3"/>
  <c r="K56" i="3"/>
  <c r="I55" i="3"/>
  <c r="J55" i="3"/>
  <c r="K55" i="3"/>
  <c r="I54" i="3"/>
  <c r="J54" i="3"/>
  <c r="K54" i="3"/>
  <c r="I53" i="3"/>
  <c r="J53" i="3"/>
  <c r="K53" i="3"/>
  <c r="I52" i="3"/>
  <c r="J52" i="3"/>
  <c r="K52" i="3"/>
  <c r="I51" i="3"/>
  <c r="J51" i="3"/>
  <c r="K51" i="3"/>
  <c r="I48" i="3"/>
  <c r="J48" i="3"/>
  <c r="K48" i="3"/>
  <c r="I49" i="3"/>
  <c r="J49" i="3"/>
  <c r="K49" i="3"/>
  <c r="I50" i="3"/>
  <c r="J50" i="3"/>
  <c r="K50" i="3"/>
  <c r="I46" i="3"/>
  <c r="J46" i="3"/>
  <c r="K46" i="3"/>
  <c r="I47" i="3"/>
  <c r="J47" i="3"/>
  <c r="K47" i="3"/>
  <c r="I45" i="3"/>
  <c r="J45" i="3"/>
  <c r="K45" i="3"/>
  <c r="I44" i="3"/>
  <c r="J44" i="3"/>
  <c r="K44" i="3"/>
  <c r="I43" i="3"/>
  <c r="J43" i="3"/>
  <c r="K43" i="3"/>
  <c r="I42" i="3"/>
  <c r="J42" i="3"/>
  <c r="K42" i="3"/>
  <c r="I41" i="3"/>
  <c r="J41" i="3"/>
  <c r="K41" i="3"/>
  <c r="I40" i="3"/>
  <c r="J40" i="3"/>
  <c r="K40" i="3"/>
  <c r="I39" i="3"/>
  <c r="J39" i="3"/>
  <c r="K39" i="3"/>
  <c r="I38" i="3"/>
  <c r="J38" i="3"/>
  <c r="K38" i="3"/>
  <c r="I37" i="3"/>
  <c r="J37" i="3"/>
  <c r="K37" i="3"/>
  <c r="I35" i="3"/>
  <c r="J35" i="3"/>
  <c r="K35" i="3"/>
  <c r="I36" i="3"/>
  <c r="J36" i="3"/>
  <c r="K36" i="3"/>
  <c r="K34" i="3"/>
  <c r="J34" i="3"/>
  <c r="I34" i="3"/>
  <c r="K32" i="3"/>
  <c r="K33" i="3"/>
  <c r="J32" i="3"/>
  <c r="J33" i="3"/>
  <c r="I32" i="3"/>
  <c r="I33" i="3"/>
  <c r="I31" i="3"/>
  <c r="J31" i="3"/>
  <c r="K31" i="3"/>
  <c r="I30" i="3"/>
  <c r="J30" i="3"/>
  <c r="K30" i="3"/>
  <c r="I29" i="3"/>
  <c r="J29" i="3"/>
  <c r="K29" i="3"/>
  <c r="I28" i="3"/>
  <c r="J28" i="3"/>
  <c r="K28" i="3"/>
  <c r="I25" i="3"/>
  <c r="J25" i="3"/>
  <c r="K25" i="3"/>
  <c r="I26" i="3"/>
  <c r="J26" i="3"/>
  <c r="K26" i="3"/>
  <c r="I27" i="3"/>
  <c r="J27" i="3"/>
  <c r="I24" i="3"/>
  <c r="J24" i="3"/>
  <c r="K24" i="3"/>
  <c r="K22" i="3"/>
  <c r="K23" i="3"/>
  <c r="J22" i="3"/>
  <c r="J23" i="3"/>
  <c r="I22" i="3"/>
  <c r="I23" i="3"/>
  <c r="K18" i="3"/>
  <c r="K19" i="3"/>
  <c r="K20" i="3"/>
  <c r="K21" i="3"/>
  <c r="J18" i="3"/>
  <c r="J19" i="3"/>
  <c r="J20" i="3"/>
  <c r="J21" i="3"/>
  <c r="I18" i="3"/>
  <c r="I19" i="3"/>
  <c r="I20" i="3"/>
  <c r="I21" i="3"/>
  <c r="K15" i="3"/>
  <c r="K16" i="3"/>
  <c r="K17" i="3"/>
  <c r="I15" i="3"/>
  <c r="J15" i="3"/>
  <c r="I16" i="3"/>
  <c r="J16" i="3"/>
  <c r="I17" i="3"/>
  <c r="J17" i="3"/>
  <c r="K12" i="3"/>
  <c r="K13" i="3"/>
  <c r="K14" i="3"/>
  <c r="J12" i="3"/>
  <c r="J13" i="3"/>
  <c r="J14" i="3"/>
  <c r="I12" i="3"/>
  <c r="I13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AW20" i="2" l="1"/>
  <c r="BF19" i="2" s="1"/>
  <c r="BE20" i="2" l="1"/>
  <c r="BC20" i="2"/>
  <c r="BD20" i="2"/>
  <c r="BB20" i="2"/>
  <c r="BA20" i="2"/>
  <c r="BF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N4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nudos
</t>
        </r>
      </text>
    </comment>
  </commentList>
</comments>
</file>

<file path=xl/sharedStrings.xml><?xml version="1.0" encoding="utf-8"?>
<sst xmlns="http://schemas.openxmlformats.org/spreadsheetml/2006/main" count="1299" uniqueCount="320">
  <si>
    <t>Instituto de Fomento Pesquero</t>
  </si>
  <si>
    <t>CRUCERO</t>
  </si>
  <si>
    <t>BUQUE</t>
  </si>
  <si>
    <t>ZONA</t>
  </si>
  <si>
    <t>Est.</t>
  </si>
  <si>
    <t>Dist.</t>
  </si>
  <si>
    <t>Fecha</t>
  </si>
  <si>
    <t>Hora</t>
  </si>
  <si>
    <t>Posición inicio</t>
  </si>
  <si>
    <t>Posición final</t>
  </si>
  <si>
    <t>RAW Data</t>
  </si>
  <si>
    <t>Observaciones</t>
  </si>
  <si>
    <t>Trans.</t>
  </si>
  <si>
    <t>(ubm)</t>
  </si>
  <si>
    <t>mn</t>
  </si>
  <si>
    <t>Inicio</t>
  </si>
  <si>
    <t>Latitud</t>
  </si>
  <si>
    <t>Longitud</t>
  </si>
  <si>
    <t>Final</t>
  </si>
  <si>
    <t>Fin</t>
  </si>
  <si>
    <t>CONTROL DE CRUCERO</t>
  </si>
  <si>
    <t xml:space="preserve"> </t>
  </si>
  <si>
    <t>LANCE</t>
  </si>
  <si>
    <t xml:space="preserve">Nº </t>
  </si>
  <si>
    <t>Calado</t>
  </si>
  <si>
    <t>Virado</t>
  </si>
  <si>
    <t>Tipo</t>
  </si>
  <si>
    <t>Condiciones Meteorologicas</t>
  </si>
  <si>
    <t>Observaciones del Lance</t>
  </si>
  <si>
    <t>Red</t>
  </si>
  <si>
    <t>Portalones</t>
  </si>
  <si>
    <t>Presión</t>
  </si>
  <si>
    <t>Est. Mar</t>
  </si>
  <si>
    <t>Dir. Viento</t>
  </si>
  <si>
    <t>F. Viento</t>
  </si>
  <si>
    <t>Est. Luna</t>
  </si>
  <si>
    <t>Nubes</t>
  </si>
  <si>
    <t>Dir. Corriente</t>
  </si>
  <si>
    <t>F.corriente</t>
  </si>
  <si>
    <t>Rumbo</t>
  </si>
  <si>
    <t>Vel. (nudos)</t>
  </si>
  <si>
    <t>Prof. Fondo (m)</t>
  </si>
  <si>
    <t>Prof. Rel. Sup.(m)</t>
  </si>
  <si>
    <t>Prof. Reg.(m)</t>
  </si>
  <si>
    <t>Long. Cable (m)</t>
  </si>
  <si>
    <t>Alt. Boca (m)</t>
  </si>
  <si>
    <t>Dist del fondo (m)</t>
  </si>
  <si>
    <t>Dist. Pta. Alas (m)</t>
  </si>
  <si>
    <t>Tº Rel. Sup. (ºC)</t>
  </si>
  <si>
    <t>Tº Superficial</t>
  </si>
  <si>
    <t>Captura</t>
  </si>
  <si>
    <t>OBSERVACIONES</t>
  </si>
  <si>
    <t>Nº</t>
  </si>
  <si>
    <t>D.costa</t>
  </si>
  <si>
    <t>Lat º</t>
  </si>
  <si>
    <t>Lon º</t>
  </si>
  <si>
    <t>Long dec</t>
  </si>
  <si>
    <t>Lat dec</t>
  </si>
  <si>
    <t>Num Est</t>
  </si>
  <si>
    <t>Abert Portalón</t>
  </si>
  <si>
    <t>ABATE MOLINA</t>
  </si>
  <si>
    <t>Lance</t>
  </si>
  <si>
    <t>Num Lance</t>
  </si>
  <si>
    <t>Est</t>
  </si>
  <si>
    <t>Engel Anchovetera</t>
  </si>
  <si>
    <t>RECLAN 152</t>
  </si>
  <si>
    <t>ARICA - ANTOFAGASTA</t>
  </si>
  <si>
    <t>Acust</t>
  </si>
  <si>
    <t>28-11-22</t>
  </si>
  <si>
    <t>Rendevou</t>
  </si>
  <si>
    <t xml:space="preserve">Lancha Don Segio </t>
  </si>
  <si>
    <t>Cont.</t>
  </si>
  <si>
    <t>Naveg</t>
  </si>
  <si>
    <t>Fija</t>
  </si>
  <si>
    <t>Busca</t>
  </si>
  <si>
    <t>anchoa+medusa</t>
  </si>
  <si>
    <t>28-11-2022</t>
  </si>
  <si>
    <t>6</t>
  </si>
  <si>
    <t>5</t>
  </si>
  <si>
    <t>5-15</t>
  </si>
  <si>
    <t>revisar. Con anchoa</t>
  </si>
  <si>
    <t>revisar con marcas</t>
  </si>
  <si>
    <t>29-11-22</t>
  </si>
  <si>
    <t>revisar con anchoa</t>
  </si>
  <si>
    <t>z = 112m</t>
  </si>
  <si>
    <t>z = 705m</t>
  </si>
  <si>
    <t>z = 60m</t>
  </si>
  <si>
    <t>z = 69m</t>
  </si>
  <si>
    <t>z = 15m</t>
  </si>
  <si>
    <t>z = 32m</t>
  </si>
  <si>
    <t>z = 1288m; dorado en superficie</t>
  </si>
  <si>
    <t>Milla 18.785; peces dispersos (Ubm 8), plumas a 2 mn de costa</t>
  </si>
  <si>
    <t>z = 78m</t>
  </si>
  <si>
    <t>29-11-2022</t>
  </si>
  <si>
    <t>7</t>
  </si>
  <si>
    <t>30-11-22</t>
  </si>
  <si>
    <t>z = 58m</t>
  </si>
  <si>
    <t>No se reinicio la milla (termino 17 mn)</t>
  </si>
  <si>
    <t>Inicia milla 0mn</t>
  </si>
  <si>
    <t>z = 192m</t>
  </si>
  <si>
    <t>z = 950m</t>
  </si>
  <si>
    <t>Milla = 22.085</t>
  </si>
  <si>
    <t>Marcas grandes finalizando la transecta</t>
  </si>
  <si>
    <t>anchoveta+medusa</t>
  </si>
  <si>
    <t>Milla = 23.005</t>
  </si>
  <si>
    <t>Marcas</t>
  </si>
  <si>
    <t>Milla = 1.200</t>
  </si>
  <si>
    <t>Milla = 10.455; marcas anchoa en superficie</t>
  </si>
  <si>
    <t>z = 305; marcas (plumas-rojas)</t>
  </si>
  <si>
    <t>z = 1338m</t>
  </si>
  <si>
    <t>z = 990 m</t>
  </si>
  <si>
    <t>30-11-2022</t>
  </si>
  <si>
    <t>12.8</t>
  </si>
  <si>
    <t>8</t>
  </si>
  <si>
    <t>1-12-2022</t>
  </si>
  <si>
    <t>z = 74m</t>
  </si>
  <si>
    <t>z = 194m</t>
  </si>
  <si>
    <t>z = 39m</t>
  </si>
  <si>
    <t>Intercal Abate</t>
  </si>
  <si>
    <t>Velocidad 5 nudos.</t>
  </si>
  <si>
    <t>z = 68m</t>
  </si>
  <si>
    <t>Latitud (S)</t>
  </si>
  <si>
    <t>Longitud (O)</t>
  </si>
  <si>
    <t>Información del lance</t>
  </si>
  <si>
    <t>Anchoveta</t>
  </si>
  <si>
    <t>Jurel</t>
  </si>
  <si>
    <t>Medusa</t>
  </si>
  <si>
    <t>Otras</t>
  </si>
  <si>
    <t>Porcentaje total (%)</t>
  </si>
  <si>
    <t>Proporción de especies en el lance (%)</t>
  </si>
  <si>
    <t>Captura especies en el lance (Kg)</t>
  </si>
  <si>
    <t>7021.0</t>
  </si>
  <si>
    <t>Total (Kg)</t>
  </si>
  <si>
    <t>Revisar marcas</t>
  </si>
  <si>
    <t>z = 1255m</t>
  </si>
  <si>
    <t>02-12-2022</t>
  </si>
  <si>
    <t>z = 669m</t>
  </si>
  <si>
    <t>z = 190m</t>
  </si>
  <si>
    <t>z = 76m</t>
  </si>
  <si>
    <t>Marcas pequeñas</t>
  </si>
  <si>
    <t>Dpto. Evaluaciones Directas</t>
  </si>
  <si>
    <t>03-12-2022</t>
  </si>
  <si>
    <t>z = 998m</t>
  </si>
  <si>
    <t>z = 164m</t>
  </si>
  <si>
    <t>z = 1180m</t>
  </si>
  <si>
    <t>z = 91m</t>
  </si>
  <si>
    <t>z = 1016m</t>
  </si>
  <si>
    <t>z = 780m</t>
  </si>
  <si>
    <t>z = 695m</t>
  </si>
  <si>
    <t>Milla = 10.910</t>
  </si>
  <si>
    <t>z = 588m</t>
  </si>
  <si>
    <t>z = 82m</t>
  </si>
  <si>
    <t>z = 300m</t>
  </si>
  <si>
    <t>z= 88m</t>
  </si>
  <si>
    <t>04-12-2022</t>
  </si>
  <si>
    <t>.</t>
  </si>
  <si>
    <t xml:space="preserve">Z=725 </t>
  </si>
  <si>
    <t>z= 165</t>
  </si>
  <si>
    <t>z=  82</t>
  </si>
  <si>
    <t>z=58</t>
  </si>
  <si>
    <t>Replica Nocturna de 34</t>
  </si>
  <si>
    <t>RECALADA IQUIQUE</t>
  </si>
  <si>
    <t>35B</t>
  </si>
  <si>
    <t>10-12-2022</t>
  </si>
  <si>
    <t>05-12-2022</t>
  </si>
  <si>
    <t>11-12-2022</t>
  </si>
  <si>
    <t>3.3</t>
  </si>
  <si>
    <t>2.2</t>
  </si>
  <si>
    <t>9</t>
  </si>
  <si>
    <t>10</t>
  </si>
  <si>
    <t>11</t>
  </si>
  <si>
    <t>anchoveta+jurelito+medusa</t>
  </si>
  <si>
    <t>X</t>
  </si>
  <si>
    <t>REVISA ESTRATOS NOCHE</t>
  </si>
  <si>
    <t>2100..0</t>
  </si>
  <si>
    <t>z = 75 m</t>
  </si>
  <si>
    <t>d = 4.0 mn</t>
  </si>
  <si>
    <t>z = 94 m</t>
  </si>
  <si>
    <t>z = 638 m</t>
  </si>
  <si>
    <t>5-12</t>
  </si>
  <si>
    <t>12-12-2022</t>
  </si>
  <si>
    <t>calma</t>
  </si>
  <si>
    <t>141</t>
  </si>
  <si>
    <t>5.8</t>
  </si>
  <si>
    <t>5-20</t>
  </si>
  <si>
    <t>1.8</t>
  </si>
  <si>
    <t>anchoveta + medusa</t>
  </si>
  <si>
    <t>z = 69 m</t>
  </si>
  <si>
    <t>z = 108 m</t>
  </si>
  <si>
    <t>z = 553 m</t>
  </si>
  <si>
    <t>Milla = 14.095</t>
  </si>
  <si>
    <t>z = 63.5 m</t>
  </si>
  <si>
    <t>Monito en superficie</t>
  </si>
  <si>
    <t>d=6.4</t>
  </si>
  <si>
    <t>3.7</t>
  </si>
  <si>
    <t>6.4</t>
  </si>
  <si>
    <t>13-12-2022</t>
  </si>
  <si>
    <t>4.1</t>
  </si>
  <si>
    <t>3</t>
  </si>
  <si>
    <t>3-13</t>
  </si>
  <si>
    <t>28/11/2022</t>
  </si>
  <si>
    <t>29/11/2022</t>
  </si>
  <si>
    <t>30/11/2022</t>
  </si>
  <si>
    <t>13/12/2022</t>
  </si>
  <si>
    <t>z = 863 m</t>
  </si>
  <si>
    <t>Milla = 10.055</t>
  </si>
  <si>
    <t>z = 207 m</t>
  </si>
  <si>
    <t>Milla = 14.015</t>
  </si>
  <si>
    <t>z = 53 m</t>
  </si>
  <si>
    <t>z = 70 m</t>
  </si>
  <si>
    <t>8.1</t>
  </si>
  <si>
    <t>14-12-2022</t>
  </si>
  <si>
    <t>Milla = 11.055</t>
  </si>
  <si>
    <t>Milla = 10.640</t>
  </si>
  <si>
    <t>z = 105 m</t>
  </si>
  <si>
    <t>z = 396 m</t>
  </si>
  <si>
    <t>larva</t>
  </si>
  <si>
    <t>z = 1445 m</t>
  </si>
  <si>
    <t>Milla = 10.075 m</t>
  </si>
  <si>
    <t>z = 659 m</t>
  </si>
  <si>
    <t>Milla = 14.10 m</t>
  </si>
  <si>
    <t>z = 87.5 m</t>
  </si>
  <si>
    <t>15-12-2022</t>
  </si>
  <si>
    <t>z = 1138 m</t>
  </si>
  <si>
    <t>Milla = 9.980</t>
  </si>
  <si>
    <t>z = 534 m</t>
  </si>
  <si>
    <t>z = 110 m</t>
  </si>
  <si>
    <t>13.6</t>
  </si>
  <si>
    <t>3.5</t>
  </si>
  <si>
    <t>5-10</t>
  </si>
  <si>
    <t>2.1</t>
  </si>
  <si>
    <t>16-12-2022</t>
  </si>
  <si>
    <t>14/12/2022</t>
  </si>
  <si>
    <t>15/12/2022</t>
  </si>
  <si>
    <t>Milla = 35.510</t>
  </si>
  <si>
    <t>z = 78 m</t>
  </si>
  <si>
    <t>fija</t>
  </si>
  <si>
    <t>z = 112  m</t>
  </si>
  <si>
    <t>z = 374   m</t>
  </si>
  <si>
    <t>103 m</t>
  </si>
  <si>
    <t>112 m</t>
  </si>
  <si>
    <t>17-12-2022</t>
  </si>
  <si>
    <t>z = 87 m</t>
  </si>
  <si>
    <t>z = 1052 m</t>
  </si>
  <si>
    <t>z = 3037 m</t>
  </si>
  <si>
    <t>z = 178 m</t>
  </si>
  <si>
    <t>6.1</t>
  </si>
  <si>
    <t>jurelillo+pampanito</t>
  </si>
  <si>
    <t>anchoa grande+sardina española+jurelillo+caballa+2 bonitos</t>
  </si>
  <si>
    <t>18-12-2022</t>
  </si>
  <si>
    <t>7.1</t>
  </si>
  <si>
    <t>4.2</t>
  </si>
  <si>
    <t>3.4</t>
  </si>
  <si>
    <t>3-10</t>
  </si>
  <si>
    <t>Milla = 13.1 m</t>
  </si>
  <si>
    <t>23°30,7'</t>
  </si>
  <si>
    <t>70°29,2'</t>
  </si>
  <si>
    <t>16/12/2022</t>
  </si>
  <si>
    <t>17/12/2022</t>
  </si>
  <si>
    <t>18/12/2022</t>
  </si>
  <si>
    <t>Milla = 3.975 m</t>
  </si>
  <si>
    <t>z = 141 m</t>
  </si>
  <si>
    <t>z = 1740 m</t>
  </si>
  <si>
    <t>Z= 78 m</t>
  </si>
  <si>
    <t>TS Medusas</t>
  </si>
  <si>
    <t>99.99999medusas +0.0001 anchoa</t>
  </si>
  <si>
    <t>19-12-2022</t>
  </si>
  <si>
    <t>z = 83 m</t>
  </si>
  <si>
    <t>z = 613 m</t>
  </si>
  <si>
    <t>23°50,9'</t>
  </si>
  <si>
    <t>70°32,2'</t>
  </si>
  <si>
    <t>z = 2471 m</t>
  </si>
  <si>
    <t>Termino de crucero</t>
  </si>
  <si>
    <t>7.0</t>
  </si>
  <si>
    <t>18°44,5'</t>
  </si>
  <si>
    <t>70°21,6'</t>
  </si>
  <si>
    <t>18°53,7'</t>
  </si>
  <si>
    <t>70°21,0'</t>
  </si>
  <si>
    <t>19°11,3'</t>
  </si>
  <si>
    <t>70°17,6'</t>
  </si>
  <si>
    <t>19°48,0'</t>
  </si>
  <si>
    <t>70°10,2'</t>
  </si>
  <si>
    <t>20°09,4'</t>
  </si>
  <si>
    <t>20°28,1'</t>
  </si>
  <si>
    <t>70°11,5'</t>
  </si>
  <si>
    <t>20°21,6'</t>
  </si>
  <si>
    <t>70°13,2'</t>
  </si>
  <si>
    <t>20°49,4'</t>
  </si>
  <si>
    <t>70°13,3'</t>
  </si>
  <si>
    <t>21°05,4'</t>
  </si>
  <si>
    <t>70°09,1'</t>
  </si>
  <si>
    <t>21°21,3'</t>
  </si>
  <si>
    <t>70°06,6'</t>
  </si>
  <si>
    <t>21°37,4'</t>
  </si>
  <si>
    <t>70°09,4'</t>
  </si>
  <si>
    <t>21°52,4'</t>
  </si>
  <si>
    <t>70°12,4'</t>
  </si>
  <si>
    <t>22°02,0'</t>
  </si>
  <si>
    <t>70°12,6'</t>
  </si>
  <si>
    <t>22°13,1'</t>
  </si>
  <si>
    <t>70°14,7'</t>
  </si>
  <si>
    <t>22°59,7'</t>
  </si>
  <si>
    <t>70°26,9'</t>
  </si>
  <si>
    <t>23°41,2'</t>
  </si>
  <si>
    <t>70°26,6'</t>
  </si>
  <si>
    <t>24°30,0'</t>
  </si>
  <si>
    <t>70°41,7'</t>
  </si>
  <si>
    <t>N.A</t>
  </si>
  <si>
    <t>Sardina española</t>
  </si>
  <si>
    <t>19/12/2022</t>
  </si>
  <si>
    <t>Buque</t>
  </si>
  <si>
    <t>B/C Abate Molina</t>
  </si>
  <si>
    <t>11/12/2022</t>
  </si>
  <si>
    <t>12/12/2022</t>
  </si>
  <si>
    <t>1948.0</t>
  </si>
  <si>
    <t>2202.0</t>
  </si>
  <si>
    <t>2430.0</t>
  </si>
  <si>
    <t>2028.1</t>
  </si>
  <si>
    <t>7010.2</t>
  </si>
  <si>
    <t>2121.3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</si>
</sst>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00"/>
    <numFmt numFmtId="165" formatCode="0000"/>
    <numFmt numFmtId="166" formatCode="000000"/>
    <numFmt numFmtId="167" formatCode="dd\-mm\-yyyy;@"/>
    <numFmt numFmtId="168" formatCode="0.0"/>
    <numFmt numFmtId="169" formatCode="#,##0.0"/>
    <numFmt numFmtId="170" formatCode="dd/mm/yyyy;@"/>
    <numFmt numFmtId="171" formatCode="d/m/yy;@"/>
  </numFmts>
  <fonts count="2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</font>
    <font>
      <sz val="13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18"/>
      <color rgb="FFFF0000"/>
      <name val="Calibri"/>
      <family val="2"/>
      <scheme val="minor"/>
    </font>
    <font>
      <sz val="11"/>
      <color rgb="FFFF0000"/>
      <name val="Arial"/>
      <family val="2"/>
    </font>
    <font>
      <b/>
      <sz val="12"/>
      <color rgb="FFFF0000"/>
      <name val="Arial"/>
      <family val="2"/>
    </font>
    <font>
      <sz val="11"/>
      <color rgb="FF00B0F0"/>
      <name val="Arial"/>
      <family val="2"/>
    </font>
    <font>
      <sz val="11"/>
      <color theme="0" tint="-0.499984740745262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9" fontId="2" fillId="0" borderId="0" applyFont="0" applyFill="0" applyBorder="0" applyAlignment="0" applyProtection="0"/>
  </cellStyleXfs>
  <cellXfs count="263">
    <xf numFmtId="0" fontId="0" fillId="0" borderId="0" xfId="0"/>
    <xf numFmtId="165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8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168" fontId="5" fillId="0" borderId="2" xfId="0" applyNumberFormat="1" applyFont="1" applyBorder="1" applyAlignment="1">
      <alignment horizontal="center"/>
    </xf>
    <xf numFmtId="168" fontId="5" fillId="0" borderId="2" xfId="0" quotePrefix="1" applyNumberFormat="1" applyFont="1" applyBorder="1" applyAlignment="1">
      <alignment horizontal="center"/>
    </xf>
    <xf numFmtId="168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8" fillId="0" borderId="2" xfId="0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4" fillId="0" borderId="0" xfId="0" applyFont="1"/>
    <xf numFmtId="164" fontId="14" fillId="0" borderId="0" xfId="0" applyNumberFormat="1" applyFont="1"/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68" fontId="8" fillId="0" borderId="4" xfId="0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0" fontId="5" fillId="2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8" fontId="5" fillId="2" borderId="2" xfId="0" applyNumberFormat="1" applyFont="1" applyFill="1" applyBorder="1" applyAlignment="1">
      <alignment horizontal="center"/>
    </xf>
    <xf numFmtId="166" fontId="5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68" fontId="8" fillId="0" borderId="0" xfId="0" applyNumberFormat="1" applyFont="1" applyAlignment="1">
      <alignment horizontal="center"/>
    </xf>
    <xf numFmtId="168" fontId="0" fillId="0" borderId="0" xfId="0" applyNumberFormat="1"/>
    <xf numFmtId="168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8" fontId="5" fillId="0" borderId="0" xfId="0" quotePrefix="1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168" fontId="8" fillId="0" borderId="0" xfId="0" applyNumberFormat="1" applyFont="1"/>
    <xf numFmtId="0" fontId="8" fillId="0" borderId="0" xfId="0" quotePrefix="1" applyFont="1" applyAlignment="1">
      <alignment horizontal="center"/>
    </xf>
    <xf numFmtId="0" fontId="8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0" fontId="8" fillId="2" borderId="0" xfId="0" applyFont="1" applyFill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1" fillId="2" borderId="0" xfId="0" applyFont="1" applyFill="1"/>
    <xf numFmtId="165" fontId="1" fillId="2" borderId="0" xfId="0" applyNumberFormat="1" applyFont="1" applyFill="1"/>
    <xf numFmtId="16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2" fillId="2" borderId="6" xfId="0" applyFont="1" applyFill="1" applyBorder="1" applyAlignment="1">
      <alignment horizontal="left"/>
    </xf>
    <xf numFmtId="165" fontId="8" fillId="2" borderId="6" xfId="0" applyNumberFormat="1" applyFont="1" applyFill="1" applyBorder="1" applyAlignment="1">
      <alignment horizontal="center"/>
    </xf>
    <xf numFmtId="2" fontId="8" fillId="2" borderId="6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164" fontId="5" fillId="2" borderId="8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11" xfId="0" quotePrefix="1" applyNumberFormat="1" applyFont="1" applyFill="1" applyBorder="1" applyAlignment="1">
      <alignment horizontal="center" vertical="center"/>
    </xf>
    <xf numFmtId="2" fontId="5" fillId="2" borderId="12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/>
    </xf>
    <xf numFmtId="168" fontId="5" fillId="2" borderId="3" xfId="0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left" vertical="center"/>
    </xf>
    <xf numFmtId="168" fontId="5" fillId="2" borderId="2" xfId="0" applyNumberFormat="1" applyFont="1" applyFill="1" applyBorder="1" applyAlignment="1">
      <alignment horizontal="center" vertical="center"/>
    </xf>
    <xf numFmtId="166" fontId="5" fillId="2" borderId="2" xfId="0" quotePrefix="1" applyNumberFormat="1" applyFont="1" applyFill="1" applyBorder="1" applyAlignment="1">
      <alignment horizontal="center" vertical="center"/>
    </xf>
    <xf numFmtId="168" fontId="5" fillId="2" borderId="2" xfId="0" quotePrefix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8" fontId="5" fillId="2" borderId="2" xfId="0" quotePrefix="1" applyNumberFormat="1" applyFont="1" applyFill="1" applyBorder="1" applyAlignment="1">
      <alignment horizontal="center"/>
    </xf>
    <xf numFmtId="1" fontId="5" fillId="2" borderId="2" xfId="0" quotePrefix="1" applyNumberFormat="1" applyFont="1" applyFill="1" applyBorder="1" applyAlignment="1">
      <alignment horizontal="center"/>
    </xf>
    <xf numFmtId="166" fontId="5" fillId="2" borderId="2" xfId="0" quotePrefix="1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8" fontId="5" fillId="2" borderId="3" xfId="0" applyNumberFormat="1" applyFont="1" applyFill="1" applyBorder="1" applyAlignment="1">
      <alignment horizontal="center"/>
    </xf>
    <xf numFmtId="166" fontId="5" fillId="2" borderId="3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0" fontId="6" fillId="2" borderId="0" xfId="0" applyFont="1" applyFill="1"/>
    <xf numFmtId="165" fontId="8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164" fontId="17" fillId="2" borderId="2" xfId="0" applyNumberFormat="1" applyFont="1" applyFill="1" applyBorder="1" applyAlignment="1">
      <alignment horizontal="center"/>
    </xf>
    <xf numFmtId="165" fontId="17" fillId="2" borderId="2" xfId="0" applyNumberFormat="1" applyFont="1" applyFill="1" applyBorder="1" applyAlignment="1">
      <alignment horizontal="center"/>
    </xf>
    <xf numFmtId="168" fontId="17" fillId="2" borderId="2" xfId="0" applyNumberFormat="1" applyFont="1" applyFill="1" applyBorder="1" applyAlignment="1">
      <alignment horizontal="center"/>
    </xf>
    <xf numFmtId="168" fontId="17" fillId="2" borderId="2" xfId="0" quotePrefix="1" applyNumberFormat="1" applyFont="1" applyFill="1" applyBorder="1" applyAlignment="1">
      <alignment horizontal="center"/>
    </xf>
    <xf numFmtId="0" fontId="5" fillId="2" borderId="0" xfId="0" applyFont="1" applyFill="1"/>
    <xf numFmtId="164" fontId="8" fillId="2" borderId="2" xfId="0" applyNumberFormat="1" applyFont="1" applyFill="1" applyBorder="1" applyAlignment="1">
      <alignment horizontal="center"/>
    </xf>
    <xf numFmtId="168" fontId="8" fillId="2" borderId="2" xfId="0" applyNumberFormat="1" applyFont="1" applyFill="1" applyBorder="1" applyAlignment="1">
      <alignment horizontal="center"/>
    </xf>
    <xf numFmtId="166" fontId="8" fillId="2" borderId="2" xfId="0" applyNumberFormat="1" applyFont="1" applyFill="1" applyBorder="1" applyAlignment="1">
      <alignment horizontal="center"/>
    </xf>
    <xf numFmtId="0" fontId="7" fillId="2" borderId="0" xfId="0" applyFont="1" applyFill="1"/>
    <xf numFmtId="164" fontId="8" fillId="2" borderId="3" xfId="0" applyNumberFormat="1" applyFont="1" applyFill="1" applyBorder="1" applyAlignment="1">
      <alignment horizontal="center"/>
    </xf>
    <xf numFmtId="16" fontId="5" fillId="2" borderId="2" xfId="0" quotePrefix="1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49" fontId="8" fillId="2" borderId="2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0" fontId="8" fillId="2" borderId="2" xfId="0" quotePrefix="1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0" fontId="8" fillId="2" borderId="13" xfId="0" applyFont="1" applyFill="1" applyBorder="1"/>
    <xf numFmtId="166" fontId="5" fillId="2" borderId="13" xfId="0" applyNumberFormat="1" applyFont="1" applyFill="1" applyBorder="1" applyAlignment="1">
      <alignment horizontal="center"/>
    </xf>
    <xf numFmtId="0" fontId="18" fillId="2" borderId="2" xfId="0" applyFont="1" applyFill="1" applyBorder="1"/>
    <xf numFmtId="49" fontId="8" fillId="2" borderId="4" xfId="0" applyNumberFormat="1" applyFont="1" applyFill="1" applyBorder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165" fontId="8" fillId="2" borderId="4" xfId="0" applyNumberFormat="1" applyFont="1" applyFill="1" applyBorder="1" applyAlignment="1">
      <alignment horizontal="center"/>
    </xf>
    <xf numFmtId="168" fontId="8" fillId="2" borderId="4" xfId="0" applyNumberFormat="1" applyFont="1" applyFill="1" applyBorder="1" applyAlignment="1">
      <alignment horizontal="center"/>
    </xf>
    <xf numFmtId="166" fontId="8" fillId="2" borderId="4" xfId="0" applyNumberFormat="1" applyFont="1" applyFill="1" applyBorder="1" applyAlignment="1">
      <alignment horizontal="center"/>
    </xf>
    <xf numFmtId="166" fontId="19" fillId="2" borderId="4" xfId="0" applyNumberFormat="1" applyFont="1" applyFill="1" applyBorder="1" applyAlignment="1">
      <alignment horizontal="center"/>
    </xf>
    <xf numFmtId="49" fontId="8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166" fontId="1" fillId="2" borderId="0" xfId="0" applyNumberFormat="1" applyFont="1" applyFill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1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20" fontId="8" fillId="2" borderId="2" xfId="0" applyNumberFormat="1" applyFont="1" applyFill="1" applyBorder="1" applyAlignment="1">
      <alignment horizontal="left"/>
    </xf>
    <xf numFmtId="0" fontId="20" fillId="2" borderId="2" xfId="0" applyFont="1" applyFill="1" applyBorder="1" applyAlignment="1">
      <alignment horizontal="left"/>
    </xf>
    <xf numFmtId="0" fontId="18" fillId="2" borderId="2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164" fontId="5" fillId="3" borderId="2" xfId="0" applyNumberFormat="1" applyFont="1" applyFill="1" applyBorder="1" applyAlignment="1">
      <alignment horizontal="center"/>
    </xf>
    <xf numFmtId="49" fontId="5" fillId="3" borderId="3" xfId="0" applyNumberFormat="1" applyFont="1" applyFill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8" fontId="5" fillId="3" borderId="2" xfId="0" applyNumberFormat="1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164" fontId="19" fillId="2" borderId="2" xfId="0" applyNumberFormat="1" applyFont="1" applyFill="1" applyBorder="1" applyAlignment="1">
      <alignment horizontal="center"/>
    </xf>
    <xf numFmtId="49" fontId="19" fillId="2" borderId="3" xfId="0" applyNumberFormat="1" applyFont="1" applyFill="1" applyBorder="1" applyAlignment="1">
      <alignment horizontal="center"/>
    </xf>
    <xf numFmtId="165" fontId="19" fillId="2" borderId="2" xfId="0" applyNumberFormat="1" applyFont="1" applyFill="1" applyBorder="1" applyAlignment="1">
      <alignment horizontal="center"/>
    </xf>
    <xf numFmtId="168" fontId="19" fillId="2" borderId="2" xfId="0" applyNumberFormat="1" applyFont="1" applyFill="1" applyBorder="1" applyAlignment="1">
      <alignment horizontal="center"/>
    </xf>
    <xf numFmtId="168" fontId="19" fillId="2" borderId="2" xfId="0" quotePrefix="1" applyNumberFormat="1" applyFont="1" applyFill="1" applyBorder="1" applyAlignment="1">
      <alignment horizontal="center"/>
    </xf>
    <xf numFmtId="166" fontId="19" fillId="2" borderId="2" xfId="0" applyNumberFormat="1" applyFont="1" applyFill="1" applyBorder="1" applyAlignment="1">
      <alignment horizontal="center"/>
    </xf>
    <xf numFmtId="0" fontId="19" fillId="2" borderId="2" xfId="0" applyFont="1" applyFill="1" applyBorder="1" applyAlignment="1">
      <alignment horizontal="left"/>
    </xf>
    <xf numFmtId="0" fontId="19" fillId="2" borderId="0" xfId="0" applyFont="1" applyFill="1"/>
    <xf numFmtId="0" fontId="8" fillId="2" borderId="15" xfId="0" applyFont="1" applyFill="1" applyBorder="1" applyAlignment="1">
      <alignment horizontal="center"/>
    </xf>
    <xf numFmtId="2" fontId="15" fillId="0" borderId="14" xfId="0" applyNumberFormat="1" applyFont="1" applyBorder="1" applyAlignment="1">
      <alignment horizontal="center" vertical="center"/>
    </xf>
    <xf numFmtId="2" fontId="15" fillId="0" borderId="14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/>
    </xf>
    <xf numFmtId="164" fontId="5" fillId="4" borderId="2" xfId="0" applyNumberFormat="1" applyFont="1" applyFill="1" applyBorder="1" applyAlignment="1">
      <alignment horizontal="center"/>
    </xf>
    <xf numFmtId="49" fontId="5" fillId="4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8" fontId="5" fillId="4" borderId="2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168" fontId="5" fillId="4" borderId="2" xfId="0" quotePrefix="1" applyNumberFormat="1" applyFont="1" applyFill="1" applyBorder="1" applyAlignment="1">
      <alignment horizontal="center"/>
    </xf>
    <xf numFmtId="165" fontId="19" fillId="2" borderId="0" xfId="0" applyNumberFormat="1" applyFont="1" applyFill="1" applyAlignment="1">
      <alignment horizontal="center"/>
    </xf>
    <xf numFmtId="0" fontId="8" fillId="3" borderId="2" xfId="0" applyFont="1" applyFill="1" applyBorder="1" applyAlignment="1">
      <alignment horizontal="left"/>
    </xf>
    <xf numFmtId="0" fontId="8" fillId="3" borderId="0" xfId="0" applyFont="1" applyFill="1"/>
    <xf numFmtId="166" fontId="22" fillId="2" borderId="2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49" fontId="5" fillId="5" borderId="3" xfId="0" applyNumberFormat="1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8" fontId="5" fillId="5" borderId="2" xfId="0" applyNumberFormat="1" applyFont="1" applyFill="1" applyBorder="1" applyAlignment="1">
      <alignment horizontal="center"/>
    </xf>
    <xf numFmtId="166" fontId="5" fillId="5" borderId="2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4" xfId="0" applyBorder="1" applyAlignment="1">
      <alignment horizontal="center"/>
    </xf>
    <xf numFmtId="168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2" fontId="0" fillId="0" borderId="0" xfId="0" applyNumberFormat="1"/>
    <xf numFmtId="168" fontId="0" fillId="0" borderId="0" xfId="0" quotePrefix="1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23" fillId="0" borderId="0" xfId="0" applyFont="1"/>
    <xf numFmtId="170" fontId="23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8" fontId="23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49" fontId="23" fillId="0" borderId="0" xfId="0" applyNumberFormat="1" applyFont="1" applyAlignment="1">
      <alignment horizontal="center"/>
    </xf>
    <xf numFmtId="0" fontId="23" fillId="0" borderId="14" xfId="0" applyFont="1" applyBorder="1" applyAlignment="1">
      <alignment horizontal="center"/>
    </xf>
    <xf numFmtId="170" fontId="23" fillId="0" borderId="16" xfId="0" applyNumberFormat="1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170" fontId="16" fillId="0" borderId="20" xfId="0" applyNumberFormat="1" applyFont="1" applyBorder="1" applyAlignment="1">
      <alignment horizontal="center" vertical="center"/>
    </xf>
    <xf numFmtId="165" fontId="16" fillId="0" borderId="21" xfId="0" applyNumberFormat="1" applyFont="1" applyBorder="1" applyAlignment="1">
      <alignment horizontal="center"/>
    </xf>
    <xf numFmtId="168" fontId="16" fillId="0" borderId="14" xfId="0" applyNumberFormat="1" applyFont="1" applyBorder="1" applyAlignment="1">
      <alignment horizontal="center"/>
    </xf>
    <xf numFmtId="168" fontId="16" fillId="0" borderId="22" xfId="0" applyNumberFormat="1" applyFont="1" applyBorder="1" applyAlignment="1">
      <alignment horizontal="center"/>
    </xf>
    <xf numFmtId="165" fontId="16" fillId="0" borderId="23" xfId="0" applyNumberFormat="1" applyFont="1" applyBorder="1"/>
    <xf numFmtId="168" fontId="16" fillId="0" borderId="14" xfId="0" applyNumberFormat="1" applyFont="1" applyBorder="1"/>
    <xf numFmtId="0" fontId="23" fillId="0" borderId="24" xfId="0" applyFont="1" applyBorder="1" applyAlignment="1">
      <alignment horizontal="center"/>
    </xf>
    <xf numFmtId="0" fontId="23" fillId="0" borderId="25" xfId="0" applyFont="1" applyBorder="1" applyAlignment="1">
      <alignment horizontal="center"/>
    </xf>
    <xf numFmtId="168" fontId="16" fillId="0" borderId="21" xfId="0" applyNumberFormat="1" applyFont="1" applyBorder="1" applyAlignment="1">
      <alignment horizontal="center"/>
    </xf>
    <xf numFmtId="49" fontId="16" fillId="0" borderId="14" xfId="0" applyNumberFormat="1" applyFont="1" applyBorder="1" applyAlignment="1">
      <alignment horizontal="center"/>
    </xf>
    <xf numFmtId="164" fontId="16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165" fontId="16" fillId="0" borderId="23" xfId="0" applyNumberFormat="1" applyFont="1" applyBorder="1" applyAlignment="1">
      <alignment horizontal="center"/>
    </xf>
    <xf numFmtId="168" fontId="16" fillId="0" borderId="7" xfId="0" applyNumberFormat="1" applyFont="1" applyBorder="1" applyAlignment="1">
      <alignment horizont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6" fillId="0" borderId="0" xfId="0" applyFont="1"/>
    <xf numFmtId="169" fontId="23" fillId="0" borderId="0" xfId="0" applyNumberFormat="1" applyFont="1" applyAlignment="1">
      <alignment horizontal="right"/>
    </xf>
    <xf numFmtId="3" fontId="23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center"/>
    </xf>
    <xf numFmtId="9" fontId="15" fillId="0" borderId="0" xfId="2" applyFont="1" applyFill="1" applyBorder="1" applyAlignment="1">
      <alignment horizontal="right"/>
    </xf>
    <xf numFmtId="2" fontId="24" fillId="0" borderId="0" xfId="0" applyNumberFormat="1" applyFont="1" applyAlignment="1">
      <alignment horizontal="right"/>
    </xf>
    <xf numFmtId="10" fontId="13" fillId="0" borderId="0" xfId="2" applyNumberFormat="1" applyFont="1" applyFill="1" applyBorder="1" applyAlignment="1">
      <alignment horizontal="right"/>
    </xf>
    <xf numFmtId="2" fontId="16" fillId="0" borderId="0" xfId="0" applyNumberFormat="1" applyFont="1" applyAlignment="1">
      <alignment horizontal="right" vertical="center"/>
    </xf>
    <xf numFmtId="1" fontId="16" fillId="0" borderId="0" xfId="0" applyNumberFormat="1" applyFont="1" applyAlignment="1">
      <alignment horizontal="right" vertical="center"/>
    </xf>
    <xf numFmtId="171" fontId="25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 vertical="center"/>
    </xf>
    <xf numFmtId="49" fontId="16" fillId="3" borderId="0" xfId="0" applyNumberFormat="1" applyFont="1" applyFill="1" applyAlignment="1">
      <alignment horizontal="center" vertical="center"/>
    </xf>
    <xf numFmtId="2" fontId="15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right"/>
    </xf>
    <xf numFmtId="0" fontId="15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4" fontId="16" fillId="0" borderId="0" xfId="0" applyNumberFormat="1" applyFont="1" applyAlignment="1">
      <alignment horizontal="right" vertical="center"/>
    </xf>
    <xf numFmtId="0" fontId="15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23" xfId="0" applyNumberFormat="1" applyFont="1" applyFill="1" applyBorder="1" applyAlignment="1">
      <alignment horizontal="center" vertical="center"/>
    </xf>
    <xf numFmtId="2" fontId="5" fillId="2" borderId="5" xfId="0" quotePrefix="1" applyNumberFormat="1" applyFont="1" applyFill="1" applyBorder="1" applyAlignment="1">
      <alignment horizontal="center" vertical="center"/>
    </xf>
    <xf numFmtId="2" fontId="5" fillId="2" borderId="15" xfId="0" quotePrefix="1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2" borderId="15" xfId="0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31" xfId="0" applyFont="1" applyBorder="1" applyAlignment="1">
      <alignment horizontal="center"/>
    </xf>
    <xf numFmtId="0" fontId="23" fillId="0" borderId="32" xfId="0" applyFont="1" applyBorder="1" applyAlignment="1">
      <alignment horizontal="center"/>
    </xf>
  </cellXfs>
  <cellStyles count="3">
    <cellStyle name="Encabezado 1" xfId="1" xr:uid="{00000000-0005-0000-0000-000000000000}"/>
    <cellStyle name="Normal" xfId="0" builtinId="0"/>
    <cellStyle name="Porcentaje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2</xdr:row>
      <xdr:rowOff>57150</xdr:rowOff>
    </xdr:from>
    <xdr:to>
      <xdr:col>1</xdr:col>
      <xdr:colOff>352425</xdr:colOff>
      <xdr:row>3</xdr:row>
      <xdr:rowOff>123825</xdr:rowOff>
    </xdr:to>
    <xdr:pic>
      <xdr:nvPicPr>
        <xdr:cNvPr id="1231965" name="Imagen 2">
          <a:extLst>
            <a:ext uri="{FF2B5EF4-FFF2-40B4-BE49-F238E27FC236}">
              <a16:creationId xmlns:a16="http://schemas.microsoft.com/office/drawing/2014/main" id="{CAC235A4-E537-92EA-0CD0-7C7D1A141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333375"/>
          <a:ext cx="552450" cy="2952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171450</xdr:colOff>
      <xdr:row>1</xdr:row>
      <xdr:rowOff>57150</xdr:rowOff>
    </xdr:from>
    <xdr:to>
      <xdr:col>12</xdr:col>
      <xdr:colOff>1524000</xdr:colOff>
      <xdr:row>4</xdr:row>
      <xdr:rowOff>123825</xdr:rowOff>
    </xdr:to>
    <xdr:pic>
      <xdr:nvPicPr>
        <xdr:cNvPr id="1231966" name="Imagen 1">
          <a:extLst>
            <a:ext uri="{FF2B5EF4-FFF2-40B4-BE49-F238E27FC236}">
              <a16:creationId xmlns:a16="http://schemas.microsoft.com/office/drawing/2014/main" id="{E1C503FB-E635-277E-494D-F106B224A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5928" b="29643"/>
        <a:stretch>
          <a:fillRect/>
        </a:stretch>
      </xdr:blipFill>
      <xdr:spPr bwMode="auto">
        <a:xfrm>
          <a:off x="8277225" y="171450"/>
          <a:ext cx="1352550" cy="6381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011"/>
  <sheetViews>
    <sheetView topLeftCell="A3" zoomScale="85" zoomScaleNormal="85" workbookViewId="0">
      <pane ySplit="7" topLeftCell="A217" activePane="bottomLeft" state="frozen"/>
      <selection activeCell="A3" sqref="A3"/>
      <selection pane="bottomLeft" activeCell="A3" sqref="A3:XFD3"/>
    </sheetView>
  </sheetViews>
  <sheetFormatPr baseColWidth="10" defaultRowHeight="14.25" x14ac:dyDescent="0.2"/>
  <cols>
    <col min="1" max="1" width="13.5703125" style="48" bestFit="1" customWidth="1"/>
    <col min="2" max="2" width="10.85546875" style="49" customWidth="1"/>
    <col min="3" max="3" width="8.85546875" style="48" customWidth="1"/>
    <col min="4" max="4" width="11.7109375" style="48" customWidth="1"/>
    <col min="5" max="5" width="6.7109375" style="50" customWidth="1"/>
    <col min="6" max="6" width="10" style="113" customWidth="1"/>
    <col min="7" max="7" width="12.28515625" style="113" bestFit="1" customWidth="1"/>
    <col min="8" max="8" width="7.5703125" style="50" customWidth="1"/>
    <col min="9" max="9" width="10.7109375" style="113" customWidth="1"/>
    <col min="10" max="10" width="9.85546875" style="113" bestFit="1" customWidth="1"/>
    <col min="11" max="12" width="9.7109375" style="52" customWidth="1"/>
    <col min="13" max="13" width="80.85546875" style="130" bestFit="1" customWidth="1"/>
    <col min="14" max="14" width="35.28515625" style="53" customWidth="1"/>
    <col min="15" max="15" width="7.85546875" style="53" customWidth="1"/>
    <col min="16" max="16" width="4.42578125" style="53" bestFit="1" customWidth="1"/>
    <col min="17" max="17" width="3.42578125" style="53" bestFit="1" customWidth="1"/>
    <col min="18" max="18" width="18.5703125" style="53" customWidth="1"/>
    <col min="19" max="62" width="2.7109375" style="53" customWidth="1"/>
    <col min="63" max="16384" width="11.42578125" style="53"/>
  </cols>
  <sheetData>
    <row r="1" spans="1:13" ht="9" customHeight="1" x14ac:dyDescent="0.2">
      <c r="F1" s="51"/>
      <c r="G1" s="51"/>
      <c r="I1" s="51"/>
      <c r="J1" s="51"/>
    </row>
    <row r="2" spans="1:13" ht="12.75" customHeight="1" x14ac:dyDescent="0.2">
      <c r="C2" s="54" t="s">
        <v>0</v>
      </c>
      <c r="F2" s="51"/>
      <c r="G2" s="51"/>
      <c r="I2" s="51"/>
      <c r="J2" s="51"/>
    </row>
    <row r="3" spans="1:13" ht="18" x14ac:dyDescent="0.25">
      <c r="F3" s="55" t="s">
        <v>20</v>
      </c>
      <c r="G3" s="51"/>
      <c r="I3" s="51"/>
      <c r="J3" s="51"/>
    </row>
    <row r="4" spans="1:13" x14ac:dyDescent="0.2">
      <c r="D4" s="56"/>
      <c r="E4" s="57"/>
      <c r="F4" s="56"/>
      <c r="G4" s="56"/>
      <c r="H4" s="57"/>
      <c r="I4" s="56"/>
      <c r="J4" s="56"/>
      <c r="K4" s="58"/>
      <c r="L4" s="58"/>
    </row>
    <row r="5" spans="1:13" ht="15.75" customHeight="1" x14ac:dyDescent="0.25">
      <c r="B5" s="59" t="s">
        <v>1</v>
      </c>
      <c r="C5" s="49"/>
      <c r="D5" s="60" t="s">
        <v>65</v>
      </c>
      <c r="E5" s="61"/>
      <c r="F5" s="61"/>
      <c r="G5" s="62"/>
      <c r="I5" s="51"/>
      <c r="J5" s="51"/>
    </row>
    <row r="6" spans="1:13" ht="15.75" customHeight="1" x14ac:dyDescent="0.25">
      <c r="B6" s="59" t="s">
        <v>2</v>
      </c>
      <c r="C6" s="49"/>
      <c r="D6" s="60" t="s">
        <v>60</v>
      </c>
      <c r="E6" s="61"/>
      <c r="F6" s="61"/>
      <c r="G6" s="62"/>
      <c r="I6" s="51"/>
      <c r="J6" s="51"/>
      <c r="M6" s="131" t="s">
        <v>140</v>
      </c>
    </row>
    <row r="7" spans="1:13" ht="15.6" customHeight="1" x14ac:dyDescent="0.25">
      <c r="B7" s="59" t="s">
        <v>3</v>
      </c>
      <c r="C7" s="49"/>
      <c r="D7" s="60" t="s">
        <v>66</v>
      </c>
      <c r="E7" s="61"/>
      <c r="F7" s="61"/>
      <c r="G7" s="62"/>
      <c r="I7" s="51"/>
      <c r="J7" s="51"/>
      <c r="M7" s="130" t="s">
        <v>21</v>
      </c>
    </row>
    <row r="8" spans="1:13" s="66" customFormat="1" ht="15.75" customHeight="1" x14ac:dyDescent="0.25">
      <c r="A8" s="63"/>
      <c r="B8" s="64" t="s">
        <v>4</v>
      </c>
      <c r="C8" s="63" t="s">
        <v>5</v>
      </c>
      <c r="D8" s="63" t="s">
        <v>6</v>
      </c>
      <c r="E8" s="65" t="s">
        <v>7</v>
      </c>
      <c r="F8" s="250" t="s">
        <v>8</v>
      </c>
      <c r="G8" s="251"/>
      <c r="H8" s="65" t="s">
        <v>7</v>
      </c>
      <c r="I8" s="252" t="s">
        <v>9</v>
      </c>
      <c r="J8" s="253"/>
      <c r="K8" s="248" t="s">
        <v>10</v>
      </c>
      <c r="L8" s="249"/>
      <c r="M8" s="132" t="s">
        <v>11</v>
      </c>
    </row>
    <row r="9" spans="1:13" s="75" customFormat="1" ht="15" thickBot="1" x14ac:dyDescent="0.3">
      <c r="A9" s="67" t="s">
        <v>12</v>
      </c>
      <c r="B9" s="68" t="s">
        <v>13</v>
      </c>
      <c r="C9" s="69" t="s">
        <v>14</v>
      </c>
      <c r="D9" s="67"/>
      <c r="E9" s="70" t="s">
        <v>15</v>
      </c>
      <c r="F9" s="71" t="s">
        <v>16</v>
      </c>
      <c r="G9" s="72" t="s">
        <v>17</v>
      </c>
      <c r="H9" s="70" t="s">
        <v>18</v>
      </c>
      <c r="I9" s="73" t="s">
        <v>16</v>
      </c>
      <c r="J9" s="71" t="s">
        <v>17</v>
      </c>
      <c r="K9" s="74" t="s">
        <v>15</v>
      </c>
      <c r="L9" s="74" t="s">
        <v>19</v>
      </c>
      <c r="M9" s="133"/>
    </row>
    <row r="10" spans="1:13" s="66" customFormat="1" ht="20.100000000000001" customHeight="1" x14ac:dyDescent="0.25">
      <c r="A10" s="76" t="s">
        <v>67</v>
      </c>
      <c r="B10" s="77">
        <v>603</v>
      </c>
      <c r="C10" s="76"/>
      <c r="D10" s="78" t="s">
        <v>68</v>
      </c>
      <c r="E10" s="79">
        <v>803</v>
      </c>
      <c r="F10" s="80">
        <v>1840</v>
      </c>
      <c r="G10" s="80">
        <v>7021.5</v>
      </c>
      <c r="H10" s="79">
        <v>917</v>
      </c>
      <c r="I10" s="80">
        <v>1830</v>
      </c>
      <c r="J10" s="80">
        <v>7020.5</v>
      </c>
      <c r="K10" s="81">
        <v>80315</v>
      </c>
      <c r="L10" s="81">
        <v>80315</v>
      </c>
      <c r="M10" s="133"/>
    </row>
    <row r="11" spans="1:13" s="66" customFormat="1" ht="20.100000000000001" customHeight="1" x14ac:dyDescent="0.25">
      <c r="A11" s="82" t="s">
        <v>67</v>
      </c>
      <c r="B11" s="83">
        <v>602</v>
      </c>
      <c r="C11" s="82"/>
      <c r="D11" s="78" t="s">
        <v>68</v>
      </c>
      <c r="E11" s="84">
        <v>917</v>
      </c>
      <c r="F11" s="80">
        <v>1830</v>
      </c>
      <c r="G11" s="80">
        <v>7020.5</v>
      </c>
      <c r="H11" s="84">
        <v>927</v>
      </c>
      <c r="I11" s="80">
        <v>1828.8</v>
      </c>
      <c r="J11" s="80">
        <v>7020.8</v>
      </c>
      <c r="K11" s="85">
        <v>91700</v>
      </c>
      <c r="L11" s="85">
        <v>91700</v>
      </c>
      <c r="M11" s="133"/>
    </row>
    <row r="12" spans="1:13" s="66" customFormat="1" ht="20.100000000000001" customHeight="1" x14ac:dyDescent="0.25">
      <c r="A12" s="82" t="s">
        <v>69</v>
      </c>
      <c r="B12" s="86" t="s">
        <v>70</v>
      </c>
      <c r="C12" s="82"/>
      <c r="D12" s="78" t="s">
        <v>68</v>
      </c>
      <c r="E12" s="84">
        <v>927</v>
      </c>
      <c r="F12" s="80">
        <v>1828.8</v>
      </c>
      <c r="G12" s="80">
        <v>7020.7</v>
      </c>
      <c r="H12" s="84"/>
      <c r="I12" s="87"/>
      <c r="J12" s="87"/>
      <c r="K12" s="85"/>
      <c r="L12" s="85"/>
      <c r="M12" s="133" t="s">
        <v>106</v>
      </c>
    </row>
    <row r="13" spans="1:13" s="66" customFormat="1" ht="20.100000000000001" customHeight="1" x14ac:dyDescent="0.25">
      <c r="A13" s="82" t="s">
        <v>67</v>
      </c>
      <c r="B13" s="83">
        <v>602</v>
      </c>
      <c r="C13" s="82" t="s">
        <v>71</v>
      </c>
      <c r="D13" s="78" t="s">
        <v>68</v>
      </c>
      <c r="E13" s="84">
        <v>941</v>
      </c>
      <c r="F13" s="80">
        <v>1828.7</v>
      </c>
      <c r="G13" s="80">
        <v>7020.7</v>
      </c>
      <c r="H13" s="84">
        <v>1009</v>
      </c>
      <c r="I13" s="87">
        <v>1825</v>
      </c>
      <c r="J13" s="87">
        <v>7021</v>
      </c>
      <c r="K13" s="85">
        <v>94149</v>
      </c>
      <c r="L13" s="85">
        <v>94149</v>
      </c>
      <c r="M13" s="133"/>
    </row>
    <row r="14" spans="1:13" s="66" customFormat="1" ht="20.100000000000001" customHeight="1" x14ac:dyDescent="0.25">
      <c r="A14" s="82" t="s">
        <v>67</v>
      </c>
      <c r="B14" s="83">
        <v>1</v>
      </c>
      <c r="C14" s="82"/>
      <c r="D14" s="78" t="s">
        <v>68</v>
      </c>
      <c r="E14" s="84">
        <v>1009</v>
      </c>
      <c r="F14" s="87">
        <v>1825</v>
      </c>
      <c r="G14" s="87">
        <v>7021</v>
      </c>
      <c r="H14" s="84">
        <v>1219</v>
      </c>
      <c r="I14" s="87">
        <v>1825</v>
      </c>
      <c r="J14" s="87">
        <v>7041.3</v>
      </c>
      <c r="K14" s="85">
        <v>100938</v>
      </c>
      <c r="L14" s="85">
        <v>100938</v>
      </c>
      <c r="M14" s="133"/>
    </row>
    <row r="15" spans="1:13" s="66" customFormat="1" ht="20.100000000000001" customHeight="1" x14ac:dyDescent="0.25">
      <c r="A15" s="82" t="s">
        <v>67</v>
      </c>
      <c r="B15" s="83">
        <v>101</v>
      </c>
      <c r="C15" s="82"/>
      <c r="D15" s="78" t="s">
        <v>68</v>
      </c>
      <c r="E15" s="84">
        <v>1219</v>
      </c>
      <c r="F15" s="87">
        <v>1825</v>
      </c>
      <c r="G15" s="87">
        <v>7041.3</v>
      </c>
      <c r="H15" s="84">
        <v>1255</v>
      </c>
      <c r="I15" s="87">
        <v>1830</v>
      </c>
      <c r="J15" s="87">
        <v>7041.3</v>
      </c>
      <c r="K15" s="85">
        <v>121921</v>
      </c>
      <c r="L15" s="85">
        <v>121921</v>
      </c>
      <c r="M15" s="133"/>
    </row>
    <row r="16" spans="1:13" s="66" customFormat="1" ht="20.100000000000001" customHeight="1" x14ac:dyDescent="0.25">
      <c r="A16" s="82" t="s">
        <v>67</v>
      </c>
      <c r="B16" s="83">
        <v>2</v>
      </c>
      <c r="C16" s="82"/>
      <c r="D16" s="78" t="s">
        <v>68</v>
      </c>
      <c r="E16" s="84">
        <v>1255</v>
      </c>
      <c r="F16" s="87">
        <v>1830</v>
      </c>
      <c r="G16" s="87">
        <v>7041.3</v>
      </c>
      <c r="H16" s="84">
        <v>1517</v>
      </c>
      <c r="I16" s="87">
        <v>1830</v>
      </c>
      <c r="J16" s="87">
        <v>7020.7</v>
      </c>
      <c r="K16" s="88">
        <v>125549</v>
      </c>
      <c r="L16" s="88">
        <v>125549</v>
      </c>
      <c r="M16" s="133"/>
    </row>
    <row r="17" spans="1:13" s="66" customFormat="1" ht="20.100000000000001" customHeight="1" x14ac:dyDescent="0.25">
      <c r="A17" s="82" t="s">
        <v>67</v>
      </c>
      <c r="B17" s="83">
        <v>702</v>
      </c>
      <c r="C17" s="82"/>
      <c r="D17" s="78" t="s">
        <v>68</v>
      </c>
      <c r="E17" s="84">
        <v>1518</v>
      </c>
      <c r="F17" s="87">
        <v>1830</v>
      </c>
      <c r="G17" s="87">
        <v>7020.7</v>
      </c>
      <c r="H17" s="84">
        <v>1617</v>
      </c>
      <c r="I17" s="89">
        <v>1823</v>
      </c>
      <c r="J17" s="89">
        <v>7025.7</v>
      </c>
      <c r="K17" s="88">
        <v>151801</v>
      </c>
      <c r="L17" s="88">
        <v>151801</v>
      </c>
      <c r="M17" s="133"/>
    </row>
    <row r="18" spans="1:13" s="66" customFormat="1" ht="20.100000000000001" customHeight="1" x14ac:dyDescent="0.25">
      <c r="A18" s="82" t="s">
        <v>63</v>
      </c>
      <c r="B18" s="83" t="s">
        <v>73</v>
      </c>
      <c r="C18" s="82"/>
      <c r="D18" s="78" t="s">
        <v>68</v>
      </c>
      <c r="E18" s="84">
        <v>1617</v>
      </c>
      <c r="F18" s="87">
        <v>1823</v>
      </c>
      <c r="G18" s="87">
        <v>7025.7</v>
      </c>
      <c r="H18" s="84">
        <v>1654</v>
      </c>
      <c r="I18" s="87">
        <v>1823.1</v>
      </c>
      <c r="J18" s="87">
        <v>7026.1</v>
      </c>
      <c r="K18" s="85"/>
      <c r="L18" s="85"/>
      <c r="M18" s="133" t="s">
        <v>86</v>
      </c>
    </row>
    <row r="19" spans="1:13" s="66" customFormat="1" ht="20.100000000000001" customHeight="1" x14ac:dyDescent="0.25">
      <c r="A19" s="82" t="s">
        <v>72</v>
      </c>
      <c r="B19" s="83">
        <v>1</v>
      </c>
      <c r="C19" s="82"/>
      <c r="D19" s="78" t="s">
        <v>68</v>
      </c>
      <c r="E19" s="84">
        <v>1654</v>
      </c>
      <c r="F19" s="87">
        <v>1823.1</v>
      </c>
      <c r="G19" s="87">
        <v>7026.1</v>
      </c>
      <c r="H19" s="84">
        <v>1711</v>
      </c>
      <c r="I19" s="87">
        <v>1824.9</v>
      </c>
      <c r="J19" s="87">
        <v>7025.2</v>
      </c>
      <c r="K19" s="85">
        <v>165437</v>
      </c>
      <c r="L19" s="85">
        <v>165437</v>
      </c>
      <c r="M19" s="133"/>
    </row>
    <row r="20" spans="1:13" s="66" customFormat="1" ht="20.100000000000001" customHeight="1" x14ac:dyDescent="0.25">
      <c r="A20" s="82" t="s">
        <v>63</v>
      </c>
      <c r="B20" s="83">
        <v>1</v>
      </c>
      <c r="C20" s="82">
        <v>5</v>
      </c>
      <c r="D20" s="78" t="s">
        <v>68</v>
      </c>
      <c r="E20" s="84">
        <v>1711</v>
      </c>
      <c r="F20" s="87">
        <v>1824.9</v>
      </c>
      <c r="G20" s="87">
        <v>7025.2</v>
      </c>
      <c r="H20" s="84">
        <v>1736</v>
      </c>
      <c r="I20" s="89">
        <v>1824.9</v>
      </c>
      <c r="J20" s="89">
        <v>7025.1</v>
      </c>
      <c r="K20" s="89"/>
      <c r="L20" s="89"/>
      <c r="M20" s="133" t="s">
        <v>87</v>
      </c>
    </row>
    <row r="21" spans="1:13" s="66" customFormat="1" ht="20.100000000000001" customHeight="1" x14ac:dyDescent="0.25">
      <c r="A21" s="82" t="s">
        <v>72</v>
      </c>
      <c r="B21" s="83">
        <v>1</v>
      </c>
      <c r="C21" s="90" t="s">
        <v>71</v>
      </c>
      <c r="D21" s="78" t="s">
        <v>68</v>
      </c>
      <c r="E21" s="84">
        <v>1737</v>
      </c>
      <c r="F21" s="87">
        <v>1824.9</v>
      </c>
      <c r="G21" s="87">
        <v>7025.1</v>
      </c>
      <c r="H21" s="84">
        <v>1806</v>
      </c>
      <c r="I21" s="87">
        <v>1825</v>
      </c>
      <c r="J21" s="87">
        <v>7021</v>
      </c>
      <c r="K21" s="88">
        <v>173709</v>
      </c>
      <c r="L21" s="88">
        <v>173709</v>
      </c>
      <c r="M21" s="133"/>
    </row>
    <row r="22" spans="1:13" s="66" customFormat="1" ht="20.100000000000001" customHeight="1" x14ac:dyDescent="0.25">
      <c r="A22" s="82" t="s">
        <v>63</v>
      </c>
      <c r="B22" s="83">
        <v>2</v>
      </c>
      <c r="C22" s="82">
        <v>1</v>
      </c>
      <c r="D22" s="78" t="s">
        <v>68</v>
      </c>
      <c r="E22" s="84">
        <v>1806</v>
      </c>
      <c r="F22" s="87">
        <v>1825</v>
      </c>
      <c r="G22" s="87">
        <v>7021</v>
      </c>
      <c r="H22" s="84">
        <v>1826</v>
      </c>
      <c r="I22" s="89">
        <v>1825.6</v>
      </c>
      <c r="J22" s="89">
        <v>7020.9</v>
      </c>
      <c r="K22" s="89"/>
      <c r="L22" s="89"/>
      <c r="M22" s="133" t="s">
        <v>88</v>
      </c>
    </row>
    <row r="23" spans="1:13" ht="20.100000000000001" customHeight="1" x14ac:dyDescent="0.2">
      <c r="A23" s="30" t="s">
        <v>72</v>
      </c>
      <c r="B23" s="31">
        <v>1</v>
      </c>
      <c r="C23" s="30" t="s">
        <v>71</v>
      </c>
      <c r="D23" s="32" t="s">
        <v>68</v>
      </c>
      <c r="E23" s="33">
        <v>1826</v>
      </c>
      <c r="F23" s="34">
        <v>1825.6</v>
      </c>
      <c r="G23" s="34">
        <v>7020.9</v>
      </c>
      <c r="H23" s="33">
        <v>1901</v>
      </c>
      <c r="I23" s="34">
        <v>1830</v>
      </c>
      <c r="J23" s="34">
        <v>7020.7</v>
      </c>
      <c r="K23" s="35">
        <v>182647</v>
      </c>
      <c r="L23" s="35">
        <v>182647</v>
      </c>
      <c r="M23" s="134" t="s">
        <v>107</v>
      </c>
    </row>
    <row r="24" spans="1:13" ht="20.100000000000001" customHeight="1" x14ac:dyDescent="0.2">
      <c r="A24" s="30" t="s">
        <v>63</v>
      </c>
      <c r="B24" s="31">
        <v>3</v>
      </c>
      <c r="C24" s="30">
        <v>1</v>
      </c>
      <c r="D24" s="32" t="s">
        <v>68</v>
      </c>
      <c r="E24" s="33">
        <v>1901</v>
      </c>
      <c r="F24" s="34">
        <v>1830</v>
      </c>
      <c r="G24" s="34">
        <v>7020.7</v>
      </c>
      <c r="H24" s="33">
        <v>1919</v>
      </c>
      <c r="I24" s="91">
        <v>1829.8</v>
      </c>
      <c r="J24" s="91">
        <v>7020.6</v>
      </c>
      <c r="K24" s="91"/>
      <c r="L24" s="91"/>
      <c r="M24" s="134" t="s">
        <v>89</v>
      </c>
    </row>
    <row r="25" spans="1:13" ht="20.100000000000001" customHeight="1" x14ac:dyDescent="0.2">
      <c r="A25" s="30" t="s">
        <v>74</v>
      </c>
      <c r="B25" s="31">
        <v>1</v>
      </c>
      <c r="C25" s="30"/>
      <c r="D25" s="32" t="s">
        <v>68</v>
      </c>
      <c r="E25" s="33">
        <v>1921</v>
      </c>
      <c r="F25" s="34">
        <v>1829.9</v>
      </c>
      <c r="G25" s="34">
        <v>7020.6</v>
      </c>
      <c r="H25" s="33">
        <v>2128</v>
      </c>
      <c r="I25" s="34">
        <v>1845.6</v>
      </c>
      <c r="J25" s="34">
        <v>7021.5</v>
      </c>
      <c r="K25" s="35">
        <v>192111</v>
      </c>
      <c r="L25" s="35">
        <v>192111</v>
      </c>
      <c r="M25" s="134" t="s">
        <v>80</v>
      </c>
    </row>
    <row r="26" spans="1:13" ht="20.100000000000001" customHeight="1" x14ac:dyDescent="0.2">
      <c r="A26" s="30" t="s">
        <v>61</v>
      </c>
      <c r="B26" s="31">
        <v>1</v>
      </c>
      <c r="C26" s="30"/>
      <c r="D26" s="32" t="s">
        <v>68</v>
      </c>
      <c r="E26" s="33">
        <v>2128</v>
      </c>
      <c r="F26" s="34">
        <v>1845.6</v>
      </c>
      <c r="G26" s="34">
        <v>7021.5</v>
      </c>
      <c r="H26" s="33">
        <v>2153</v>
      </c>
      <c r="I26" s="91">
        <v>1844.1</v>
      </c>
      <c r="J26" s="91">
        <v>7021.6</v>
      </c>
      <c r="K26" s="92">
        <v>212807</v>
      </c>
      <c r="L26" s="92">
        <v>212807</v>
      </c>
      <c r="M26" s="134" t="s">
        <v>75</v>
      </c>
    </row>
    <row r="27" spans="1:13" ht="20.100000000000001" customHeight="1" x14ac:dyDescent="0.2">
      <c r="A27" s="30" t="s">
        <v>72</v>
      </c>
      <c r="B27" s="31">
        <v>2</v>
      </c>
      <c r="C27" s="30"/>
      <c r="D27" s="32" t="s">
        <v>68</v>
      </c>
      <c r="E27" s="33">
        <v>2232</v>
      </c>
      <c r="F27" s="34">
        <v>1844</v>
      </c>
      <c r="G27" s="34">
        <v>7022.7</v>
      </c>
      <c r="H27" s="33">
        <v>2344</v>
      </c>
      <c r="I27" s="34">
        <v>1834.3</v>
      </c>
      <c r="J27" s="34">
        <v>7021.8</v>
      </c>
      <c r="K27" s="35">
        <v>223223</v>
      </c>
      <c r="L27" s="35">
        <v>223223</v>
      </c>
      <c r="M27" s="134" t="s">
        <v>83</v>
      </c>
    </row>
    <row r="28" spans="1:13" ht="20.100000000000001" customHeight="1" x14ac:dyDescent="0.2">
      <c r="A28" s="30" t="s">
        <v>72</v>
      </c>
      <c r="B28" s="31">
        <v>3</v>
      </c>
      <c r="C28" s="30"/>
      <c r="D28" s="32" t="s">
        <v>68</v>
      </c>
      <c r="E28" s="33">
        <v>2344</v>
      </c>
      <c r="F28" s="34">
        <v>1834.3</v>
      </c>
      <c r="G28" s="34">
        <v>7021.8</v>
      </c>
      <c r="H28" s="33">
        <v>110</v>
      </c>
      <c r="I28" s="91">
        <v>1825</v>
      </c>
      <c r="J28" s="91">
        <v>7030.5</v>
      </c>
      <c r="K28" s="92">
        <v>234407</v>
      </c>
      <c r="L28" s="92">
        <v>234407</v>
      </c>
      <c r="M28" s="134" t="s">
        <v>81</v>
      </c>
    </row>
    <row r="29" spans="1:13" ht="20.100000000000001" customHeight="1" x14ac:dyDescent="0.2">
      <c r="A29" s="30" t="s">
        <v>63</v>
      </c>
      <c r="B29" s="31">
        <v>4</v>
      </c>
      <c r="C29" s="30">
        <v>10</v>
      </c>
      <c r="D29" s="32" t="s">
        <v>82</v>
      </c>
      <c r="E29" s="33">
        <v>110</v>
      </c>
      <c r="F29" s="91">
        <v>1825</v>
      </c>
      <c r="G29" s="91">
        <v>7030.5</v>
      </c>
      <c r="H29" s="33">
        <v>136</v>
      </c>
      <c r="I29" s="91">
        <v>1825.4</v>
      </c>
      <c r="J29" s="91">
        <v>7030.8</v>
      </c>
      <c r="K29" s="93"/>
      <c r="L29" s="93"/>
      <c r="M29" s="134" t="s">
        <v>84</v>
      </c>
    </row>
    <row r="30" spans="1:13" ht="20.100000000000001" customHeight="1" x14ac:dyDescent="0.2">
      <c r="A30" s="30" t="s">
        <v>67</v>
      </c>
      <c r="B30" s="31">
        <v>201</v>
      </c>
      <c r="C30" s="30"/>
      <c r="D30" s="32" t="s">
        <v>82</v>
      </c>
      <c r="E30" s="33">
        <v>137</v>
      </c>
      <c r="F30" s="91">
        <v>1825.4</v>
      </c>
      <c r="G30" s="91">
        <v>7030.8</v>
      </c>
      <c r="H30" s="33">
        <v>247</v>
      </c>
      <c r="I30" s="34">
        <v>1825</v>
      </c>
      <c r="J30" s="34">
        <v>7041.1</v>
      </c>
      <c r="K30" s="35">
        <v>13734</v>
      </c>
      <c r="L30" s="35">
        <v>13734</v>
      </c>
      <c r="M30" s="134"/>
    </row>
    <row r="31" spans="1:13" ht="20.100000000000001" customHeight="1" x14ac:dyDescent="0.2">
      <c r="A31" s="30" t="s">
        <v>63</v>
      </c>
      <c r="B31" s="31">
        <v>5</v>
      </c>
      <c r="C31" s="30">
        <v>20</v>
      </c>
      <c r="D31" s="32" t="s">
        <v>82</v>
      </c>
      <c r="E31" s="33">
        <v>248</v>
      </c>
      <c r="F31" s="34">
        <v>1825</v>
      </c>
      <c r="G31" s="34">
        <v>7041.1</v>
      </c>
      <c r="H31" s="33">
        <v>327</v>
      </c>
      <c r="I31" s="34">
        <v>1825.2</v>
      </c>
      <c r="J31" s="91">
        <v>7041.2</v>
      </c>
      <c r="K31" s="93"/>
      <c r="L31" s="93"/>
      <c r="M31" s="134" t="s">
        <v>85</v>
      </c>
    </row>
    <row r="32" spans="1:13" ht="20.100000000000001" customHeight="1" x14ac:dyDescent="0.2">
      <c r="A32" s="30" t="s">
        <v>67</v>
      </c>
      <c r="B32" s="31">
        <v>301</v>
      </c>
      <c r="C32" s="30"/>
      <c r="D32" s="32" t="s">
        <v>82</v>
      </c>
      <c r="E32" s="33">
        <v>328</v>
      </c>
      <c r="F32" s="34">
        <v>1825.2</v>
      </c>
      <c r="G32" s="91">
        <v>7041.2</v>
      </c>
      <c r="H32" s="33">
        <v>511</v>
      </c>
      <c r="I32" s="34">
        <v>1839.9</v>
      </c>
      <c r="J32" s="34">
        <v>7041.7</v>
      </c>
      <c r="K32" s="35">
        <v>32833</v>
      </c>
      <c r="L32" s="35">
        <v>32833</v>
      </c>
      <c r="M32" s="134"/>
    </row>
    <row r="33" spans="1:14" ht="20.100000000000001" customHeight="1" x14ac:dyDescent="0.2">
      <c r="A33" s="30" t="s">
        <v>63</v>
      </c>
      <c r="B33" s="31">
        <v>6</v>
      </c>
      <c r="C33" s="30">
        <v>20</v>
      </c>
      <c r="D33" s="32" t="s">
        <v>82</v>
      </c>
      <c r="E33" s="33">
        <v>511</v>
      </c>
      <c r="F33" s="34">
        <v>1839.9</v>
      </c>
      <c r="G33" s="34">
        <v>7041.7</v>
      </c>
      <c r="H33" s="33">
        <v>549</v>
      </c>
      <c r="I33" s="34">
        <v>1839.8</v>
      </c>
      <c r="J33" s="34">
        <v>7041.7</v>
      </c>
      <c r="K33" s="35"/>
      <c r="L33" s="35"/>
      <c r="M33" s="134" t="s">
        <v>90</v>
      </c>
    </row>
    <row r="34" spans="1:14" ht="20.100000000000001" customHeight="1" x14ac:dyDescent="0.2">
      <c r="A34" s="30" t="s">
        <v>67</v>
      </c>
      <c r="B34" s="31">
        <v>3</v>
      </c>
      <c r="C34" s="30"/>
      <c r="D34" s="32" t="s">
        <v>82</v>
      </c>
      <c r="E34" s="33">
        <v>700</v>
      </c>
      <c r="F34" s="34">
        <v>1840</v>
      </c>
      <c r="G34" s="34">
        <v>7041.7</v>
      </c>
      <c r="H34" s="33">
        <v>922</v>
      </c>
      <c r="I34" s="34">
        <v>1840</v>
      </c>
      <c r="J34" s="34">
        <v>7021.5</v>
      </c>
      <c r="K34" s="35">
        <v>70001</v>
      </c>
      <c r="L34" s="35">
        <v>70332</v>
      </c>
      <c r="M34" s="134"/>
    </row>
    <row r="35" spans="1:14" ht="20.100000000000001" customHeight="1" x14ac:dyDescent="0.2">
      <c r="A35" s="30" t="s">
        <v>67</v>
      </c>
      <c r="B35" s="31">
        <v>503</v>
      </c>
      <c r="C35" s="30"/>
      <c r="D35" s="32" t="s">
        <v>82</v>
      </c>
      <c r="E35" s="33">
        <v>922</v>
      </c>
      <c r="F35" s="34">
        <v>1840</v>
      </c>
      <c r="G35" s="34">
        <v>7021.5</v>
      </c>
      <c r="H35" s="33">
        <v>1038</v>
      </c>
      <c r="I35" s="34">
        <v>1850</v>
      </c>
      <c r="J35" s="91">
        <v>7022.1</v>
      </c>
      <c r="K35" s="93">
        <v>92201</v>
      </c>
      <c r="L35" s="93">
        <v>92201</v>
      </c>
      <c r="M35" s="134"/>
    </row>
    <row r="36" spans="1:14" ht="20.100000000000001" customHeight="1" x14ac:dyDescent="0.2">
      <c r="A36" s="30" t="s">
        <v>67</v>
      </c>
      <c r="B36" s="31">
        <v>504</v>
      </c>
      <c r="C36" s="30"/>
      <c r="D36" s="32" t="s">
        <v>82</v>
      </c>
      <c r="E36" s="33">
        <v>1038</v>
      </c>
      <c r="F36" s="34">
        <v>1850</v>
      </c>
      <c r="G36" s="91">
        <v>7022.1</v>
      </c>
      <c r="H36" s="33">
        <v>1155</v>
      </c>
      <c r="I36" s="34">
        <v>1900</v>
      </c>
      <c r="J36" s="91">
        <v>7019.8</v>
      </c>
      <c r="K36" s="35">
        <v>103833</v>
      </c>
      <c r="L36" s="35">
        <v>103833</v>
      </c>
      <c r="M36" s="134"/>
    </row>
    <row r="37" spans="1:14" ht="20.100000000000001" customHeight="1" x14ac:dyDescent="0.2">
      <c r="A37" s="30" t="s">
        <v>67</v>
      </c>
      <c r="B37" s="31">
        <v>5</v>
      </c>
      <c r="C37" s="30"/>
      <c r="D37" s="32" t="s">
        <v>82</v>
      </c>
      <c r="E37" s="33">
        <v>1155</v>
      </c>
      <c r="F37" s="34">
        <v>1900</v>
      </c>
      <c r="G37" s="91">
        <v>7019.8</v>
      </c>
      <c r="H37" s="50">
        <v>1415</v>
      </c>
      <c r="I37" s="34">
        <v>1900</v>
      </c>
      <c r="J37" s="91">
        <v>7040</v>
      </c>
      <c r="K37" s="35">
        <v>115510</v>
      </c>
      <c r="L37" s="35">
        <v>115510</v>
      </c>
      <c r="M37" s="134"/>
    </row>
    <row r="38" spans="1:14" ht="20.100000000000001" customHeight="1" x14ac:dyDescent="0.2">
      <c r="A38" s="94" t="s">
        <v>67</v>
      </c>
      <c r="B38" s="95">
        <v>105</v>
      </c>
      <c r="C38" s="94"/>
      <c r="D38" s="32" t="s">
        <v>82</v>
      </c>
      <c r="E38" s="50">
        <v>1415</v>
      </c>
      <c r="F38" s="34">
        <v>1900</v>
      </c>
      <c r="G38" s="91">
        <v>7040</v>
      </c>
      <c r="H38" s="33">
        <v>1528</v>
      </c>
      <c r="I38" s="96">
        <v>1850</v>
      </c>
      <c r="J38" s="96">
        <v>7042.2</v>
      </c>
      <c r="K38" s="97">
        <v>141557</v>
      </c>
      <c r="L38" s="97">
        <v>141557</v>
      </c>
      <c r="M38" s="135"/>
    </row>
    <row r="39" spans="1:14" ht="20.100000000000001" customHeight="1" x14ac:dyDescent="0.2">
      <c r="A39" s="30" t="s">
        <v>67</v>
      </c>
      <c r="B39" s="31">
        <v>4</v>
      </c>
      <c r="C39" s="30"/>
      <c r="D39" s="32" t="s">
        <v>82</v>
      </c>
      <c r="E39" s="33">
        <v>1528</v>
      </c>
      <c r="F39" s="96">
        <v>1850</v>
      </c>
      <c r="G39" s="96">
        <v>7042.2</v>
      </c>
      <c r="H39" s="98">
        <v>1753</v>
      </c>
      <c r="I39" s="34">
        <v>1850</v>
      </c>
      <c r="J39" s="34">
        <v>7022.2</v>
      </c>
      <c r="K39" s="35">
        <v>152842</v>
      </c>
      <c r="L39" s="35">
        <v>152842</v>
      </c>
      <c r="M39" s="134" t="s">
        <v>91</v>
      </c>
    </row>
    <row r="40" spans="1:14" ht="20.100000000000001" customHeight="1" x14ac:dyDescent="0.2">
      <c r="A40" s="30" t="s">
        <v>63</v>
      </c>
      <c r="B40" s="31">
        <v>7</v>
      </c>
      <c r="C40" s="30">
        <v>1</v>
      </c>
      <c r="D40" s="32" t="s">
        <v>82</v>
      </c>
      <c r="E40" s="33">
        <v>1754</v>
      </c>
      <c r="F40" s="34">
        <v>1850</v>
      </c>
      <c r="G40" s="91">
        <v>7022.2</v>
      </c>
      <c r="H40" s="33">
        <v>1816</v>
      </c>
      <c r="I40" s="34">
        <v>1849.9</v>
      </c>
      <c r="J40" s="34">
        <v>7022.4</v>
      </c>
      <c r="K40" s="35"/>
      <c r="L40" s="35"/>
      <c r="M40" s="134" t="s">
        <v>92</v>
      </c>
    </row>
    <row r="41" spans="1:14" ht="20.100000000000001" customHeight="1" x14ac:dyDescent="0.2">
      <c r="A41" s="30" t="s">
        <v>67</v>
      </c>
      <c r="B41" s="31">
        <v>704</v>
      </c>
      <c r="C41" s="30"/>
      <c r="D41" s="32" t="s">
        <v>82</v>
      </c>
      <c r="E41" s="33">
        <v>1816</v>
      </c>
      <c r="F41" s="34">
        <v>1849.9</v>
      </c>
      <c r="G41" s="91">
        <v>7022.4</v>
      </c>
      <c r="H41" s="33">
        <v>1937</v>
      </c>
      <c r="I41" s="34">
        <v>1860</v>
      </c>
      <c r="J41" s="91">
        <v>7024</v>
      </c>
      <c r="K41" s="35">
        <v>181638</v>
      </c>
      <c r="L41" s="35">
        <v>181638</v>
      </c>
      <c r="M41" s="134" t="s">
        <v>133</v>
      </c>
    </row>
    <row r="42" spans="1:14" ht="20.100000000000001" customHeight="1" x14ac:dyDescent="0.2">
      <c r="A42" s="30" t="s">
        <v>63</v>
      </c>
      <c r="B42" s="31">
        <v>8</v>
      </c>
      <c r="C42" s="30">
        <v>5</v>
      </c>
      <c r="D42" s="32" t="s">
        <v>82</v>
      </c>
      <c r="E42" s="33">
        <v>1937</v>
      </c>
      <c r="F42" s="34">
        <v>1900</v>
      </c>
      <c r="G42" s="91">
        <v>7024</v>
      </c>
      <c r="H42" s="33"/>
      <c r="I42" s="34"/>
      <c r="J42" s="91"/>
      <c r="K42" s="35"/>
      <c r="L42" s="35"/>
      <c r="M42" s="134" t="s">
        <v>108</v>
      </c>
    </row>
    <row r="43" spans="1:14" ht="20.100000000000001" customHeight="1" x14ac:dyDescent="0.2">
      <c r="A43" s="30" t="s">
        <v>74</v>
      </c>
      <c r="B43" s="31">
        <v>2</v>
      </c>
      <c r="C43" s="30"/>
      <c r="D43" s="32" t="s">
        <v>82</v>
      </c>
      <c r="E43" s="33">
        <v>2011</v>
      </c>
      <c r="F43" s="34">
        <v>1900</v>
      </c>
      <c r="G43" s="91">
        <v>7024</v>
      </c>
      <c r="H43" s="33">
        <v>2250</v>
      </c>
      <c r="I43" s="34">
        <v>1855.2</v>
      </c>
      <c r="J43" s="34">
        <v>7021.1</v>
      </c>
      <c r="K43" s="35">
        <v>201140</v>
      </c>
      <c r="L43" s="35">
        <v>211757</v>
      </c>
      <c r="M43" s="134"/>
    </row>
    <row r="44" spans="1:14" ht="20.100000000000001" customHeight="1" x14ac:dyDescent="0.2">
      <c r="A44" s="30" t="s">
        <v>61</v>
      </c>
      <c r="B44" s="31">
        <v>2</v>
      </c>
      <c r="C44" s="30"/>
      <c r="D44" s="32" t="s">
        <v>82</v>
      </c>
      <c r="E44" s="33">
        <v>2259</v>
      </c>
      <c r="F44" s="34">
        <v>1854.1</v>
      </c>
      <c r="G44" s="34">
        <v>7021.3</v>
      </c>
      <c r="H44" s="33">
        <v>2316</v>
      </c>
      <c r="I44" s="91">
        <v>1853.4</v>
      </c>
      <c r="J44" s="91">
        <v>7021.5</v>
      </c>
      <c r="K44" s="35">
        <v>225931</v>
      </c>
      <c r="L44" s="35">
        <v>225931</v>
      </c>
      <c r="M44" s="134"/>
    </row>
    <row r="45" spans="1:14" ht="20.100000000000001" customHeight="1" x14ac:dyDescent="0.2">
      <c r="A45" s="30" t="s">
        <v>72</v>
      </c>
      <c r="B45" s="31">
        <v>4</v>
      </c>
      <c r="C45" s="30"/>
      <c r="D45" s="32" t="s">
        <v>82</v>
      </c>
      <c r="E45" s="33">
        <v>2340</v>
      </c>
      <c r="F45" s="34">
        <v>1852.7</v>
      </c>
      <c r="G45" s="34">
        <v>7022</v>
      </c>
      <c r="H45" s="33">
        <v>112</v>
      </c>
      <c r="I45" s="34">
        <v>1840</v>
      </c>
      <c r="J45" s="34">
        <v>7021.5</v>
      </c>
      <c r="K45" s="35">
        <v>234029</v>
      </c>
      <c r="L45" s="35">
        <v>234029</v>
      </c>
      <c r="M45" s="134" t="s">
        <v>105</v>
      </c>
    </row>
    <row r="46" spans="1:14" ht="20.100000000000001" customHeight="1" x14ac:dyDescent="0.2">
      <c r="A46" s="30" t="s">
        <v>63</v>
      </c>
      <c r="B46" s="31">
        <v>9</v>
      </c>
      <c r="C46" s="30">
        <v>1</v>
      </c>
      <c r="D46" s="32" t="s">
        <v>82</v>
      </c>
      <c r="E46" s="33">
        <v>2043</v>
      </c>
      <c r="F46" s="34">
        <v>1900</v>
      </c>
      <c r="G46" s="34">
        <v>7019.8</v>
      </c>
      <c r="H46" s="33"/>
      <c r="I46" s="91"/>
      <c r="J46" s="91"/>
      <c r="K46" s="35"/>
      <c r="L46" s="91"/>
      <c r="M46" s="134"/>
      <c r="N46" s="99"/>
    </row>
    <row r="47" spans="1:14" ht="20.100000000000001" customHeight="1" x14ac:dyDescent="0.2">
      <c r="A47" s="30" t="s">
        <v>63</v>
      </c>
      <c r="B47" s="31">
        <v>10</v>
      </c>
      <c r="C47" s="30">
        <v>1</v>
      </c>
      <c r="D47" s="32" t="s">
        <v>95</v>
      </c>
      <c r="E47" s="33">
        <v>112</v>
      </c>
      <c r="F47" s="34">
        <v>1840</v>
      </c>
      <c r="G47" s="91">
        <v>7021.5</v>
      </c>
      <c r="H47" s="33">
        <v>129</v>
      </c>
      <c r="I47" s="34">
        <v>1839.8</v>
      </c>
      <c r="J47" s="91">
        <v>7021.9</v>
      </c>
      <c r="K47" s="35"/>
      <c r="L47" s="35"/>
      <c r="M47" s="134" t="s">
        <v>96</v>
      </c>
    </row>
    <row r="48" spans="1:14" ht="20.100000000000001" customHeight="1" x14ac:dyDescent="0.2">
      <c r="A48" s="30" t="s">
        <v>67</v>
      </c>
      <c r="B48" s="31">
        <v>203</v>
      </c>
      <c r="C48" s="30"/>
      <c r="D48" s="32" t="s">
        <v>95</v>
      </c>
      <c r="E48" s="33">
        <v>130</v>
      </c>
      <c r="F48" s="34">
        <v>1839.8</v>
      </c>
      <c r="G48" s="91">
        <v>7021.9</v>
      </c>
      <c r="H48" s="33">
        <v>156</v>
      </c>
      <c r="I48" s="91">
        <v>1840</v>
      </c>
      <c r="J48" s="91">
        <v>7025.8</v>
      </c>
      <c r="K48" s="35">
        <v>13025</v>
      </c>
      <c r="L48" s="35">
        <v>13025</v>
      </c>
      <c r="M48" s="134" t="s">
        <v>97</v>
      </c>
    </row>
    <row r="49" spans="1:13" ht="20.100000000000001" customHeight="1" x14ac:dyDescent="0.2">
      <c r="A49" s="30" t="s">
        <v>63</v>
      </c>
      <c r="B49" s="31">
        <v>11</v>
      </c>
      <c r="C49" s="30">
        <v>5</v>
      </c>
      <c r="D49" s="32" t="s">
        <v>95</v>
      </c>
      <c r="E49" s="33">
        <v>156</v>
      </c>
      <c r="F49" s="91">
        <v>1840</v>
      </c>
      <c r="G49" s="91">
        <v>7025.8</v>
      </c>
      <c r="H49" s="33">
        <v>220</v>
      </c>
      <c r="I49" s="34">
        <v>1840.2</v>
      </c>
      <c r="J49" s="34">
        <v>7026.1</v>
      </c>
      <c r="K49" s="35"/>
      <c r="L49" s="35"/>
      <c r="M49" s="134" t="s">
        <v>99</v>
      </c>
    </row>
    <row r="50" spans="1:13" ht="20.100000000000001" customHeight="1" x14ac:dyDescent="0.2">
      <c r="A50" s="30" t="s">
        <v>67</v>
      </c>
      <c r="B50" s="31">
        <v>203</v>
      </c>
      <c r="C50" s="30" t="s">
        <v>71</v>
      </c>
      <c r="D50" s="32" t="s">
        <v>95</v>
      </c>
      <c r="E50" s="50">
        <v>222</v>
      </c>
      <c r="F50" s="34">
        <v>1840.2</v>
      </c>
      <c r="G50" s="34">
        <v>7026.2</v>
      </c>
      <c r="H50" s="33">
        <v>254</v>
      </c>
      <c r="I50" s="91">
        <v>1840</v>
      </c>
      <c r="J50" s="91">
        <v>7031</v>
      </c>
      <c r="K50" s="35">
        <v>22205</v>
      </c>
      <c r="L50" s="35">
        <v>22205</v>
      </c>
      <c r="M50" s="134" t="s">
        <v>98</v>
      </c>
    </row>
    <row r="51" spans="1:13" ht="20.100000000000001" customHeight="1" x14ac:dyDescent="0.2">
      <c r="A51" s="30" t="s">
        <v>63</v>
      </c>
      <c r="B51" s="31">
        <v>12</v>
      </c>
      <c r="C51" s="31">
        <v>10</v>
      </c>
      <c r="D51" s="32" t="s">
        <v>95</v>
      </c>
      <c r="E51" s="33">
        <v>254</v>
      </c>
      <c r="F51" s="91">
        <v>1840</v>
      </c>
      <c r="G51" s="91">
        <v>7031</v>
      </c>
      <c r="H51" s="33">
        <v>330</v>
      </c>
      <c r="I51" s="34">
        <v>1840.4</v>
      </c>
      <c r="J51" s="34">
        <v>7031.3</v>
      </c>
      <c r="K51" s="35"/>
      <c r="L51" s="35"/>
      <c r="M51" s="134" t="s">
        <v>100</v>
      </c>
    </row>
    <row r="52" spans="1:13" ht="20.100000000000001" customHeight="1" x14ac:dyDescent="0.2">
      <c r="A52" s="30" t="s">
        <v>72</v>
      </c>
      <c r="B52" s="31">
        <v>5</v>
      </c>
      <c r="D52" s="32" t="s">
        <v>95</v>
      </c>
      <c r="E52" s="33">
        <v>332</v>
      </c>
      <c r="F52" s="34">
        <v>1840.4</v>
      </c>
      <c r="G52" s="34">
        <v>7031.3</v>
      </c>
      <c r="H52" s="33">
        <v>614</v>
      </c>
      <c r="I52" s="34">
        <v>1900</v>
      </c>
      <c r="J52" s="91">
        <v>7019.8</v>
      </c>
      <c r="K52" s="35">
        <v>33257</v>
      </c>
      <c r="L52" s="35">
        <v>33257</v>
      </c>
      <c r="M52" s="134" t="s">
        <v>101</v>
      </c>
    </row>
    <row r="53" spans="1:13" ht="20.100000000000001" customHeight="1" x14ac:dyDescent="0.2">
      <c r="A53" s="30" t="s">
        <v>67</v>
      </c>
      <c r="B53" s="31">
        <v>505</v>
      </c>
      <c r="C53" s="30"/>
      <c r="D53" s="32" t="s">
        <v>95</v>
      </c>
      <c r="E53" s="33">
        <v>702</v>
      </c>
      <c r="F53" s="34">
        <v>1900</v>
      </c>
      <c r="G53" s="91">
        <v>7019.8</v>
      </c>
      <c r="H53" s="33">
        <v>820</v>
      </c>
      <c r="I53" s="34">
        <v>1910</v>
      </c>
      <c r="J53" s="34">
        <v>7017.8</v>
      </c>
      <c r="K53" s="35">
        <v>70221</v>
      </c>
      <c r="L53" s="35">
        <v>70221</v>
      </c>
      <c r="M53" s="134"/>
    </row>
    <row r="54" spans="1:13" ht="20.100000000000001" customHeight="1" x14ac:dyDescent="0.2">
      <c r="A54" s="30" t="s">
        <v>67</v>
      </c>
      <c r="B54" s="31">
        <v>506</v>
      </c>
      <c r="C54" s="30"/>
      <c r="D54" s="32" t="s">
        <v>95</v>
      </c>
      <c r="E54" s="33">
        <v>820</v>
      </c>
      <c r="F54" s="34">
        <v>1910</v>
      </c>
      <c r="G54" s="34">
        <v>7017.8</v>
      </c>
      <c r="H54" s="33">
        <v>953</v>
      </c>
      <c r="I54" s="34">
        <v>1920</v>
      </c>
      <c r="J54" s="91">
        <v>7017</v>
      </c>
      <c r="K54" s="35">
        <v>82001</v>
      </c>
      <c r="L54" s="35">
        <v>82001</v>
      </c>
      <c r="M54" s="134"/>
    </row>
    <row r="55" spans="1:13" ht="20.100000000000001" customHeight="1" x14ac:dyDescent="0.2">
      <c r="A55" s="30" t="s">
        <v>67</v>
      </c>
      <c r="B55" s="31">
        <v>7</v>
      </c>
      <c r="C55" s="30"/>
      <c r="D55" s="32" t="s">
        <v>95</v>
      </c>
      <c r="E55" s="33">
        <v>953</v>
      </c>
      <c r="F55" s="34">
        <v>1920</v>
      </c>
      <c r="G55" s="91">
        <v>7017</v>
      </c>
      <c r="H55" s="33">
        <v>120</v>
      </c>
      <c r="I55" s="34">
        <v>1920</v>
      </c>
      <c r="J55" s="91">
        <v>7037</v>
      </c>
      <c r="K55" s="35">
        <v>95327</v>
      </c>
      <c r="L55" s="35">
        <v>95327</v>
      </c>
      <c r="M55" s="134"/>
    </row>
    <row r="56" spans="1:13" ht="20.100000000000001" customHeight="1" x14ac:dyDescent="0.2">
      <c r="A56" s="30" t="s">
        <v>67</v>
      </c>
      <c r="B56" s="31">
        <v>107</v>
      </c>
      <c r="C56" s="30"/>
      <c r="D56" s="32" t="s">
        <v>95</v>
      </c>
      <c r="E56" s="33">
        <v>1209</v>
      </c>
      <c r="F56" s="34">
        <v>1920</v>
      </c>
      <c r="G56" s="91">
        <v>7037</v>
      </c>
      <c r="H56" s="33">
        <v>1315</v>
      </c>
      <c r="I56" s="34">
        <v>1910</v>
      </c>
      <c r="J56" s="91">
        <v>7037.6</v>
      </c>
      <c r="K56" s="35">
        <v>120912</v>
      </c>
      <c r="L56" s="35">
        <v>120912</v>
      </c>
      <c r="M56" s="134"/>
    </row>
    <row r="57" spans="1:13" ht="20.100000000000001" customHeight="1" x14ac:dyDescent="0.2">
      <c r="A57" s="30" t="s">
        <v>67</v>
      </c>
      <c r="B57" s="31">
        <v>6</v>
      </c>
      <c r="C57" s="30"/>
      <c r="D57" s="32" t="s">
        <v>95</v>
      </c>
      <c r="E57" s="33">
        <v>1315</v>
      </c>
      <c r="F57" s="34">
        <v>1910</v>
      </c>
      <c r="G57" s="91">
        <v>7037.6</v>
      </c>
      <c r="H57" s="33">
        <v>1538</v>
      </c>
      <c r="I57" s="34">
        <v>1910</v>
      </c>
      <c r="J57" s="91">
        <v>7017.5</v>
      </c>
      <c r="K57" s="35">
        <v>131525</v>
      </c>
      <c r="L57" s="35">
        <v>131525</v>
      </c>
      <c r="M57" s="134" t="s">
        <v>102</v>
      </c>
    </row>
    <row r="58" spans="1:13" s="48" customFormat="1" ht="20.100000000000001" customHeight="1" x14ac:dyDescent="0.2">
      <c r="A58" s="30" t="s">
        <v>72</v>
      </c>
      <c r="B58" s="31">
        <v>6</v>
      </c>
      <c r="C58" s="30"/>
      <c r="D58" s="32" t="s">
        <v>95</v>
      </c>
      <c r="E58" s="33">
        <v>1538</v>
      </c>
      <c r="F58" s="34">
        <v>1910</v>
      </c>
      <c r="G58" s="91">
        <v>7017.5</v>
      </c>
      <c r="H58" s="33">
        <v>1815</v>
      </c>
      <c r="I58" s="34">
        <v>1900</v>
      </c>
      <c r="J58" s="91">
        <v>7040</v>
      </c>
      <c r="K58" s="35">
        <v>153810</v>
      </c>
      <c r="L58" s="35">
        <v>153810</v>
      </c>
      <c r="M58" s="134" t="s">
        <v>104</v>
      </c>
    </row>
    <row r="59" spans="1:13" s="48" customFormat="1" ht="18.75" customHeight="1" x14ac:dyDescent="0.2">
      <c r="A59" s="30" t="s">
        <v>63</v>
      </c>
      <c r="B59" s="31">
        <v>13</v>
      </c>
      <c r="C59" s="30">
        <v>20</v>
      </c>
      <c r="D59" s="32" t="s">
        <v>95</v>
      </c>
      <c r="E59" s="33">
        <v>1815</v>
      </c>
      <c r="F59" s="34">
        <v>1900</v>
      </c>
      <c r="G59" s="91">
        <v>7040</v>
      </c>
      <c r="H59" s="33">
        <v>1901</v>
      </c>
      <c r="I59" s="91">
        <v>1859.8</v>
      </c>
      <c r="J59" s="91">
        <v>7039.6</v>
      </c>
      <c r="K59" s="91"/>
      <c r="L59" s="91"/>
      <c r="M59" s="134" t="s">
        <v>109</v>
      </c>
    </row>
    <row r="60" spans="1:13" s="48" customFormat="1" ht="20.100000000000001" customHeight="1" x14ac:dyDescent="0.2">
      <c r="A60" s="30" t="s">
        <v>72</v>
      </c>
      <c r="B60" s="31">
        <v>7</v>
      </c>
      <c r="C60" s="30"/>
      <c r="D60" s="32" t="s">
        <v>95</v>
      </c>
      <c r="E60" s="33">
        <v>1901</v>
      </c>
      <c r="F60" s="34">
        <v>1900</v>
      </c>
      <c r="G60" s="91">
        <v>7039.6</v>
      </c>
      <c r="H60" s="33">
        <v>2013</v>
      </c>
      <c r="I60" s="34">
        <v>1900</v>
      </c>
      <c r="J60" s="91">
        <v>7029.6</v>
      </c>
      <c r="K60" s="35">
        <v>190101</v>
      </c>
      <c r="L60" s="35">
        <v>190101</v>
      </c>
      <c r="M60" s="134"/>
    </row>
    <row r="61" spans="1:13" s="48" customFormat="1" ht="20.100000000000001" customHeight="1" x14ac:dyDescent="0.2">
      <c r="A61" s="30" t="s">
        <v>63</v>
      </c>
      <c r="B61" s="31">
        <v>14</v>
      </c>
      <c r="C61" s="30"/>
      <c r="D61" s="32" t="s">
        <v>95</v>
      </c>
      <c r="E61" s="33">
        <v>2015</v>
      </c>
      <c r="F61" s="34">
        <v>1900</v>
      </c>
      <c r="G61" s="91">
        <v>7029.6</v>
      </c>
      <c r="H61" s="100">
        <v>2059</v>
      </c>
      <c r="I61" s="91"/>
      <c r="J61" s="91"/>
      <c r="K61" s="91"/>
      <c r="L61" s="91"/>
      <c r="M61" s="134" t="s">
        <v>110</v>
      </c>
    </row>
    <row r="62" spans="1:13" s="48" customFormat="1" ht="20.100000000000001" customHeight="1" x14ac:dyDescent="0.2">
      <c r="A62" s="30" t="s">
        <v>72</v>
      </c>
      <c r="B62" s="31">
        <v>8</v>
      </c>
      <c r="C62" s="30"/>
      <c r="D62" s="32" t="s">
        <v>95</v>
      </c>
      <c r="E62" s="33">
        <v>2102</v>
      </c>
      <c r="F62" s="34">
        <v>1900</v>
      </c>
      <c r="G62" s="91">
        <v>7029.8</v>
      </c>
      <c r="H62" s="33"/>
      <c r="I62" s="34"/>
      <c r="J62" s="34"/>
      <c r="K62" s="35">
        <v>210208</v>
      </c>
      <c r="L62" s="35">
        <v>210208</v>
      </c>
      <c r="M62" s="134"/>
    </row>
    <row r="63" spans="1:13" s="48" customFormat="1" ht="20.100000000000001" customHeight="1" x14ac:dyDescent="0.2">
      <c r="A63" s="30" t="s">
        <v>61</v>
      </c>
      <c r="B63" s="31">
        <v>3</v>
      </c>
      <c r="C63" s="30"/>
      <c r="D63" s="32" t="s">
        <v>95</v>
      </c>
      <c r="E63" s="33">
        <v>2318</v>
      </c>
      <c r="F63" s="34">
        <v>1912</v>
      </c>
      <c r="G63" s="34">
        <v>7017.7</v>
      </c>
      <c r="H63" s="33">
        <v>2344</v>
      </c>
      <c r="I63" s="91">
        <v>1910</v>
      </c>
      <c r="J63" s="91">
        <v>7017.5</v>
      </c>
      <c r="K63" s="35">
        <v>231829</v>
      </c>
      <c r="L63" s="35">
        <v>231829</v>
      </c>
      <c r="M63" s="134"/>
    </row>
    <row r="64" spans="1:13" s="48" customFormat="1" ht="20.100000000000001" customHeight="1" x14ac:dyDescent="0.2">
      <c r="A64" s="30" t="s">
        <v>63</v>
      </c>
      <c r="B64" s="31">
        <v>15</v>
      </c>
      <c r="C64" s="30">
        <v>1</v>
      </c>
      <c r="D64" s="32" t="s">
        <v>114</v>
      </c>
      <c r="E64" s="33">
        <v>32</v>
      </c>
      <c r="F64" s="34">
        <v>1910</v>
      </c>
      <c r="G64" s="91">
        <v>7017.7</v>
      </c>
      <c r="H64" s="33">
        <v>56</v>
      </c>
      <c r="I64" s="34">
        <v>1910.2</v>
      </c>
      <c r="J64" s="34">
        <v>7017.8</v>
      </c>
      <c r="K64" s="35"/>
      <c r="L64" s="35"/>
      <c r="M64" s="134" t="s">
        <v>115</v>
      </c>
    </row>
    <row r="65" spans="1:13" s="48" customFormat="1" ht="20.100000000000001" customHeight="1" x14ac:dyDescent="0.2">
      <c r="A65" s="30" t="s">
        <v>67</v>
      </c>
      <c r="B65" s="31">
        <v>306</v>
      </c>
      <c r="C65" s="30"/>
      <c r="D65" s="32" t="s">
        <v>114</v>
      </c>
      <c r="E65" s="33">
        <v>58</v>
      </c>
      <c r="F65" s="34">
        <v>1910.2</v>
      </c>
      <c r="G65" s="34">
        <v>7017.8</v>
      </c>
      <c r="H65" s="33">
        <v>217</v>
      </c>
      <c r="I65" s="91">
        <v>1920</v>
      </c>
      <c r="J65" s="91">
        <v>7021</v>
      </c>
      <c r="K65" s="35">
        <v>5816</v>
      </c>
      <c r="L65" s="35">
        <v>5816</v>
      </c>
      <c r="M65" s="134"/>
    </row>
    <row r="66" spans="1:13" s="48" customFormat="1" ht="20.100000000000001" customHeight="1" x14ac:dyDescent="0.2">
      <c r="A66" s="30" t="s">
        <v>63</v>
      </c>
      <c r="B66" s="31">
        <v>16</v>
      </c>
      <c r="C66" s="30">
        <v>5</v>
      </c>
      <c r="D66" s="32" t="s">
        <v>114</v>
      </c>
      <c r="E66" s="33">
        <v>219</v>
      </c>
      <c r="F66" s="91">
        <v>1920</v>
      </c>
      <c r="G66" s="91">
        <v>7021</v>
      </c>
      <c r="H66" s="33">
        <v>243</v>
      </c>
      <c r="I66" s="34">
        <v>1920.2</v>
      </c>
      <c r="J66" s="34">
        <v>7021.1</v>
      </c>
      <c r="K66" s="35"/>
      <c r="L66" s="35"/>
      <c r="M66" s="134" t="s">
        <v>116</v>
      </c>
    </row>
    <row r="67" spans="1:13" s="48" customFormat="1" ht="20.100000000000001" customHeight="1" x14ac:dyDescent="0.2">
      <c r="A67" s="30" t="s">
        <v>67</v>
      </c>
      <c r="B67" s="31">
        <v>207</v>
      </c>
      <c r="C67" s="30"/>
      <c r="D67" s="32" t="s">
        <v>114</v>
      </c>
      <c r="E67" s="33">
        <v>244</v>
      </c>
      <c r="F67" s="34">
        <v>1920.2</v>
      </c>
      <c r="G67" s="34">
        <v>7021.1</v>
      </c>
      <c r="H67" s="33">
        <v>314</v>
      </c>
      <c r="I67" s="34">
        <v>1920</v>
      </c>
      <c r="J67" s="34">
        <v>7016.8</v>
      </c>
      <c r="K67" s="35">
        <v>24417</v>
      </c>
      <c r="L67" s="35">
        <v>24417</v>
      </c>
      <c r="M67" s="134"/>
    </row>
    <row r="68" spans="1:13" s="48" customFormat="1" ht="20.100000000000001" customHeight="1" x14ac:dyDescent="0.2">
      <c r="A68" s="30" t="s">
        <v>63</v>
      </c>
      <c r="B68" s="31">
        <v>17</v>
      </c>
      <c r="C68" s="30">
        <v>1</v>
      </c>
      <c r="D68" s="32" t="s">
        <v>114</v>
      </c>
      <c r="E68" s="33">
        <v>314</v>
      </c>
      <c r="F68" s="34">
        <v>1920</v>
      </c>
      <c r="G68" s="34">
        <v>7016.8</v>
      </c>
      <c r="H68" s="33">
        <v>334</v>
      </c>
      <c r="I68" s="34">
        <v>1920.1</v>
      </c>
      <c r="J68" s="34">
        <v>7017</v>
      </c>
      <c r="K68" s="35"/>
      <c r="L68" s="35"/>
      <c r="M68" s="134" t="s">
        <v>117</v>
      </c>
    </row>
    <row r="69" spans="1:13" s="48" customFormat="1" ht="20.100000000000001" customHeight="1" x14ac:dyDescent="0.2">
      <c r="A69" s="30" t="s">
        <v>67</v>
      </c>
      <c r="B69" s="31">
        <v>307</v>
      </c>
      <c r="C69" s="30"/>
      <c r="D69" s="32" t="s">
        <v>114</v>
      </c>
      <c r="E69" s="33">
        <v>335</v>
      </c>
      <c r="F69" s="34">
        <v>1920.1</v>
      </c>
      <c r="G69" s="34">
        <v>7017</v>
      </c>
      <c r="H69" s="33">
        <v>514</v>
      </c>
      <c r="I69" s="34">
        <v>1930.2</v>
      </c>
      <c r="J69" s="34">
        <v>7013.3</v>
      </c>
      <c r="K69" s="35">
        <v>33531</v>
      </c>
      <c r="L69" s="35">
        <v>33531</v>
      </c>
      <c r="M69" s="130"/>
    </row>
    <row r="70" spans="1:13" s="48" customFormat="1" ht="20.100000000000001" customHeight="1" x14ac:dyDescent="0.2">
      <c r="A70" s="30" t="s">
        <v>72</v>
      </c>
      <c r="B70" s="31">
        <v>9</v>
      </c>
      <c r="C70" s="30"/>
      <c r="D70" s="32" t="s">
        <v>114</v>
      </c>
      <c r="E70" s="33">
        <v>514</v>
      </c>
      <c r="F70" s="34">
        <v>1930.2</v>
      </c>
      <c r="G70" s="91">
        <v>7013.3</v>
      </c>
      <c r="H70" s="33">
        <v>546</v>
      </c>
      <c r="I70" s="34">
        <v>1933.2</v>
      </c>
      <c r="J70" s="34">
        <v>7014.2</v>
      </c>
      <c r="K70" s="35">
        <v>51431</v>
      </c>
      <c r="L70" s="35">
        <v>51431</v>
      </c>
      <c r="M70" s="134"/>
    </row>
    <row r="71" spans="1:13" ht="20.100000000000001" customHeight="1" x14ac:dyDescent="0.2">
      <c r="A71" s="30" t="s">
        <v>118</v>
      </c>
      <c r="B71" s="31"/>
      <c r="C71" s="30"/>
      <c r="D71" s="32" t="s">
        <v>114</v>
      </c>
      <c r="E71" s="33">
        <v>645</v>
      </c>
      <c r="F71" s="34">
        <v>1934</v>
      </c>
      <c r="G71" s="34">
        <v>7015</v>
      </c>
      <c r="H71" s="33">
        <v>711</v>
      </c>
      <c r="I71" s="34">
        <v>1936</v>
      </c>
      <c r="J71" s="91">
        <v>7015</v>
      </c>
      <c r="K71" s="35">
        <v>64435</v>
      </c>
      <c r="L71" s="35">
        <v>64435</v>
      </c>
      <c r="M71" s="134" t="s">
        <v>119</v>
      </c>
    </row>
    <row r="72" spans="1:13" ht="20.100000000000001" customHeight="1" x14ac:dyDescent="0.2">
      <c r="A72" s="30" t="s">
        <v>72</v>
      </c>
      <c r="B72" s="31">
        <v>10</v>
      </c>
      <c r="C72" s="30"/>
      <c r="D72" s="32" t="s">
        <v>114</v>
      </c>
      <c r="E72" s="33">
        <v>722</v>
      </c>
      <c r="F72" s="34">
        <v>1936.1</v>
      </c>
      <c r="G72" s="91">
        <v>7015.2</v>
      </c>
      <c r="H72" s="33">
        <v>810</v>
      </c>
      <c r="I72" s="34">
        <v>1930</v>
      </c>
      <c r="J72" s="34">
        <v>7013.5</v>
      </c>
      <c r="K72" s="35">
        <v>72241</v>
      </c>
      <c r="L72" s="35"/>
      <c r="M72" s="134"/>
    </row>
    <row r="73" spans="1:13" ht="20.100000000000001" customHeight="1" x14ac:dyDescent="0.2">
      <c r="A73" s="30" t="s">
        <v>67</v>
      </c>
      <c r="B73" s="31">
        <v>508</v>
      </c>
      <c r="C73" s="30"/>
      <c r="D73" s="32" t="s">
        <v>114</v>
      </c>
      <c r="E73" s="33">
        <v>810</v>
      </c>
      <c r="F73" s="34">
        <v>1930</v>
      </c>
      <c r="G73" s="34">
        <v>7013.5</v>
      </c>
      <c r="H73" s="33">
        <v>1209</v>
      </c>
      <c r="I73" s="34">
        <v>1940</v>
      </c>
      <c r="J73" s="91">
        <v>7031.9</v>
      </c>
      <c r="K73" s="35">
        <v>81002</v>
      </c>
      <c r="L73" s="35">
        <v>111428</v>
      </c>
      <c r="M73" s="134"/>
    </row>
    <row r="74" spans="1:13" ht="20.100000000000001" customHeight="1" x14ac:dyDescent="0.2">
      <c r="A74" s="30" t="s">
        <v>67</v>
      </c>
      <c r="B74" s="31">
        <v>109</v>
      </c>
      <c r="C74" s="30"/>
      <c r="D74" s="32" t="s">
        <v>114</v>
      </c>
      <c r="E74" s="33">
        <v>1209</v>
      </c>
      <c r="F74" s="34">
        <v>1940</v>
      </c>
      <c r="G74" s="91">
        <v>7031.9</v>
      </c>
      <c r="H74" s="33">
        <v>1317</v>
      </c>
      <c r="I74" s="34">
        <v>1930</v>
      </c>
      <c r="J74" s="34">
        <v>7034</v>
      </c>
      <c r="K74" s="35">
        <v>120942</v>
      </c>
      <c r="L74" s="35">
        <v>120942</v>
      </c>
      <c r="M74" s="134"/>
    </row>
    <row r="75" spans="1:13" ht="20.100000000000001" customHeight="1" x14ac:dyDescent="0.2">
      <c r="A75" s="30" t="s">
        <v>67</v>
      </c>
      <c r="B75" s="31">
        <v>8</v>
      </c>
      <c r="C75" s="30"/>
      <c r="D75" s="32" t="s">
        <v>114</v>
      </c>
      <c r="E75" s="33">
        <v>1317</v>
      </c>
      <c r="F75" s="34">
        <v>1930</v>
      </c>
      <c r="G75" s="34">
        <v>7034</v>
      </c>
      <c r="H75" s="33">
        <v>1536</v>
      </c>
      <c r="I75" s="34">
        <v>1930</v>
      </c>
      <c r="J75" s="34">
        <v>7013.3</v>
      </c>
      <c r="K75" s="35">
        <v>131711</v>
      </c>
      <c r="L75" s="35">
        <v>131711</v>
      </c>
      <c r="M75" s="134"/>
    </row>
    <row r="76" spans="1:13" ht="20.100000000000001" customHeight="1" x14ac:dyDescent="0.2">
      <c r="A76" s="101" t="s">
        <v>63</v>
      </c>
      <c r="B76" s="102">
        <v>18</v>
      </c>
      <c r="C76" s="101"/>
      <c r="D76" s="32" t="s">
        <v>114</v>
      </c>
      <c r="E76" s="33">
        <v>1537</v>
      </c>
      <c r="F76" s="34">
        <v>1930</v>
      </c>
      <c r="G76" s="34">
        <v>7013.3</v>
      </c>
      <c r="H76" s="103">
        <v>1555</v>
      </c>
      <c r="I76" s="104">
        <v>1929.9</v>
      </c>
      <c r="J76" s="105">
        <v>7013.3</v>
      </c>
      <c r="K76" s="35"/>
      <c r="L76" s="35"/>
      <c r="M76" s="136" t="s">
        <v>120</v>
      </c>
    </row>
    <row r="77" spans="1:13" ht="20.100000000000001" customHeight="1" x14ac:dyDescent="0.2">
      <c r="A77" s="30" t="s">
        <v>72</v>
      </c>
      <c r="B77" s="31">
        <v>11</v>
      </c>
      <c r="C77" s="30"/>
      <c r="D77" s="32" t="s">
        <v>114</v>
      </c>
      <c r="E77" s="103">
        <v>1556</v>
      </c>
      <c r="F77" s="104">
        <v>1929.9</v>
      </c>
      <c r="G77" s="105">
        <v>7013.3</v>
      </c>
      <c r="H77" s="33">
        <v>1852</v>
      </c>
      <c r="I77" s="34">
        <v>1920</v>
      </c>
      <c r="J77" s="34">
        <v>7037</v>
      </c>
      <c r="K77" s="35">
        <v>155648</v>
      </c>
      <c r="L77" s="35">
        <v>155648</v>
      </c>
      <c r="M77" s="134"/>
    </row>
    <row r="78" spans="1:13" ht="20.100000000000001" customHeight="1" x14ac:dyDescent="0.2">
      <c r="A78" s="30" t="s">
        <v>63</v>
      </c>
      <c r="B78" s="31">
        <v>19</v>
      </c>
      <c r="C78" s="30">
        <v>20</v>
      </c>
      <c r="D78" s="32" t="s">
        <v>114</v>
      </c>
      <c r="E78" s="33">
        <v>1852</v>
      </c>
      <c r="F78" s="34">
        <v>1920</v>
      </c>
      <c r="G78" s="34">
        <v>7037</v>
      </c>
      <c r="H78" s="33">
        <v>1929</v>
      </c>
      <c r="I78" s="34">
        <v>1919.9</v>
      </c>
      <c r="J78" s="34">
        <v>7037.1</v>
      </c>
      <c r="K78" s="35"/>
      <c r="L78" s="35"/>
      <c r="M78" s="134" t="s">
        <v>134</v>
      </c>
    </row>
    <row r="79" spans="1:13" ht="20.100000000000001" customHeight="1" x14ac:dyDescent="0.2">
      <c r="A79" s="30" t="s">
        <v>72</v>
      </c>
      <c r="B79" s="31">
        <v>12</v>
      </c>
      <c r="C79" s="30"/>
      <c r="D79" s="32" t="s">
        <v>114</v>
      </c>
      <c r="E79" s="33">
        <v>1930</v>
      </c>
      <c r="F79" s="34">
        <v>1919.9</v>
      </c>
      <c r="G79" s="34">
        <v>7036.9</v>
      </c>
      <c r="H79" s="33">
        <v>2050</v>
      </c>
      <c r="I79" s="34">
        <v>1920</v>
      </c>
      <c r="J79" s="34">
        <v>7036.3</v>
      </c>
      <c r="K79" s="35">
        <v>193012</v>
      </c>
      <c r="L79" s="35">
        <v>193012</v>
      </c>
      <c r="M79" s="134"/>
    </row>
    <row r="80" spans="1:13" ht="20.100000000000001" customHeight="1" x14ac:dyDescent="0.2">
      <c r="A80" s="30" t="s">
        <v>63</v>
      </c>
      <c r="B80" s="31">
        <v>20</v>
      </c>
      <c r="C80" s="30">
        <v>10</v>
      </c>
      <c r="D80" s="32" t="s">
        <v>114</v>
      </c>
      <c r="E80" s="33">
        <v>2050</v>
      </c>
      <c r="F80" s="34">
        <v>1920</v>
      </c>
      <c r="G80" s="91">
        <v>7026.3</v>
      </c>
      <c r="H80" s="33">
        <v>2127</v>
      </c>
      <c r="I80" s="91"/>
      <c r="J80" s="91"/>
      <c r="K80" s="91"/>
      <c r="L80" s="91"/>
      <c r="M80" s="134" t="s">
        <v>148</v>
      </c>
    </row>
    <row r="81" spans="1:13" ht="20.100000000000001" customHeight="1" x14ac:dyDescent="0.2">
      <c r="A81" s="30" t="s">
        <v>72</v>
      </c>
      <c r="B81" s="31">
        <v>13</v>
      </c>
      <c r="C81" s="30"/>
      <c r="D81" s="32" t="s">
        <v>114</v>
      </c>
      <c r="E81" s="33">
        <v>2127</v>
      </c>
      <c r="F81" s="34">
        <v>1920</v>
      </c>
      <c r="G81" s="91">
        <v>7026.8</v>
      </c>
      <c r="H81" s="33">
        <v>2</v>
      </c>
      <c r="I81" s="34">
        <v>1940</v>
      </c>
      <c r="J81" s="34">
        <v>7032</v>
      </c>
      <c r="K81" s="35">
        <v>212758</v>
      </c>
      <c r="L81" s="35">
        <v>212758</v>
      </c>
      <c r="M81" s="134"/>
    </row>
    <row r="82" spans="1:13" ht="20.100000000000001" customHeight="1" x14ac:dyDescent="0.2">
      <c r="A82" s="30" t="s">
        <v>63</v>
      </c>
      <c r="B82" s="31">
        <v>21</v>
      </c>
      <c r="C82" s="30">
        <v>20</v>
      </c>
      <c r="D82" s="32" t="s">
        <v>135</v>
      </c>
      <c r="E82" s="33">
        <v>5</v>
      </c>
      <c r="F82" s="34">
        <v>1940</v>
      </c>
      <c r="G82" s="34">
        <v>7031.9</v>
      </c>
      <c r="H82" s="33">
        <v>40</v>
      </c>
      <c r="I82" s="34">
        <v>1939.8</v>
      </c>
      <c r="J82" s="34">
        <v>7031.9</v>
      </c>
      <c r="K82" s="35"/>
      <c r="L82" s="35"/>
      <c r="M82" s="134" t="s">
        <v>147</v>
      </c>
    </row>
    <row r="83" spans="1:13" ht="20.100000000000001" customHeight="1" x14ac:dyDescent="0.2">
      <c r="A83" s="30" t="s">
        <v>67</v>
      </c>
      <c r="B83" s="31">
        <v>209</v>
      </c>
      <c r="C83" s="30"/>
      <c r="D83" s="32" t="s">
        <v>135</v>
      </c>
      <c r="E83" s="33">
        <v>41</v>
      </c>
      <c r="F83" s="34">
        <v>1939.8</v>
      </c>
      <c r="G83" s="34">
        <v>7031.9</v>
      </c>
      <c r="H83" s="33">
        <v>157</v>
      </c>
      <c r="I83" s="34">
        <v>1940</v>
      </c>
      <c r="J83" s="34">
        <v>7021.1</v>
      </c>
      <c r="K83" s="35">
        <v>4137</v>
      </c>
      <c r="L83" s="35">
        <v>4137</v>
      </c>
      <c r="M83" s="134"/>
    </row>
    <row r="84" spans="1:13" ht="20.100000000000001" customHeight="1" x14ac:dyDescent="0.2">
      <c r="A84" s="30" t="s">
        <v>63</v>
      </c>
      <c r="B84" s="31">
        <v>22</v>
      </c>
      <c r="C84" s="30">
        <v>10</v>
      </c>
      <c r="D84" s="32" t="s">
        <v>135</v>
      </c>
      <c r="E84" s="33">
        <v>157</v>
      </c>
      <c r="F84" s="34">
        <v>1940</v>
      </c>
      <c r="G84" s="34">
        <v>7021.1</v>
      </c>
      <c r="H84" s="33">
        <v>233</v>
      </c>
      <c r="I84" s="34">
        <v>1940.5</v>
      </c>
      <c r="J84" s="34">
        <v>7021.3</v>
      </c>
      <c r="K84" s="35"/>
      <c r="L84" s="35"/>
      <c r="M84" s="134" t="s">
        <v>136</v>
      </c>
    </row>
    <row r="85" spans="1:13" ht="20.100000000000001" customHeight="1" x14ac:dyDescent="0.2">
      <c r="A85" s="30" t="s">
        <v>67</v>
      </c>
      <c r="B85" s="31">
        <v>209</v>
      </c>
      <c r="C85" s="30" t="s">
        <v>71</v>
      </c>
      <c r="D85" s="32" t="s">
        <v>135</v>
      </c>
      <c r="E85" s="33">
        <v>234</v>
      </c>
      <c r="F85" s="34">
        <v>1940.5</v>
      </c>
      <c r="G85" s="34">
        <v>7021.3</v>
      </c>
      <c r="H85" s="33">
        <v>313</v>
      </c>
      <c r="I85" s="91">
        <v>1940</v>
      </c>
      <c r="J85" s="91">
        <v>7015.8</v>
      </c>
      <c r="K85" s="35">
        <v>23432</v>
      </c>
      <c r="L85" s="91">
        <v>23432</v>
      </c>
      <c r="M85" s="134"/>
    </row>
    <row r="86" spans="1:13" ht="20.100000000000001" customHeight="1" x14ac:dyDescent="0.2">
      <c r="A86" s="30" t="s">
        <v>63</v>
      </c>
      <c r="B86" s="31">
        <v>23</v>
      </c>
      <c r="C86" s="30">
        <v>5</v>
      </c>
      <c r="D86" s="32" t="s">
        <v>135</v>
      </c>
      <c r="E86" s="33">
        <v>313</v>
      </c>
      <c r="F86" s="91">
        <v>1940</v>
      </c>
      <c r="G86" s="91">
        <v>7015.8</v>
      </c>
      <c r="H86" s="33">
        <v>340</v>
      </c>
      <c r="I86" s="34">
        <v>1940.2</v>
      </c>
      <c r="J86" s="34">
        <v>7015.9</v>
      </c>
      <c r="K86" s="35"/>
      <c r="L86" s="35"/>
      <c r="M86" s="134" t="s">
        <v>137</v>
      </c>
    </row>
    <row r="87" spans="1:13" ht="20.100000000000001" customHeight="1" x14ac:dyDescent="0.2">
      <c r="A87" s="30" t="s">
        <v>67</v>
      </c>
      <c r="B87" s="31">
        <v>209</v>
      </c>
      <c r="C87" s="30" t="s">
        <v>71</v>
      </c>
      <c r="D87" s="32" t="s">
        <v>135</v>
      </c>
      <c r="E87" s="33">
        <v>341</v>
      </c>
      <c r="F87" s="34">
        <v>1940.2</v>
      </c>
      <c r="G87" s="34">
        <v>7015.9</v>
      </c>
      <c r="H87" s="33">
        <v>413</v>
      </c>
      <c r="I87" s="91">
        <v>1940</v>
      </c>
      <c r="J87" s="91">
        <v>7011.5</v>
      </c>
      <c r="K87" s="35">
        <v>34106</v>
      </c>
      <c r="L87" s="35">
        <v>34106</v>
      </c>
      <c r="M87" s="134"/>
    </row>
    <row r="88" spans="1:13" ht="20.100000000000001" customHeight="1" x14ac:dyDescent="0.2">
      <c r="A88" s="30" t="s">
        <v>63</v>
      </c>
      <c r="B88" s="31">
        <v>24</v>
      </c>
      <c r="C88" s="30">
        <v>1</v>
      </c>
      <c r="D88" s="32" t="s">
        <v>135</v>
      </c>
      <c r="E88" s="33">
        <v>413</v>
      </c>
      <c r="F88" s="34">
        <v>1940</v>
      </c>
      <c r="G88" s="34">
        <v>7011.5</v>
      </c>
      <c r="H88" s="33">
        <v>438</v>
      </c>
      <c r="I88" s="34">
        <v>1940</v>
      </c>
      <c r="J88" s="34">
        <v>7011.6</v>
      </c>
      <c r="K88" s="35"/>
      <c r="L88" s="35"/>
      <c r="M88" s="134" t="s">
        <v>138</v>
      </c>
    </row>
    <row r="89" spans="1:13" ht="20.100000000000001" customHeight="1" x14ac:dyDescent="0.2">
      <c r="A89" s="30" t="s">
        <v>67</v>
      </c>
      <c r="B89" s="31">
        <v>509</v>
      </c>
      <c r="C89" s="30"/>
      <c r="D89" s="32" t="s">
        <v>135</v>
      </c>
      <c r="E89" s="33">
        <v>702</v>
      </c>
      <c r="F89" s="34">
        <v>1940.1</v>
      </c>
      <c r="G89" s="34">
        <v>7011.5</v>
      </c>
      <c r="H89" s="33">
        <v>817</v>
      </c>
      <c r="I89" s="91">
        <v>1950</v>
      </c>
      <c r="J89" s="91">
        <v>7011</v>
      </c>
      <c r="K89" s="35">
        <v>70555</v>
      </c>
      <c r="L89" s="35">
        <v>70555</v>
      </c>
      <c r="M89" s="134"/>
    </row>
    <row r="90" spans="1:13" ht="20.100000000000001" customHeight="1" x14ac:dyDescent="0.2">
      <c r="A90" s="30" t="s">
        <v>67</v>
      </c>
      <c r="B90" s="31">
        <v>510</v>
      </c>
      <c r="C90" s="30"/>
      <c r="D90" s="32" t="s">
        <v>135</v>
      </c>
      <c r="E90" s="33">
        <v>817</v>
      </c>
      <c r="F90" s="91">
        <v>1950</v>
      </c>
      <c r="G90" s="91">
        <v>7011</v>
      </c>
      <c r="H90" s="33">
        <v>945</v>
      </c>
      <c r="I90" s="34">
        <v>2000</v>
      </c>
      <c r="J90" s="34">
        <v>7008.6</v>
      </c>
      <c r="K90" s="35">
        <v>81736</v>
      </c>
      <c r="L90" s="35">
        <v>81736</v>
      </c>
      <c r="M90" s="134"/>
    </row>
    <row r="91" spans="1:13" ht="20.100000000000001" customHeight="1" x14ac:dyDescent="0.2">
      <c r="A91" s="30" t="s">
        <v>67</v>
      </c>
      <c r="B91" s="31">
        <v>511</v>
      </c>
      <c r="C91" s="30"/>
      <c r="D91" s="32" t="s">
        <v>135</v>
      </c>
      <c r="E91" s="33">
        <v>946</v>
      </c>
      <c r="F91" s="34">
        <v>2000</v>
      </c>
      <c r="G91" s="34">
        <v>7008.6</v>
      </c>
      <c r="H91" s="33">
        <v>1054</v>
      </c>
      <c r="I91" s="34">
        <v>2010</v>
      </c>
      <c r="J91" s="34">
        <v>7010.2</v>
      </c>
      <c r="K91" s="35">
        <v>94643</v>
      </c>
      <c r="L91" s="35">
        <v>94643</v>
      </c>
      <c r="M91" s="134"/>
    </row>
    <row r="92" spans="1:13" ht="20.100000000000001" customHeight="1" x14ac:dyDescent="0.2">
      <c r="A92" s="30" t="s">
        <v>67</v>
      </c>
      <c r="B92" s="31">
        <v>612</v>
      </c>
      <c r="C92" s="30"/>
      <c r="D92" s="32" t="s">
        <v>135</v>
      </c>
      <c r="E92" s="33">
        <v>1054</v>
      </c>
      <c r="F92" s="34">
        <v>2010</v>
      </c>
      <c r="G92" s="34">
        <v>7010.2</v>
      </c>
      <c r="H92" s="33">
        <v>1215</v>
      </c>
      <c r="I92" s="34">
        <v>2000</v>
      </c>
      <c r="J92" s="34">
        <v>7008.6</v>
      </c>
      <c r="K92" s="35">
        <v>105454</v>
      </c>
      <c r="L92" s="35">
        <v>105454</v>
      </c>
      <c r="M92" s="134"/>
    </row>
    <row r="93" spans="1:13" ht="20.100000000000001" customHeight="1" x14ac:dyDescent="0.2">
      <c r="A93" s="30" t="s">
        <v>67</v>
      </c>
      <c r="B93" s="31">
        <v>611</v>
      </c>
      <c r="C93" s="30"/>
      <c r="D93" s="32" t="s">
        <v>135</v>
      </c>
      <c r="E93" s="33">
        <v>1215</v>
      </c>
      <c r="F93" s="34">
        <v>2000</v>
      </c>
      <c r="G93" s="34">
        <v>7008.6</v>
      </c>
      <c r="H93" s="33">
        <v>1333</v>
      </c>
      <c r="I93" s="34">
        <v>1950</v>
      </c>
      <c r="J93" s="34">
        <v>7011.2</v>
      </c>
      <c r="K93" s="35">
        <v>121517</v>
      </c>
      <c r="L93" s="35">
        <v>121517</v>
      </c>
      <c r="M93" s="134" t="s">
        <v>139</v>
      </c>
    </row>
    <row r="94" spans="1:13" ht="20.100000000000001" customHeight="1" x14ac:dyDescent="0.2">
      <c r="A94" s="30" t="s">
        <v>67</v>
      </c>
      <c r="B94" s="31">
        <v>10</v>
      </c>
      <c r="C94" s="30"/>
      <c r="D94" s="32" t="s">
        <v>135</v>
      </c>
      <c r="E94" s="33">
        <v>1333</v>
      </c>
      <c r="F94" s="34">
        <v>1950</v>
      </c>
      <c r="G94" s="34">
        <v>7011.2</v>
      </c>
      <c r="H94" s="33">
        <v>1551</v>
      </c>
      <c r="I94" s="34">
        <v>1950</v>
      </c>
      <c r="J94" s="34">
        <v>7031.5</v>
      </c>
      <c r="K94" s="35">
        <v>133357</v>
      </c>
      <c r="L94" s="35">
        <v>133357</v>
      </c>
      <c r="M94" s="134"/>
    </row>
    <row r="95" spans="1:13" ht="18" customHeight="1" x14ac:dyDescent="0.2">
      <c r="A95" s="30" t="s">
        <v>67</v>
      </c>
      <c r="B95" s="31">
        <v>110</v>
      </c>
      <c r="C95" s="30"/>
      <c r="D95" s="32" t="s">
        <v>135</v>
      </c>
      <c r="E95" s="33">
        <v>1551</v>
      </c>
      <c r="F95" s="34">
        <v>1950</v>
      </c>
      <c r="G95" s="34">
        <v>7031.5</v>
      </c>
      <c r="H95" s="33">
        <v>1702</v>
      </c>
      <c r="I95" s="34">
        <v>1940</v>
      </c>
      <c r="J95" s="34">
        <v>7031.9</v>
      </c>
      <c r="K95" s="35">
        <v>155159</v>
      </c>
      <c r="L95" s="35">
        <v>155159</v>
      </c>
      <c r="M95" s="134"/>
    </row>
    <row r="96" spans="1:13" ht="16.5" customHeight="1" x14ac:dyDescent="0.2">
      <c r="A96" s="30" t="s">
        <v>67</v>
      </c>
      <c r="B96" s="31">
        <v>9</v>
      </c>
      <c r="C96" s="30"/>
      <c r="D96" s="32" t="s">
        <v>135</v>
      </c>
      <c r="E96" s="33">
        <v>1702</v>
      </c>
      <c r="F96" s="34">
        <v>1940</v>
      </c>
      <c r="G96" s="34">
        <v>7031.9</v>
      </c>
      <c r="H96" s="33">
        <v>1923</v>
      </c>
      <c r="I96" s="34">
        <v>1940</v>
      </c>
      <c r="J96" s="34">
        <v>7011.5</v>
      </c>
      <c r="K96" s="35">
        <v>170301</v>
      </c>
      <c r="L96" s="35">
        <v>170301</v>
      </c>
      <c r="M96" s="134"/>
    </row>
    <row r="97" spans="1:13" ht="16.5" customHeight="1" x14ac:dyDescent="0.2">
      <c r="A97" s="30" t="s">
        <v>72</v>
      </c>
      <c r="B97" s="31">
        <v>14</v>
      </c>
      <c r="C97" s="30"/>
      <c r="D97" s="32" t="s">
        <v>135</v>
      </c>
      <c r="E97" s="33">
        <v>1923</v>
      </c>
      <c r="F97" s="34">
        <v>1940</v>
      </c>
      <c r="G97" s="34">
        <v>7011.5</v>
      </c>
      <c r="H97" s="33">
        <v>2042</v>
      </c>
      <c r="I97" s="34">
        <v>1950</v>
      </c>
      <c r="J97" s="34">
        <v>7011.2</v>
      </c>
      <c r="K97" s="35">
        <v>192351</v>
      </c>
      <c r="L97" s="35">
        <v>192351</v>
      </c>
      <c r="M97" s="134"/>
    </row>
    <row r="98" spans="1:13" ht="20.100000000000001" customHeight="1" x14ac:dyDescent="0.2">
      <c r="A98" s="30" t="s">
        <v>63</v>
      </c>
      <c r="B98" s="31">
        <v>25</v>
      </c>
      <c r="C98" s="30">
        <v>1</v>
      </c>
      <c r="D98" s="32" t="s">
        <v>135</v>
      </c>
      <c r="E98" s="33">
        <v>2042</v>
      </c>
      <c r="F98" s="34">
        <v>1950</v>
      </c>
      <c r="G98" s="34">
        <v>7011.2</v>
      </c>
      <c r="H98" s="33">
        <v>2111</v>
      </c>
      <c r="I98" s="34">
        <v>1950</v>
      </c>
      <c r="J98" s="34">
        <v>7011.9</v>
      </c>
      <c r="K98" s="35"/>
      <c r="L98" s="35"/>
      <c r="M98" s="134" t="s">
        <v>145</v>
      </c>
    </row>
    <row r="99" spans="1:13" ht="20.100000000000001" customHeight="1" x14ac:dyDescent="0.2">
      <c r="A99" s="30" t="s">
        <v>72</v>
      </c>
      <c r="B99" s="31">
        <v>15</v>
      </c>
      <c r="C99" s="30"/>
      <c r="D99" s="32" t="s">
        <v>135</v>
      </c>
      <c r="E99" s="33">
        <v>2111</v>
      </c>
      <c r="F99" s="34">
        <v>1950</v>
      </c>
      <c r="G99" s="34">
        <v>7011.9</v>
      </c>
      <c r="H99" s="33">
        <v>2338</v>
      </c>
      <c r="I99" s="34">
        <v>2000</v>
      </c>
      <c r="J99" s="34">
        <v>7028.9</v>
      </c>
      <c r="K99" s="35">
        <v>211158</v>
      </c>
      <c r="L99" s="35">
        <v>211158</v>
      </c>
      <c r="M99" s="142"/>
    </row>
    <row r="100" spans="1:13" ht="20.100000000000001" customHeight="1" x14ac:dyDescent="0.2">
      <c r="A100" s="30" t="s">
        <v>63</v>
      </c>
      <c r="B100" s="31">
        <v>26</v>
      </c>
      <c r="C100" s="30">
        <v>20</v>
      </c>
      <c r="D100" s="32" t="s">
        <v>135</v>
      </c>
      <c r="E100" s="33">
        <v>2338</v>
      </c>
      <c r="F100" s="34">
        <v>2000</v>
      </c>
      <c r="G100" s="34">
        <v>7028.9</v>
      </c>
      <c r="H100" s="33">
        <v>17</v>
      </c>
      <c r="I100" s="34">
        <v>2000.1</v>
      </c>
      <c r="J100" s="34">
        <v>7029.5</v>
      </c>
      <c r="K100" s="35"/>
      <c r="L100" s="35"/>
      <c r="M100" s="134" t="s">
        <v>144</v>
      </c>
    </row>
    <row r="101" spans="1:13" s="157" customFormat="1" ht="20.100000000000001" customHeight="1" x14ac:dyDescent="0.2">
      <c r="A101" s="149" t="s">
        <v>67</v>
      </c>
      <c r="B101" s="150">
        <v>211</v>
      </c>
      <c r="C101" s="149"/>
      <c r="D101" s="151" t="s">
        <v>141</v>
      </c>
      <c r="E101" s="152">
        <v>118</v>
      </c>
      <c r="F101" s="153">
        <v>2000.1</v>
      </c>
      <c r="G101" s="153">
        <v>7029.5</v>
      </c>
      <c r="H101" s="152">
        <v>135</v>
      </c>
      <c r="I101" s="153">
        <v>2000</v>
      </c>
      <c r="J101" s="153">
        <v>7018.2</v>
      </c>
      <c r="K101" s="155">
        <v>1837</v>
      </c>
      <c r="L101" s="155">
        <v>1837</v>
      </c>
      <c r="M101" s="156"/>
    </row>
    <row r="102" spans="1:13" s="157" customFormat="1" ht="20.100000000000001" customHeight="1" x14ac:dyDescent="0.2">
      <c r="A102" s="149" t="s">
        <v>63</v>
      </c>
      <c r="B102" s="150">
        <v>27</v>
      </c>
      <c r="C102" s="149">
        <v>10</v>
      </c>
      <c r="D102" s="151" t="s">
        <v>141</v>
      </c>
      <c r="E102" s="152">
        <v>135</v>
      </c>
      <c r="F102" s="153">
        <v>2000</v>
      </c>
      <c r="G102" s="153">
        <v>7018.2</v>
      </c>
      <c r="H102" s="152">
        <v>209</v>
      </c>
      <c r="I102" s="154">
        <v>2000.1</v>
      </c>
      <c r="J102" s="154">
        <v>7018.6</v>
      </c>
      <c r="K102" s="155"/>
      <c r="L102" s="154"/>
      <c r="M102" s="156" t="s">
        <v>142</v>
      </c>
    </row>
    <row r="103" spans="1:13" s="157" customFormat="1" ht="20.100000000000001" customHeight="1" x14ac:dyDescent="0.2">
      <c r="A103" s="149" t="s">
        <v>67</v>
      </c>
      <c r="B103" s="150">
        <v>211</v>
      </c>
      <c r="C103" s="149" t="s">
        <v>71</v>
      </c>
      <c r="D103" s="151" t="s">
        <v>141</v>
      </c>
      <c r="E103" s="152">
        <v>210</v>
      </c>
      <c r="F103" s="154">
        <v>2000.1</v>
      </c>
      <c r="G103" s="154">
        <v>7018.6</v>
      </c>
      <c r="H103" s="152">
        <v>249</v>
      </c>
      <c r="I103" s="153">
        <v>2000</v>
      </c>
      <c r="J103" s="153">
        <v>7012.9</v>
      </c>
      <c r="K103" s="155">
        <v>21031</v>
      </c>
      <c r="L103" s="155">
        <v>21031</v>
      </c>
      <c r="M103" s="156"/>
    </row>
    <row r="104" spans="1:13" s="157" customFormat="1" ht="20.100000000000001" customHeight="1" x14ac:dyDescent="0.2">
      <c r="A104" s="149" t="s">
        <v>63</v>
      </c>
      <c r="B104" s="150">
        <v>28</v>
      </c>
      <c r="C104" s="149">
        <v>5</v>
      </c>
      <c r="D104" s="151" t="s">
        <v>141</v>
      </c>
      <c r="E104" s="152">
        <v>249</v>
      </c>
      <c r="F104" s="153">
        <v>2000</v>
      </c>
      <c r="G104" s="153">
        <v>7012.9</v>
      </c>
      <c r="H104" s="152">
        <v>313</v>
      </c>
      <c r="I104" s="153">
        <v>2000.1</v>
      </c>
      <c r="J104" s="153">
        <v>7013.3</v>
      </c>
      <c r="K104" s="155"/>
      <c r="L104" s="155"/>
      <c r="M104" s="156" t="s">
        <v>143</v>
      </c>
    </row>
    <row r="105" spans="1:13" s="157" customFormat="1" ht="20.100000000000001" customHeight="1" x14ac:dyDescent="0.2">
      <c r="A105" s="149" t="s">
        <v>67</v>
      </c>
      <c r="B105" s="150">
        <v>211</v>
      </c>
      <c r="C105" s="149" t="s">
        <v>71</v>
      </c>
      <c r="D105" s="151" t="s">
        <v>141</v>
      </c>
      <c r="E105" s="152">
        <v>314</v>
      </c>
      <c r="F105" s="153">
        <v>2000.1</v>
      </c>
      <c r="G105" s="153">
        <v>7013.3</v>
      </c>
      <c r="H105" s="152">
        <v>349</v>
      </c>
      <c r="I105" s="153">
        <v>2000</v>
      </c>
      <c r="J105" s="153">
        <v>7008.6</v>
      </c>
      <c r="K105" s="155">
        <v>31437</v>
      </c>
      <c r="L105" s="155">
        <v>31437</v>
      </c>
      <c r="M105" s="156"/>
    </row>
    <row r="106" spans="1:13" s="157" customFormat="1" ht="20.100000000000001" customHeight="1" x14ac:dyDescent="0.2">
      <c r="A106" s="149" t="s">
        <v>63</v>
      </c>
      <c r="B106" s="150">
        <v>29</v>
      </c>
      <c r="C106" s="149">
        <v>1</v>
      </c>
      <c r="D106" s="151" t="s">
        <v>141</v>
      </c>
      <c r="E106" s="152">
        <v>349</v>
      </c>
      <c r="F106" s="153">
        <v>2000</v>
      </c>
      <c r="G106" s="153">
        <v>7008.6</v>
      </c>
      <c r="H106" s="152">
        <v>409</v>
      </c>
      <c r="I106" s="154">
        <v>2000</v>
      </c>
      <c r="J106" s="154">
        <v>7008.7</v>
      </c>
      <c r="K106" s="155"/>
      <c r="L106" s="154"/>
      <c r="M106" s="156" t="s">
        <v>87</v>
      </c>
    </row>
    <row r="107" spans="1:13" s="157" customFormat="1" ht="20.100000000000001" customHeight="1" x14ac:dyDescent="0.2">
      <c r="A107" s="149" t="s">
        <v>67</v>
      </c>
      <c r="B107" s="150">
        <v>11</v>
      </c>
      <c r="C107" s="149"/>
      <c r="D107" s="151" t="s">
        <v>141</v>
      </c>
      <c r="E107" s="152">
        <v>700</v>
      </c>
      <c r="F107" s="153">
        <v>2000</v>
      </c>
      <c r="G107" s="153">
        <v>7008.7</v>
      </c>
      <c r="H107" s="152">
        <v>916</v>
      </c>
      <c r="I107" s="153">
        <v>2000</v>
      </c>
      <c r="J107" s="153">
        <v>7029</v>
      </c>
      <c r="K107" s="155">
        <v>70000</v>
      </c>
      <c r="L107" s="155">
        <v>70000</v>
      </c>
      <c r="M107" s="156"/>
    </row>
    <row r="108" spans="1:13" s="157" customFormat="1" ht="20.100000000000001" customHeight="1" x14ac:dyDescent="0.2">
      <c r="A108" s="149" t="s">
        <v>67</v>
      </c>
      <c r="B108" s="150">
        <v>111</v>
      </c>
      <c r="C108" s="149"/>
      <c r="D108" s="151" t="s">
        <v>141</v>
      </c>
      <c r="E108" s="152">
        <v>916</v>
      </c>
      <c r="F108" s="153">
        <v>2000</v>
      </c>
      <c r="G108" s="153">
        <v>7029</v>
      </c>
      <c r="H108" s="152">
        <v>1036</v>
      </c>
      <c r="I108" s="154">
        <v>2010</v>
      </c>
      <c r="J108" s="154">
        <v>7030.4</v>
      </c>
      <c r="K108" s="155">
        <v>91605</v>
      </c>
      <c r="L108" s="155">
        <v>91605</v>
      </c>
      <c r="M108" s="156"/>
    </row>
    <row r="109" spans="1:13" s="157" customFormat="1" ht="20.100000000000001" customHeight="1" x14ac:dyDescent="0.2">
      <c r="A109" s="149" t="s">
        <v>67</v>
      </c>
      <c r="B109" s="150">
        <v>12</v>
      </c>
      <c r="C109" s="149"/>
      <c r="D109" s="151" t="s">
        <v>141</v>
      </c>
      <c r="E109" s="152">
        <v>1036</v>
      </c>
      <c r="F109" s="154">
        <v>2010</v>
      </c>
      <c r="G109" s="154">
        <v>7030.4</v>
      </c>
      <c r="H109" s="152">
        <v>1303</v>
      </c>
      <c r="I109" s="153">
        <v>2010</v>
      </c>
      <c r="J109" s="153">
        <v>7010.2</v>
      </c>
      <c r="K109" s="155">
        <v>103652</v>
      </c>
      <c r="L109" s="155">
        <v>103652</v>
      </c>
      <c r="M109" s="156"/>
    </row>
    <row r="110" spans="1:13" s="157" customFormat="1" ht="20.100000000000001" customHeight="1" x14ac:dyDescent="0.2">
      <c r="A110" s="149" t="s">
        <v>67</v>
      </c>
      <c r="B110" s="150">
        <v>512</v>
      </c>
      <c r="C110" s="149"/>
      <c r="D110" s="151" t="s">
        <v>141</v>
      </c>
      <c r="E110" s="152">
        <v>1303</v>
      </c>
      <c r="F110" s="153">
        <v>2010</v>
      </c>
      <c r="G110" s="153">
        <v>7010.2</v>
      </c>
      <c r="H110" s="152">
        <v>1419</v>
      </c>
      <c r="I110" s="154">
        <v>2018.5</v>
      </c>
      <c r="J110" s="154">
        <v>7010.3</v>
      </c>
      <c r="K110" s="155">
        <v>130343</v>
      </c>
      <c r="L110" s="155">
        <v>130343</v>
      </c>
      <c r="M110" s="156"/>
    </row>
    <row r="111" spans="1:13" s="157" customFormat="1" ht="20.100000000000001" customHeight="1" x14ac:dyDescent="0.2">
      <c r="A111" s="149" t="s">
        <v>67</v>
      </c>
      <c r="B111" s="150">
        <v>13</v>
      </c>
      <c r="C111" s="149"/>
      <c r="D111" s="151" t="s">
        <v>141</v>
      </c>
      <c r="E111" s="152">
        <v>1419</v>
      </c>
      <c r="F111" s="154">
        <v>2018.5</v>
      </c>
      <c r="G111" s="154">
        <v>7010.3</v>
      </c>
      <c r="H111" s="152">
        <v>1647</v>
      </c>
      <c r="I111" s="153">
        <v>2020</v>
      </c>
      <c r="J111" s="153">
        <v>7031.2</v>
      </c>
      <c r="K111" s="155">
        <v>141922</v>
      </c>
      <c r="L111" s="155">
        <v>141922</v>
      </c>
      <c r="M111" s="156"/>
    </row>
    <row r="112" spans="1:13" s="157" customFormat="1" ht="20.100000000000001" customHeight="1" x14ac:dyDescent="0.2">
      <c r="A112" s="149" t="s">
        <v>63</v>
      </c>
      <c r="B112" s="150">
        <v>30</v>
      </c>
      <c r="C112" s="149">
        <v>20</v>
      </c>
      <c r="D112" s="151" t="s">
        <v>141</v>
      </c>
      <c r="E112" s="152">
        <v>1648</v>
      </c>
      <c r="F112" s="153">
        <v>2020</v>
      </c>
      <c r="G112" s="154">
        <v>7031.2</v>
      </c>
      <c r="H112" s="152">
        <v>1726</v>
      </c>
      <c r="I112" s="154">
        <v>2020.1</v>
      </c>
      <c r="J112" s="154">
        <v>7031.8</v>
      </c>
      <c r="K112" s="155"/>
      <c r="L112" s="154"/>
      <c r="M112" s="156" t="s">
        <v>146</v>
      </c>
    </row>
    <row r="113" spans="1:13" s="157" customFormat="1" ht="20.100000000000001" customHeight="1" x14ac:dyDescent="0.2">
      <c r="A113" s="149" t="s">
        <v>72</v>
      </c>
      <c r="B113" s="150">
        <v>16</v>
      </c>
      <c r="C113" s="149"/>
      <c r="D113" s="151" t="s">
        <v>141</v>
      </c>
      <c r="E113" s="152">
        <v>1728</v>
      </c>
      <c r="F113" s="153">
        <v>2020.1</v>
      </c>
      <c r="G113" s="153">
        <v>7031.6</v>
      </c>
      <c r="H113" s="152">
        <v>1850</v>
      </c>
      <c r="I113" s="153">
        <v>2020</v>
      </c>
      <c r="J113" s="153">
        <v>7020</v>
      </c>
      <c r="K113" s="155">
        <v>172835</v>
      </c>
      <c r="L113" s="155">
        <v>172832</v>
      </c>
      <c r="M113" s="156" t="s">
        <v>149</v>
      </c>
    </row>
    <row r="114" spans="1:13" s="157" customFormat="1" ht="20.100000000000001" customHeight="1" x14ac:dyDescent="0.2">
      <c r="A114" s="149" t="s">
        <v>63</v>
      </c>
      <c r="B114" s="150">
        <v>31</v>
      </c>
      <c r="C114" s="149">
        <v>10</v>
      </c>
      <c r="D114" s="151" t="s">
        <v>141</v>
      </c>
      <c r="E114" s="169">
        <v>1850</v>
      </c>
      <c r="F114" s="153">
        <v>2020</v>
      </c>
      <c r="G114" s="153">
        <v>7020</v>
      </c>
      <c r="H114" s="152">
        <v>1927</v>
      </c>
      <c r="I114" s="153">
        <v>2019.8</v>
      </c>
      <c r="J114" s="153">
        <v>7020.5</v>
      </c>
      <c r="K114" s="155"/>
      <c r="L114" s="155"/>
      <c r="M114" s="156" t="s">
        <v>150</v>
      </c>
    </row>
    <row r="115" spans="1:13" s="157" customFormat="1" ht="20.100000000000001" customHeight="1" x14ac:dyDescent="0.2">
      <c r="A115" s="149" t="s">
        <v>72</v>
      </c>
      <c r="B115" s="150">
        <v>16</v>
      </c>
      <c r="C115" s="149" t="s">
        <v>71</v>
      </c>
      <c r="D115" s="151" t="s">
        <v>141</v>
      </c>
      <c r="E115" s="152">
        <v>1929</v>
      </c>
      <c r="F115" s="153">
        <v>2019.8</v>
      </c>
      <c r="G115" s="154">
        <v>7020.3</v>
      </c>
      <c r="H115" s="152">
        <v>2008</v>
      </c>
      <c r="I115" s="153">
        <v>2020</v>
      </c>
      <c r="J115" s="153">
        <v>7014.9</v>
      </c>
      <c r="K115" s="155">
        <v>192900</v>
      </c>
      <c r="L115" s="155"/>
      <c r="M115" s="156"/>
    </row>
    <row r="116" spans="1:13" s="157" customFormat="1" ht="20.100000000000001" customHeight="1" x14ac:dyDescent="0.2">
      <c r="A116" s="149" t="s">
        <v>63</v>
      </c>
      <c r="B116" s="150">
        <v>32</v>
      </c>
      <c r="C116" s="149">
        <v>5</v>
      </c>
      <c r="D116" s="151" t="s">
        <v>141</v>
      </c>
      <c r="E116" s="152">
        <v>2008</v>
      </c>
      <c r="F116" s="153">
        <v>2020</v>
      </c>
      <c r="G116" s="153">
        <v>7014.9</v>
      </c>
      <c r="H116" s="152"/>
      <c r="I116" s="154"/>
      <c r="J116" s="154"/>
      <c r="K116" s="155"/>
      <c r="L116" s="155"/>
      <c r="M116" s="156" t="s">
        <v>152</v>
      </c>
    </row>
    <row r="117" spans="1:13" s="157" customFormat="1" ht="20.100000000000001" customHeight="1" x14ac:dyDescent="0.2">
      <c r="A117" s="149" t="s">
        <v>72</v>
      </c>
      <c r="B117" s="150">
        <v>16</v>
      </c>
      <c r="C117" s="149" t="s">
        <v>71</v>
      </c>
      <c r="D117" s="151" t="s">
        <v>141</v>
      </c>
      <c r="E117" s="152">
        <v>2045</v>
      </c>
      <c r="F117" s="154">
        <v>2020</v>
      </c>
      <c r="G117" s="154">
        <v>7015</v>
      </c>
      <c r="H117" s="152">
        <v>2118</v>
      </c>
      <c r="I117" s="153">
        <v>2020</v>
      </c>
      <c r="J117" s="153">
        <v>7010.3</v>
      </c>
      <c r="K117" s="155">
        <v>204551</v>
      </c>
      <c r="L117" s="155"/>
      <c r="M117" s="156"/>
    </row>
    <row r="118" spans="1:13" s="157" customFormat="1" ht="20.100000000000001" customHeight="1" x14ac:dyDescent="0.2">
      <c r="A118" s="149" t="s">
        <v>63</v>
      </c>
      <c r="B118" s="150">
        <v>33</v>
      </c>
      <c r="C118" s="149">
        <v>1</v>
      </c>
      <c r="D118" s="151" t="s">
        <v>141</v>
      </c>
      <c r="E118" s="152">
        <v>2118</v>
      </c>
      <c r="F118" s="153">
        <v>2020</v>
      </c>
      <c r="G118" s="153">
        <v>7010.3</v>
      </c>
      <c r="H118" s="152"/>
      <c r="I118" s="153"/>
      <c r="J118" s="153"/>
      <c r="K118" s="155"/>
      <c r="L118" s="155"/>
      <c r="M118" s="156" t="s">
        <v>151</v>
      </c>
    </row>
    <row r="119" spans="1:13" s="157" customFormat="1" ht="20.100000000000001" customHeight="1" x14ac:dyDescent="0.2">
      <c r="A119" s="149" t="s">
        <v>67</v>
      </c>
      <c r="B119" s="150">
        <v>313</v>
      </c>
      <c r="C119" s="149"/>
      <c r="D119" s="151" t="s">
        <v>141</v>
      </c>
      <c r="E119" s="152">
        <v>2140</v>
      </c>
      <c r="F119" s="153">
        <v>2018.2</v>
      </c>
      <c r="G119" s="153">
        <v>7010.5</v>
      </c>
      <c r="H119" s="152">
        <v>2248</v>
      </c>
      <c r="I119" s="153">
        <v>2010</v>
      </c>
      <c r="J119" s="153">
        <v>7010.2</v>
      </c>
      <c r="K119" s="155">
        <v>214037</v>
      </c>
      <c r="L119" s="155"/>
      <c r="M119" s="156"/>
    </row>
    <row r="120" spans="1:13" s="157" customFormat="1" ht="20.100000000000001" customHeight="1" x14ac:dyDescent="0.2">
      <c r="A120" s="149" t="s">
        <v>63</v>
      </c>
      <c r="B120" s="150">
        <v>34</v>
      </c>
      <c r="C120" s="149"/>
      <c r="D120" s="151" t="s">
        <v>141</v>
      </c>
      <c r="E120" s="152">
        <v>2248</v>
      </c>
      <c r="F120" s="153">
        <v>2010</v>
      </c>
      <c r="G120" s="153">
        <v>7010.2</v>
      </c>
      <c r="H120" s="152"/>
      <c r="I120" s="153"/>
      <c r="J120" s="153"/>
      <c r="K120" s="155"/>
      <c r="L120" s="155"/>
      <c r="M120" s="156" t="s">
        <v>153</v>
      </c>
    </row>
    <row r="121" spans="1:13" s="157" customFormat="1" ht="20.100000000000001" customHeight="1" x14ac:dyDescent="0.2">
      <c r="A121" s="149" t="s">
        <v>67</v>
      </c>
      <c r="B121" s="150">
        <v>312</v>
      </c>
      <c r="C121" s="149"/>
      <c r="D121" s="151" t="s">
        <v>141</v>
      </c>
      <c r="E121" s="152">
        <v>2311</v>
      </c>
      <c r="F121" s="153">
        <v>2010</v>
      </c>
      <c r="G121" s="153">
        <v>7010.5</v>
      </c>
      <c r="H121" s="152">
        <v>125</v>
      </c>
      <c r="I121" s="153">
        <v>2020</v>
      </c>
      <c r="J121" s="153">
        <v>7014.8</v>
      </c>
      <c r="K121" s="155">
        <v>231147</v>
      </c>
      <c r="L121" s="155">
        <v>231147</v>
      </c>
      <c r="M121" s="156"/>
    </row>
    <row r="122" spans="1:13" ht="20.100000000000001" customHeight="1" x14ac:dyDescent="0.2">
      <c r="A122" s="30" t="s">
        <v>67</v>
      </c>
      <c r="B122" s="31">
        <v>513</v>
      </c>
      <c r="C122" s="30"/>
      <c r="D122" s="32" t="s">
        <v>154</v>
      </c>
      <c r="E122" s="33">
        <v>659</v>
      </c>
      <c r="F122" s="34">
        <v>2018.6</v>
      </c>
      <c r="G122" s="34">
        <v>7010.2</v>
      </c>
      <c r="H122" s="33">
        <v>906</v>
      </c>
      <c r="I122" s="34">
        <v>2030</v>
      </c>
      <c r="J122" s="34">
        <v>7014</v>
      </c>
      <c r="K122" s="35">
        <v>65943</v>
      </c>
      <c r="L122" s="35">
        <v>65943</v>
      </c>
      <c r="M122" s="134"/>
    </row>
    <row r="123" spans="1:13" ht="20.100000000000001" customHeight="1" x14ac:dyDescent="0.2">
      <c r="A123" s="30" t="s">
        <v>67</v>
      </c>
      <c r="B123" s="31">
        <v>514</v>
      </c>
      <c r="C123" s="30"/>
      <c r="D123" s="32" t="s">
        <v>154</v>
      </c>
      <c r="E123" s="33">
        <v>906</v>
      </c>
      <c r="F123" s="34">
        <v>2030</v>
      </c>
      <c r="G123" s="34">
        <v>7014</v>
      </c>
      <c r="H123" s="33">
        <v>1014</v>
      </c>
      <c r="I123" s="91">
        <v>2040</v>
      </c>
      <c r="J123" s="91">
        <v>7012.6</v>
      </c>
      <c r="K123" s="35">
        <v>90434</v>
      </c>
      <c r="L123" s="35">
        <v>90434</v>
      </c>
      <c r="M123" s="134"/>
    </row>
    <row r="124" spans="1:13" ht="20.100000000000001" customHeight="1" x14ac:dyDescent="0.2">
      <c r="A124" s="30" t="s">
        <v>67</v>
      </c>
      <c r="B124" s="31">
        <v>15</v>
      </c>
      <c r="C124" s="30" t="s">
        <v>155</v>
      </c>
      <c r="D124" s="32" t="s">
        <v>154</v>
      </c>
      <c r="E124" s="33">
        <v>1014</v>
      </c>
      <c r="F124" s="91">
        <v>2040</v>
      </c>
      <c r="G124" s="91">
        <v>7012.6</v>
      </c>
      <c r="H124" s="33">
        <v>1235</v>
      </c>
      <c r="I124" s="34">
        <v>2040</v>
      </c>
      <c r="J124" s="34">
        <v>7033</v>
      </c>
      <c r="K124" s="35">
        <v>101934</v>
      </c>
      <c r="L124" s="35">
        <v>101934</v>
      </c>
      <c r="M124" s="134"/>
    </row>
    <row r="125" spans="1:13" ht="20.100000000000001" customHeight="1" x14ac:dyDescent="0.2">
      <c r="A125" s="30" t="s">
        <v>67</v>
      </c>
      <c r="B125" s="31">
        <v>115</v>
      </c>
      <c r="C125" s="30"/>
      <c r="D125" s="32" t="s">
        <v>154</v>
      </c>
      <c r="E125" s="33">
        <v>1236</v>
      </c>
      <c r="F125" s="34">
        <v>2040</v>
      </c>
      <c r="G125" s="34">
        <v>7033</v>
      </c>
      <c r="H125" s="33">
        <v>1346</v>
      </c>
      <c r="I125" s="34">
        <v>2030</v>
      </c>
      <c r="J125" s="34">
        <v>7031.3</v>
      </c>
      <c r="K125" s="35">
        <v>123600</v>
      </c>
      <c r="L125" s="35">
        <v>123600</v>
      </c>
      <c r="M125" s="134"/>
    </row>
    <row r="126" spans="1:13" ht="20.100000000000001" customHeight="1" x14ac:dyDescent="0.2">
      <c r="A126" s="30" t="s">
        <v>67</v>
      </c>
      <c r="B126" s="31">
        <v>14</v>
      </c>
      <c r="C126" s="30"/>
      <c r="D126" s="32" t="s">
        <v>154</v>
      </c>
      <c r="E126" s="33">
        <v>1346</v>
      </c>
      <c r="F126" s="34">
        <v>2030</v>
      </c>
      <c r="G126" s="34">
        <v>7031.3</v>
      </c>
      <c r="H126" s="33">
        <v>1559</v>
      </c>
      <c r="I126" s="34">
        <v>2028</v>
      </c>
      <c r="J126" s="34">
        <v>7011</v>
      </c>
      <c r="K126" s="35">
        <v>134636</v>
      </c>
      <c r="L126" s="35">
        <v>134636</v>
      </c>
      <c r="M126" s="134"/>
    </row>
    <row r="127" spans="1:13" ht="20.100000000000001" customHeight="1" x14ac:dyDescent="0.2">
      <c r="A127" s="30" t="s">
        <v>63</v>
      </c>
      <c r="B127" s="31">
        <v>35</v>
      </c>
      <c r="C127" s="30">
        <v>1</v>
      </c>
      <c r="D127" s="32" t="s">
        <v>154</v>
      </c>
      <c r="E127" s="33">
        <v>1600</v>
      </c>
      <c r="F127" s="34">
        <v>2028</v>
      </c>
      <c r="G127" s="34">
        <v>7011</v>
      </c>
      <c r="H127" s="33">
        <v>1625</v>
      </c>
      <c r="I127" s="34">
        <v>2027.9</v>
      </c>
      <c r="J127" s="34">
        <v>7011</v>
      </c>
      <c r="K127" s="35"/>
      <c r="L127" s="35"/>
      <c r="M127" s="134"/>
    </row>
    <row r="128" spans="1:13" ht="20.100000000000001" customHeight="1" x14ac:dyDescent="0.2">
      <c r="A128" s="30" t="s">
        <v>72</v>
      </c>
      <c r="B128" s="31">
        <v>17</v>
      </c>
      <c r="C128" s="30"/>
      <c r="D128" s="32" t="s">
        <v>154</v>
      </c>
      <c r="E128" s="33">
        <v>1642</v>
      </c>
      <c r="F128" s="34">
        <v>2028.7</v>
      </c>
      <c r="G128" s="34">
        <v>7013.6</v>
      </c>
      <c r="H128" s="33">
        <v>1936</v>
      </c>
      <c r="I128" s="91">
        <v>2040</v>
      </c>
      <c r="J128" s="91">
        <v>7032.9</v>
      </c>
      <c r="K128" s="35">
        <v>164211</v>
      </c>
      <c r="L128" s="35">
        <v>164211</v>
      </c>
      <c r="M128" s="134"/>
    </row>
    <row r="129" spans="1:13" ht="20.100000000000001" customHeight="1" x14ac:dyDescent="0.2">
      <c r="A129" s="30" t="s">
        <v>63</v>
      </c>
      <c r="B129" s="31">
        <v>36</v>
      </c>
      <c r="C129" s="30">
        <v>20</v>
      </c>
      <c r="D129" s="32" t="s">
        <v>154</v>
      </c>
      <c r="E129" s="33">
        <v>1936</v>
      </c>
      <c r="F129" s="34">
        <v>2040</v>
      </c>
      <c r="G129" s="34">
        <v>7032.9</v>
      </c>
      <c r="H129" s="33">
        <v>2013</v>
      </c>
      <c r="I129" s="34"/>
      <c r="J129" s="34"/>
      <c r="K129" s="35"/>
      <c r="L129" s="35"/>
      <c r="M129" s="134" t="s">
        <v>156</v>
      </c>
    </row>
    <row r="130" spans="1:13" ht="20.100000000000001" customHeight="1" x14ac:dyDescent="0.2">
      <c r="A130" s="30" t="s">
        <v>67</v>
      </c>
      <c r="B130" s="31">
        <v>215</v>
      </c>
      <c r="C130" s="30"/>
      <c r="D130" s="32" t="s">
        <v>154</v>
      </c>
      <c r="E130" s="33">
        <v>2017</v>
      </c>
      <c r="F130" s="34">
        <v>2040</v>
      </c>
      <c r="G130" s="34">
        <v>7032.8</v>
      </c>
      <c r="H130" s="33">
        <v>2129</v>
      </c>
      <c r="I130" s="91">
        <v>2040</v>
      </c>
      <c r="J130" s="91">
        <v>7022.2</v>
      </c>
      <c r="K130" s="35">
        <v>201702</v>
      </c>
      <c r="L130" s="35">
        <v>201702</v>
      </c>
      <c r="M130" s="134"/>
    </row>
    <row r="131" spans="1:13" ht="20.100000000000001" customHeight="1" x14ac:dyDescent="0.2">
      <c r="A131" s="30" t="s">
        <v>63</v>
      </c>
      <c r="B131" s="31">
        <v>37</v>
      </c>
      <c r="C131" s="30"/>
      <c r="D131" s="32" t="s">
        <v>154</v>
      </c>
      <c r="E131" s="33">
        <v>2129</v>
      </c>
      <c r="F131" s="91">
        <v>2040</v>
      </c>
      <c r="G131" s="91">
        <v>7022.2</v>
      </c>
      <c r="H131" s="33">
        <v>2156</v>
      </c>
      <c r="I131" s="34"/>
      <c r="J131" s="34"/>
      <c r="K131" s="35"/>
      <c r="L131" s="35"/>
      <c r="M131" s="134" t="s">
        <v>157</v>
      </c>
    </row>
    <row r="132" spans="1:13" ht="20.100000000000001" customHeight="1" x14ac:dyDescent="0.2">
      <c r="A132" s="30" t="s">
        <v>67</v>
      </c>
      <c r="B132" s="31">
        <v>215</v>
      </c>
      <c r="C132" s="30" t="s">
        <v>71</v>
      </c>
      <c r="D132" s="32" t="s">
        <v>154</v>
      </c>
      <c r="E132" s="33">
        <v>2156</v>
      </c>
      <c r="F132" s="34">
        <v>2040</v>
      </c>
      <c r="G132" s="91">
        <v>7022.3</v>
      </c>
      <c r="H132" s="33">
        <v>2238</v>
      </c>
      <c r="I132" s="91">
        <v>2040</v>
      </c>
      <c r="J132" s="91">
        <v>7016.9</v>
      </c>
      <c r="K132" s="35">
        <v>215606</v>
      </c>
      <c r="L132" s="35">
        <v>215606</v>
      </c>
      <c r="M132" s="134"/>
    </row>
    <row r="133" spans="1:13" ht="20.100000000000001" customHeight="1" x14ac:dyDescent="0.2">
      <c r="A133" s="30" t="s">
        <v>63</v>
      </c>
      <c r="B133" s="31">
        <v>38</v>
      </c>
      <c r="C133" s="30"/>
      <c r="D133" s="32" t="s">
        <v>154</v>
      </c>
      <c r="E133" s="33">
        <v>2238</v>
      </c>
      <c r="F133" s="91">
        <v>2040</v>
      </c>
      <c r="G133" s="91">
        <v>7016.9</v>
      </c>
      <c r="H133" s="33">
        <v>2258</v>
      </c>
      <c r="I133" s="34"/>
      <c r="J133" s="91"/>
      <c r="K133" s="35"/>
      <c r="L133" s="35"/>
      <c r="M133" s="134" t="s">
        <v>158</v>
      </c>
    </row>
    <row r="134" spans="1:13" ht="20.100000000000001" customHeight="1" x14ac:dyDescent="0.2">
      <c r="A134" s="30" t="s">
        <v>67</v>
      </c>
      <c r="B134" s="31">
        <v>215</v>
      </c>
      <c r="C134" s="30" t="s">
        <v>71</v>
      </c>
      <c r="D134" s="32" t="s">
        <v>154</v>
      </c>
      <c r="E134" s="33">
        <v>2258</v>
      </c>
      <c r="F134" s="34">
        <v>2040</v>
      </c>
      <c r="G134" s="91">
        <v>7016.9</v>
      </c>
      <c r="H134" s="33">
        <v>2300</v>
      </c>
      <c r="I134" s="91">
        <v>2040</v>
      </c>
      <c r="J134" s="91">
        <v>7012.6</v>
      </c>
      <c r="K134" s="35">
        <v>225854</v>
      </c>
      <c r="L134" s="35">
        <v>225854</v>
      </c>
      <c r="M134" s="134"/>
    </row>
    <row r="135" spans="1:13" ht="20.100000000000001" customHeight="1" x14ac:dyDescent="0.2">
      <c r="A135" s="30" t="s">
        <v>63</v>
      </c>
      <c r="B135" s="31">
        <v>39</v>
      </c>
      <c r="C135" s="30"/>
      <c r="D135" s="32" t="s">
        <v>154</v>
      </c>
      <c r="E135" s="33">
        <v>2300</v>
      </c>
      <c r="F135" s="91">
        <v>2040</v>
      </c>
      <c r="G135" s="91">
        <v>7012.6</v>
      </c>
      <c r="H135" s="33">
        <v>2352</v>
      </c>
      <c r="I135" s="34">
        <v>2040</v>
      </c>
      <c r="J135" s="34">
        <v>7012.7</v>
      </c>
      <c r="K135" s="35"/>
      <c r="L135" s="35"/>
      <c r="M135" s="134" t="s">
        <v>159</v>
      </c>
    </row>
    <row r="136" spans="1:13" ht="20.100000000000001" customHeight="1" x14ac:dyDescent="0.2">
      <c r="A136" s="30" t="s">
        <v>67</v>
      </c>
      <c r="B136" s="31">
        <v>315</v>
      </c>
      <c r="C136" s="30"/>
      <c r="D136" s="32" t="s">
        <v>154</v>
      </c>
      <c r="E136" s="33">
        <v>2355</v>
      </c>
      <c r="F136" s="34">
        <v>2040</v>
      </c>
      <c r="G136" s="34">
        <v>7012.7</v>
      </c>
      <c r="H136" s="33">
        <v>143</v>
      </c>
      <c r="I136" s="34">
        <v>2028</v>
      </c>
      <c r="J136" s="34">
        <v>7011</v>
      </c>
      <c r="K136" s="52">
        <v>235547</v>
      </c>
      <c r="L136" s="35"/>
      <c r="M136" s="134"/>
    </row>
    <row r="137" spans="1:13" ht="20.100000000000001" customHeight="1" x14ac:dyDescent="0.2">
      <c r="A137" s="30" t="s">
        <v>63</v>
      </c>
      <c r="B137" s="31" t="s">
        <v>162</v>
      </c>
      <c r="C137" s="30"/>
      <c r="D137" s="32" t="s">
        <v>164</v>
      </c>
      <c r="E137" s="33">
        <v>143</v>
      </c>
      <c r="F137" s="34">
        <v>2028</v>
      </c>
      <c r="G137" s="34">
        <v>7011</v>
      </c>
      <c r="H137" s="33">
        <v>202</v>
      </c>
      <c r="I137" s="34">
        <v>2008</v>
      </c>
      <c r="J137" s="34">
        <v>7011.2</v>
      </c>
      <c r="K137" s="35"/>
      <c r="L137" s="35"/>
      <c r="M137" s="134" t="s">
        <v>160</v>
      </c>
    </row>
    <row r="138" spans="1:13" ht="20.100000000000001" customHeight="1" x14ac:dyDescent="0.2">
      <c r="A138" s="143" t="s">
        <v>172</v>
      </c>
      <c r="B138" s="144" t="s">
        <v>172</v>
      </c>
      <c r="C138" s="143" t="s">
        <v>172</v>
      </c>
      <c r="D138" s="145" t="s">
        <v>172</v>
      </c>
      <c r="E138" s="146" t="s">
        <v>172</v>
      </c>
      <c r="F138" s="147" t="s">
        <v>172</v>
      </c>
      <c r="G138" s="147" t="s">
        <v>172</v>
      </c>
      <c r="H138" s="146" t="s">
        <v>172</v>
      </c>
      <c r="I138" s="147" t="s">
        <v>172</v>
      </c>
      <c r="J138" s="147" t="s">
        <v>172</v>
      </c>
      <c r="K138" s="148" t="s">
        <v>172</v>
      </c>
      <c r="L138" s="148" t="s">
        <v>172</v>
      </c>
      <c r="M138" s="134" t="s">
        <v>161</v>
      </c>
    </row>
    <row r="139" spans="1:13" ht="20.100000000000001" customHeight="1" x14ac:dyDescent="0.2">
      <c r="A139" s="30" t="s">
        <v>74</v>
      </c>
      <c r="B139" s="31">
        <v>4</v>
      </c>
      <c r="C139" s="30"/>
      <c r="D139" s="32" t="s">
        <v>163</v>
      </c>
      <c r="E139" s="33">
        <v>2203</v>
      </c>
      <c r="F139" s="34">
        <v>2011.6</v>
      </c>
      <c r="G139" s="34">
        <v>7009.3</v>
      </c>
      <c r="H139" s="33">
        <v>104</v>
      </c>
      <c r="I139" s="34">
        <v>1947.5</v>
      </c>
      <c r="J139" s="34">
        <v>7009.9</v>
      </c>
      <c r="K139" s="35">
        <v>202212</v>
      </c>
      <c r="L139" s="35">
        <v>5723</v>
      </c>
      <c r="M139" s="134"/>
    </row>
    <row r="140" spans="1:13" ht="20.100000000000001" customHeight="1" x14ac:dyDescent="0.2">
      <c r="A140" s="30" t="s">
        <v>61</v>
      </c>
      <c r="B140" s="31">
        <v>4</v>
      </c>
      <c r="C140" s="30"/>
      <c r="D140" s="32" t="s">
        <v>165</v>
      </c>
      <c r="E140" s="33">
        <v>104</v>
      </c>
      <c r="F140" s="34">
        <v>1947.5</v>
      </c>
      <c r="G140" s="34">
        <v>7009.9</v>
      </c>
      <c r="H140" s="33">
        <v>121</v>
      </c>
      <c r="I140" s="34">
        <v>1948.2</v>
      </c>
      <c r="J140" s="34">
        <v>7010.3</v>
      </c>
      <c r="K140" s="35">
        <v>10417</v>
      </c>
      <c r="L140" s="35">
        <v>10417</v>
      </c>
      <c r="M140" s="134"/>
    </row>
    <row r="141" spans="1:13" ht="20.100000000000001" customHeight="1" x14ac:dyDescent="0.2">
      <c r="A141" s="30" t="s">
        <v>74</v>
      </c>
      <c r="B141" s="31">
        <v>5</v>
      </c>
      <c r="C141" s="30"/>
      <c r="D141" s="32" t="s">
        <v>165</v>
      </c>
      <c r="E141" s="33">
        <v>148</v>
      </c>
      <c r="F141" s="34">
        <v>1950</v>
      </c>
      <c r="G141" s="34">
        <v>7011.1</v>
      </c>
      <c r="H141" s="33">
        <v>433</v>
      </c>
      <c r="I141" s="34">
        <v>2009.8</v>
      </c>
      <c r="J141" s="91">
        <v>7010.3</v>
      </c>
      <c r="K141" s="35">
        <v>14814</v>
      </c>
      <c r="L141" s="35">
        <v>14814</v>
      </c>
      <c r="M141" s="134"/>
    </row>
    <row r="142" spans="1:13" ht="20.100000000000001" customHeight="1" x14ac:dyDescent="0.2">
      <c r="A142" s="30" t="s">
        <v>61</v>
      </c>
      <c r="B142" s="31">
        <v>5</v>
      </c>
      <c r="C142" s="30"/>
      <c r="D142" s="32" t="s">
        <v>165</v>
      </c>
      <c r="E142" s="33">
        <v>433</v>
      </c>
      <c r="F142" s="34">
        <v>2009.8</v>
      </c>
      <c r="G142" s="91">
        <v>7010.3</v>
      </c>
      <c r="H142" s="33">
        <v>513</v>
      </c>
      <c r="I142" s="34">
        <v>2008</v>
      </c>
      <c r="J142" s="91">
        <v>7009.8</v>
      </c>
      <c r="K142" s="35">
        <v>43329</v>
      </c>
      <c r="L142" s="35">
        <v>43329</v>
      </c>
      <c r="M142" s="134"/>
    </row>
    <row r="143" spans="1:13" s="157" customFormat="1" ht="20.100000000000001" customHeight="1" x14ac:dyDescent="0.2">
      <c r="A143" s="149" t="s">
        <v>72</v>
      </c>
      <c r="B143" s="150">
        <v>18</v>
      </c>
      <c r="C143" s="149"/>
      <c r="D143" s="151" t="s">
        <v>165</v>
      </c>
      <c r="E143" s="152">
        <v>520</v>
      </c>
      <c r="F143" s="153">
        <v>2008</v>
      </c>
      <c r="G143" s="154">
        <v>7009.9</v>
      </c>
      <c r="H143" s="152">
        <v>705</v>
      </c>
      <c r="I143" s="153">
        <v>2020.6</v>
      </c>
      <c r="J143" s="153">
        <v>7014</v>
      </c>
      <c r="K143" s="155">
        <v>52025</v>
      </c>
      <c r="L143" s="155">
        <v>52025</v>
      </c>
      <c r="M143" s="156" t="s">
        <v>173</v>
      </c>
    </row>
    <row r="144" spans="1:13" ht="20.100000000000001" customHeight="1" x14ac:dyDescent="0.2">
      <c r="A144" s="30" t="s">
        <v>72</v>
      </c>
      <c r="B144" s="31">
        <v>19</v>
      </c>
      <c r="C144" s="30"/>
      <c r="D144" s="32" t="s">
        <v>165</v>
      </c>
      <c r="E144" s="33">
        <v>705</v>
      </c>
      <c r="F144" s="34">
        <v>2020.6</v>
      </c>
      <c r="G144" s="34">
        <v>7014</v>
      </c>
      <c r="H144" s="33">
        <v>952</v>
      </c>
      <c r="I144" s="34">
        <v>2040</v>
      </c>
      <c r="J144" s="91">
        <v>7012.6</v>
      </c>
      <c r="K144" s="35">
        <v>70521</v>
      </c>
      <c r="L144" s="35">
        <v>70521</v>
      </c>
      <c r="M144" s="134"/>
    </row>
    <row r="145" spans="1:14" ht="20.100000000000001" customHeight="1" x14ac:dyDescent="0.2">
      <c r="A145" s="30" t="s">
        <v>67</v>
      </c>
      <c r="B145" s="31">
        <v>515</v>
      </c>
      <c r="C145" s="30"/>
      <c r="D145" s="32" t="s">
        <v>165</v>
      </c>
      <c r="E145" s="33">
        <v>952</v>
      </c>
      <c r="F145" s="34">
        <v>2040</v>
      </c>
      <c r="G145" s="91">
        <v>7012.6</v>
      </c>
      <c r="H145" s="33">
        <v>1120</v>
      </c>
      <c r="I145" s="34">
        <v>2050</v>
      </c>
      <c r="J145" s="34">
        <v>7012.1</v>
      </c>
      <c r="K145" s="35">
        <v>95207</v>
      </c>
      <c r="L145" s="35">
        <v>95207</v>
      </c>
      <c r="M145" s="134"/>
    </row>
    <row r="146" spans="1:14" ht="20.100000000000001" customHeight="1" x14ac:dyDescent="0.2">
      <c r="A146" s="30" t="s">
        <v>67</v>
      </c>
      <c r="B146" s="31">
        <v>516</v>
      </c>
      <c r="C146" s="30"/>
      <c r="D146" s="32" t="s">
        <v>165</v>
      </c>
      <c r="E146" s="33">
        <v>1120</v>
      </c>
      <c r="F146" s="34">
        <v>2050</v>
      </c>
      <c r="G146" s="34">
        <v>7012.1</v>
      </c>
      <c r="H146" s="33">
        <v>1240</v>
      </c>
      <c r="I146" s="34" t="s">
        <v>174</v>
      </c>
      <c r="J146" s="34">
        <v>7011.4</v>
      </c>
      <c r="K146" s="35">
        <v>112034</v>
      </c>
      <c r="L146" s="35">
        <v>112034</v>
      </c>
      <c r="M146" s="134"/>
    </row>
    <row r="147" spans="1:14" ht="20.100000000000001" customHeight="1" x14ac:dyDescent="0.2">
      <c r="A147" s="30" t="s">
        <v>63</v>
      </c>
      <c r="B147" s="31">
        <v>40</v>
      </c>
      <c r="C147" s="30">
        <v>1</v>
      </c>
      <c r="D147" s="32" t="s">
        <v>165</v>
      </c>
      <c r="E147" s="152">
        <v>1240</v>
      </c>
      <c r="F147" s="34" t="s">
        <v>174</v>
      </c>
      <c r="G147" s="34">
        <v>7011.4</v>
      </c>
      <c r="H147" s="33">
        <v>1302</v>
      </c>
      <c r="I147" s="91">
        <v>2100.1999999999998</v>
      </c>
      <c r="J147" s="91">
        <v>7011.6</v>
      </c>
      <c r="K147" s="35"/>
      <c r="L147" s="91" t="s">
        <v>21</v>
      </c>
      <c r="M147" s="134" t="s">
        <v>175</v>
      </c>
    </row>
    <row r="148" spans="1:14" ht="20.100000000000001" customHeight="1" x14ac:dyDescent="0.2">
      <c r="A148" s="30" t="s">
        <v>67</v>
      </c>
      <c r="B148" s="31">
        <v>17</v>
      </c>
      <c r="C148" s="30"/>
      <c r="D148" s="32" t="s">
        <v>165</v>
      </c>
      <c r="E148" s="33">
        <v>1305</v>
      </c>
      <c r="F148" s="34" t="s">
        <v>174</v>
      </c>
      <c r="G148" s="34">
        <v>7011.4</v>
      </c>
      <c r="H148" s="33">
        <v>133</v>
      </c>
      <c r="I148" s="34">
        <v>2100</v>
      </c>
      <c r="J148" s="91">
        <v>7015.7</v>
      </c>
      <c r="K148" s="35">
        <v>130546</v>
      </c>
      <c r="L148" s="35">
        <v>130546</v>
      </c>
      <c r="M148" s="134" t="s">
        <v>176</v>
      </c>
    </row>
    <row r="149" spans="1:14" ht="20.100000000000001" customHeight="1" x14ac:dyDescent="0.2">
      <c r="A149" s="30" t="s">
        <v>63</v>
      </c>
      <c r="B149" s="31">
        <v>41</v>
      </c>
      <c r="C149" s="30"/>
      <c r="D149" s="32" t="s">
        <v>165</v>
      </c>
      <c r="E149" s="33">
        <v>1336</v>
      </c>
      <c r="F149" s="34">
        <v>2100</v>
      </c>
      <c r="G149" s="91">
        <v>7015.7</v>
      </c>
      <c r="H149" s="33">
        <v>1358</v>
      </c>
      <c r="I149" s="34">
        <v>2059.9</v>
      </c>
      <c r="J149" s="91">
        <v>7015.7</v>
      </c>
      <c r="K149" s="35"/>
      <c r="L149" s="35"/>
      <c r="M149" s="134" t="s">
        <v>177</v>
      </c>
    </row>
    <row r="150" spans="1:14" ht="20.100000000000001" customHeight="1" x14ac:dyDescent="0.2">
      <c r="A150" s="30" t="s">
        <v>67</v>
      </c>
      <c r="B150" s="31">
        <v>17</v>
      </c>
      <c r="C150" s="30" t="s">
        <v>71</v>
      </c>
      <c r="D150" s="32" t="s">
        <v>165</v>
      </c>
      <c r="E150" s="33">
        <v>1401</v>
      </c>
      <c r="F150" s="34">
        <v>2100</v>
      </c>
      <c r="G150" s="91">
        <v>7015.7</v>
      </c>
      <c r="H150" s="33">
        <v>1512</v>
      </c>
      <c r="I150" s="34">
        <v>2100</v>
      </c>
      <c r="J150" s="34">
        <v>7026.4</v>
      </c>
      <c r="K150" s="35">
        <v>140110</v>
      </c>
      <c r="L150" s="35">
        <v>140110</v>
      </c>
      <c r="M150" s="134"/>
    </row>
    <row r="151" spans="1:14" ht="20.100000000000001" customHeight="1" x14ac:dyDescent="0.2">
      <c r="A151" s="30" t="s">
        <v>63</v>
      </c>
      <c r="B151" s="31">
        <v>42</v>
      </c>
      <c r="C151" s="30">
        <v>15</v>
      </c>
      <c r="D151" s="32" t="s">
        <v>165</v>
      </c>
      <c r="E151" s="33">
        <v>1512</v>
      </c>
      <c r="F151" s="34">
        <v>2100</v>
      </c>
      <c r="G151" s="91">
        <v>7026.4</v>
      </c>
      <c r="H151" s="152">
        <v>1548</v>
      </c>
      <c r="I151" s="91">
        <v>2100.1</v>
      </c>
      <c r="J151" s="91">
        <v>7026.7</v>
      </c>
      <c r="K151" s="35"/>
      <c r="L151" s="91"/>
      <c r="M151" s="134" t="s">
        <v>178</v>
      </c>
    </row>
    <row r="152" spans="1:14" ht="20.100000000000001" customHeight="1" x14ac:dyDescent="0.2">
      <c r="A152" s="30" t="s">
        <v>67</v>
      </c>
      <c r="B152" s="31">
        <v>117</v>
      </c>
      <c r="C152" s="30"/>
      <c r="D152" s="32" t="s">
        <v>165</v>
      </c>
      <c r="E152" s="33">
        <v>1551</v>
      </c>
      <c r="F152" s="34">
        <v>2100</v>
      </c>
      <c r="G152" s="91">
        <v>7026.4</v>
      </c>
      <c r="H152" s="33">
        <v>1703</v>
      </c>
      <c r="I152" s="34">
        <v>2049.9</v>
      </c>
      <c r="J152" s="34">
        <v>7027.3</v>
      </c>
      <c r="K152" s="35">
        <v>155152</v>
      </c>
      <c r="L152" s="35">
        <v>155152</v>
      </c>
      <c r="M152" s="137"/>
    </row>
    <row r="153" spans="1:14" ht="20.100000000000001" customHeight="1" x14ac:dyDescent="0.2">
      <c r="A153" s="30" t="s">
        <v>67</v>
      </c>
      <c r="B153" s="31">
        <v>16</v>
      </c>
      <c r="C153" s="30"/>
      <c r="D153" s="32" t="s">
        <v>165</v>
      </c>
      <c r="E153" s="33">
        <v>1703</v>
      </c>
      <c r="F153" s="34">
        <v>2049.9</v>
      </c>
      <c r="G153" s="91">
        <v>7027.3</v>
      </c>
      <c r="H153" s="33">
        <v>1851</v>
      </c>
      <c r="I153" s="91">
        <v>2050</v>
      </c>
      <c r="J153" s="91">
        <v>7012.2</v>
      </c>
      <c r="K153" s="35">
        <v>170344</v>
      </c>
      <c r="L153" s="35">
        <v>170344</v>
      </c>
      <c r="M153" s="134"/>
    </row>
    <row r="154" spans="1:14" ht="20.100000000000001" customHeight="1" x14ac:dyDescent="0.2">
      <c r="A154" s="30" t="s">
        <v>74</v>
      </c>
      <c r="B154" s="31">
        <v>6</v>
      </c>
      <c r="C154" s="30"/>
      <c r="D154" s="32" t="s">
        <v>165</v>
      </c>
      <c r="E154" s="33">
        <v>1851</v>
      </c>
      <c r="F154" s="34">
        <v>2050</v>
      </c>
      <c r="G154" s="91">
        <v>7012.2</v>
      </c>
      <c r="H154" s="33">
        <v>2155</v>
      </c>
      <c r="I154" s="34">
        <v>2027.2</v>
      </c>
      <c r="J154" s="34">
        <v>7011.3</v>
      </c>
      <c r="K154" s="35">
        <v>185112</v>
      </c>
      <c r="L154" s="35">
        <v>185112</v>
      </c>
      <c r="M154" s="134"/>
    </row>
    <row r="155" spans="1:14" ht="20.100000000000001" customHeight="1" x14ac:dyDescent="0.2">
      <c r="A155" s="30" t="s">
        <v>61</v>
      </c>
      <c r="B155" s="31">
        <v>6</v>
      </c>
      <c r="C155" s="30"/>
      <c r="D155" s="32" t="s">
        <v>165</v>
      </c>
      <c r="E155" s="33">
        <v>2207</v>
      </c>
      <c r="F155" s="34">
        <v>2027.8</v>
      </c>
      <c r="G155" s="34">
        <v>7011.4</v>
      </c>
      <c r="H155" s="33">
        <v>2236</v>
      </c>
      <c r="I155" s="91">
        <v>2027.7</v>
      </c>
      <c r="J155" s="91">
        <v>7011.6</v>
      </c>
      <c r="K155" s="35">
        <v>220743</v>
      </c>
      <c r="L155" s="35">
        <v>220743</v>
      </c>
      <c r="M155" s="134"/>
    </row>
    <row r="156" spans="1:14" ht="20.100000000000001" customHeight="1" x14ac:dyDescent="0.2">
      <c r="A156" s="36" t="s">
        <v>74</v>
      </c>
      <c r="B156" s="107">
        <v>7</v>
      </c>
      <c r="C156" s="36"/>
      <c r="D156" s="32" t="s">
        <v>165</v>
      </c>
      <c r="E156" s="100">
        <v>2252</v>
      </c>
      <c r="F156" s="34">
        <v>2027.1</v>
      </c>
      <c r="G156" s="34">
        <v>7012.2</v>
      </c>
      <c r="H156" s="100">
        <v>2338</v>
      </c>
      <c r="I156" s="108">
        <v>2021.9</v>
      </c>
      <c r="J156" s="108">
        <v>7013.2</v>
      </c>
      <c r="K156" s="35">
        <v>225202</v>
      </c>
      <c r="L156" s="35">
        <v>225202</v>
      </c>
      <c r="M156" s="134"/>
      <c r="N156" s="110"/>
    </row>
    <row r="157" spans="1:14" ht="20.100000000000001" customHeight="1" x14ac:dyDescent="0.2">
      <c r="A157" s="48" t="s">
        <v>61</v>
      </c>
      <c r="B157" s="111">
        <v>7</v>
      </c>
      <c r="C157" s="94"/>
      <c r="D157" s="32" t="s">
        <v>165</v>
      </c>
      <c r="E157" s="100">
        <v>2351</v>
      </c>
      <c r="F157" s="108">
        <v>2020.6</v>
      </c>
      <c r="G157" s="108">
        <v>7013.7</v>
      </c>
      <c r="H157" s="33">
        <v>20</v>
      </c>
      <c r="I157" s="91">
        <v>2220.1</v>
      </c>
      <c r="J157" s="91">
        <v>7013</v>
      </c>
      <c r="K157" s="35">
        <v>235140</v>
      </c>
      <c r="L157" s="35">
        <v>235140</v>
      </c>
      <c r="M157" s="134"/>
    </row>
    <row r="158" spans="1:14" s="106" customFormat="1" ht="21.95" customHeight="1" x14ac:dyDescent="0.2">
      <c r="A158" s="30" t="s">
        <v>74</v>
      </c>
      <c r="B158" s="31">
        <v>8</v>
      </c>
      <c r="C158" s="30"/>
      <c r="D158" s="32" t="s">
        <v>180</v>
      </c>
      <c r="E158" s="33">
        <v>46</v>
      </c>
      <c r="F158" s="34">
        <v>20223.3</v>
      </c>
      <c r="G158" s="34">
        <v>7012.8</v>
      </c>
      <c r="H158" s="33">
        <v>440</v>
      </c>
      <c r="I158" s="34">
        <v>2049.6</v>
      </c>
      <c r="J158" s="34">
        <v>7012.9</v>
      </c>
      <c r="K158" s="35">
        <v>4607</v>
      </c>
      <c r="L158" s="35">
        <v>42452</v>
      </c>
      <c r="M158" s="138"/>
    </row>
    <row r="159" spans="1:14" ht="21.95" customHeight="1" x14ac:dyDescent="0.2">
      <c r="A159" s="36" t="s">
        <v>61</v>
      </c>
      <c r="B159" s="31">
        <v>8</v>
      </c>
      <c r="C159" s="30"/>
      <c r="D159" s="32" t="s">
        <v>180</v>
      </c>
      <c r="E159" s="33">
        <v>440</v>
      </c>
      <c r="F159" s="108">
        <v>2049.6</v>
      </c>
      <c r="G159" s="34">
        <v>7012.9</v>
      </c>
      <c r="H159" s="33">
        <v>525</v>
      </c>
      <c r="I159" s="34">
        <v>2049.1999999999998</v>
      </c>
      <c r="J159" s="34">
        <v>7013.9</v>
      </c>
      <c r="K159" s="35">
        <v>44019</v>
      </c>
      <c r="L159" s="35">
        <v>44019</v>
      </c>
      <c r="M159" s="134"/>
    </row>
    <row r="160" spans="1:14" ht="21.95" customHeight="1" x14ac:dyDescent="0.2">
      <c r="A160" s="30" t="s">
        <v>72</v>
      </c>
      <c r="B160" s="31">
        <v>20</v>
      </c>
      <c r="C160" s="30"/>
      <c r="D160" s="32" t="s">
        <v>180</v>
      </c>
      <c r="E160" s="33">
        <v>525</v>
      </c>
      <c r="F160" s="34">
        <v>2049.1999999999998</v>
      </c>
      <c r="G160" s="34">
        <v>7013.9</v>
      </c>
      <c r="H160" s="33">
        <v>538</v>
      </c>
      <c r="I160" s="34">
        <v>2050.1</v>
      </c>
      <c r="J160" s="34">
        <v>7012.2</v>
      </c>
      <c r="K160" s="35">
        <v>52503</v>
      </c>
      <c r="L160" s="35">
        <v>52503</v>
      </c>
      <c r="M160" s="134"/>
    </row>
    <row r="161" spans="1:13" ht="21.95" customHeight="1" x14ac:dyDescent="0.2">
      <c r="A161" s="30" t="s">
        <v>67</v>
      </c>
      <c r="B161" s="31">
        <v>316</v>
      </c>
      <c r="C161" s="30"/>
      <c r="D161" s="32" t="s">
        <v>180</v>
      </c>
      <c r="E161" s="33">
        <v>538</v>
      </c>
      <c r="F161" s="34">
        <v>2050.1</v>
      </c>
      <c r="G161" s="34">
        <v>7012.2</v>
      </c>
      <c r="H161" s="33">
        <v>700</v>
      </c>
      <c r="I161" s="34">
        <v>2059.5</v>
      </c>
      <c r="J161" s="34">
        <v>7011.2</v>
      </c>
      <c r="K161" s="35">
        <v>53815</v>
      </c>
      <c r="L161" s="35">
        <v>53815</v>
      </c>
      <c r="M161" s="134"/>
    </row>
    <row r="162" spans="1:13" s="106" customFormat="1" ht="21.95" customHeight="1" x14ac:dyDescent="0.2">
      <c r="A162" s="30" t="s">
        <v>67</v>
      </c>
      <c r="B162" s="31">
        <v>517</v>
      </c>
      <c r="C162" s="30"/>
      <c r="D162" s="32" t="s">
        <v>180</v>
      </c>
      <c r="E162" s="33">
        <v>700</v>
      </c>
      <c r="F162" s="34">
        <v>2100.1999999999998</v>
      </c>
      <c r="G162" s="34">
        <v>7011.5</v>
      </c>
      <c r="H162" s="33">
        <v>835</v>
      </c>
      <c r="I162" s="34">
        <v>2110</v>
      </c>
      <c r="J162" s="34">
        <v>7008.2</v>
      </c>
      <c r="K162" s="35">
        <v>70011</v>
      </c>
      <c r="L162" s="35"/>
      <c r="M162" s="138"/>
    </row>
    <row r="163" spans="1:13" ht="21.95" customHeight="1" x14ac:dyDescent="0.2">
      <c r="A163" s="30" t="s">
        <v>67</v>
      </c>
      <c r="B163" s="31">
        <v>518</v>
      </c>
      <c r="C163" s="30"/>
      <c r="D163" s="32" t="s">
        <v>180</v>
      </c>
      <c r="E163" s="33">
        <v>835</v>
      </c>
      <c r="F163" s="34">
        <v>2110</v>
      </c>
      <c r="G163" s="34">
        <v>7008.2</v>
      </c>
      <c r="H163" s="33">
        <v>1008</v>
      </c>
      <c r="I163" s="34">
        <v>2120</v>
      </c>
      <c r="J163" s="91">
        <v>7006.8</v>
      </c>
      <c r="K163" s="35">
        <v>83539</v>
      </c>
      <c r="L163" s="35"/>
      <c r="M163" s="134"/>
    </row>
    <row r="164" spans="1:13" ht="21.95" customHeight="1" x14ac:dyDescent="0.2">
      <c r="A164" s="30" t="s">
        <v>67</v>
      </c>
      <c r="B164" s="31">
        <v>519</v>
      </c>
      <c r="C164" s="30"/>
      <c r="D164" s="32" t="s">
        <v>180</v>
      </c>
      <c r="E164" s="33">
        <v>1008</v>
      </c>
      <c r="F164" s="34">
        <v>2120</v>
      </c>
      <c r="G164" s="91">
        <v>7006.8</v>
      </c>
      <c r="H164" s="33">
        <v>1120</v>
      </c>
      <c r="I164" s="34">
        <v>2130</v>
      </c>
      <c r="J164" s="91">
        <v>7006</v>
      </c>
      <c r="K164" s="35">
        <v>100822</v>
      </c>
      <c r="L164" s="35"/>
      <c r="M164" s="134"/>
    </row>
    <row r="165" spans="1:13" ht="21.95" customHeight="1" x14ac:dyDescent="0.2">
      <c r="A165" s="30" t="s">
        <v>67</v>
      </c>
      <c r="B165" s="31">
        <v>620</v>
      </c>
      <c r="C165" s="30"/>
      <c r="D165" s="32" t="s">
        <v>180</v>
      </c>
      <c r="E165" s="33">
        <v>1120</v>
      </c>
      <c r="F165" s="34">
        <v>2130</v>
      </c>
      <c r="G165" s="91">
        <v>7006</v>
      </c>
      <c r="H165" s="33">
        <v>1236</v>
      </c>
      <c r="I165" s="34">
        <v>2120</v>
      </c>
      <c r="J165" s="34">
        <v>7007</v>
      </c>
      <c r="K165" s="35">
        <v>112029</v>
      </c>
      <c r="L165" s="35"/>
      <c r="M165" s="134"/>
    </row>
    <row r="166" spans="1:13" ht="21.95" customHeight="1" x14ac:dyDescent="0.2">
      <c r="A166" s="48" t="s">
        <v>63</v>
      </c>
      <c r="B166" s="107">
        <v>43</v>
      </c>
      <c r="C166" s="30">
        <v>1</v>
      </c>
      <c r="D166" s="32" t="s">
        <v>180</v>
      </c>
      <c r="E166" s="33">
        <v>1236</v>
      </c>
      <c r="F166" s="34">
        <v>2120</v>
      </c>
      <c r="G166" s="34">
        <v>7007</v>
      </c>
      <c r="H166" s="33">
        <v>1250</v>
      </c>
      <c r="I166" s="34">
        <v>2120.1999999999998</v>
      </c>
      <c r="J166" s="34">
        <v>7007</v>
      </c>
      <c r="K166" s="35"/>
      <c r="L166" s="35"/>
      <c r="M166" s="134" t="s">
        <v>187</v>
      </c>
    </row>
    <row r="167" spans="1:13" ht="21.95" customHeight="1" x14ac:dyDescent="0.2">
      <c r="A167" s="30" t="s">
        <v>67</v>
      </c>
      <c r="B167" s="31">
        <v>19</v>
      </c>
      <c r="C167" s="30"/>
      <c r="D167" s="32" t="s">
        <v>180</v>
      </c>
      <c r="E167" s="33">
        <v>1253</v>
      </c>
      <c r="F167" s="34">
        <v>2120</v>
      </c>
      <c r="G167" s="34">
        <v>7007</v>
      </c>
      <c r="H167" s="33">
        <v>1326</v>
      </c>
      <c r="I167" s="34">
        <v>2120</v>
      </c>
      <c r="J167" s="34">
        <v>7011.3</v>
      </c>
      <c r="K167" s="35">
        <v>125655</v>
      </c>
      <c r="L167" s="35">
        <v>125355</v>
      </c>
      <c r="M167" s="134"/>
    </row>
    <row r="168" spans="1:13" ht="21.95" customHeight="1" x14ac:dyDescent="0.2">
      <c r="A168" s="48" t="s">
        <v>63</v>
      </c>
      <c r="B168" s="107">
        <v>44</v>
      </c>
      <c r="C168" s="30">
        <v>5</v>
      </c>
      <c r="D168" s="32" t="s">
        <v>180</v>
      </c>
      <c r="E168" s="33">
        <v>1326</v>
      </c>
      <c r="F168" s="34">
        <v>2120</v>
      </c>
      <c r="G168" s="34">
        <v>7011.3</v>
      </c>
      <c r="H168" s="33">
        <v>1346</v>
      </c>
      <c r="I168" s="34">
        <v>2120.1</v>
      </c>
      <c r="J168" s="34">
        <v>7011.4</v>
      </c>
      <c r="K168" s="35"/>
      <c r="L168" s="35"/>
      <c r="M168" s="134" t="s">
        <v>188</v>
      </c>
    </row>
    <row r="169" spans="1:13" ht="21.95" customHeight="1" x14ac:dyDescent="0.2">
      <c r="A169" s="30" t="s">
        <v>67</v>
      </c>
      <c r="B169" s="31">
        <v>19</v>
      </c>
      <c r="C169" s="30" t="s">
        <v>71</v>
      </c>
      <c r="D169" s="32" t="s">
        <v>180</v>
      </c>
      <c r="E169" s="33">
        <v>1349</v>
      </c>
      <c r="F169" s="34">
        <v>2120</v>
      </c>
      <c r="G169" s="34">
        <v>7011.4</v>
      </c>
      <c r="H169" s="33">
        <v>1458</v>
      </c>
      <c r="I169" s="34">
        <v>2120</v>
      </c>
      <c r="J169" s="34">
        <v>7022</v>
      </c>
      <c r="K169" s="35">
        <v>134929</v>
      </c>
      <c r="L169" s="35">
        <v>134929</v>
      </c>
      <c r="M169" s="134"/>
    </row>
    <row r="170" spans="1:13" ht="21.95" customHeight="1" x14ac:dyDescent="0.2">
      <c r="A170" s="158" t="s">
        <v>63</v>
      </c>
      <c r="B170" s="107">
        <v>45</v>
      </c>
      <c r="C170" s="30">
        <v>15</v>
      </c>
      <c r="D170" s="32" t="s">
        <v>180</v>
      </c>
      <c r="E170" s="33">
        <v>1458</v>
      </c>
      <c r="F170" s="34">
        <v>2120</v>
      </c>
      <c r="G170" s="34">
        <v>7022</v>
      </c>
      <c r="H170" s="33">
        <v>552</v>
      </c>
      <c r="I170" s="34">
        <v>2119.9</v>
      </c>
      <c r="J170" s="34">
        <v>7023</v>
      </c>
      <c r="K170" s="35"/>
      <c r="L170" s="35"/>
      <c r="M170" s="134" t="s">
        <v>189</v>
      </c>
    </row>
    <row r="171" spans="1:13" ht="21.95" customHeight="1" x14ac:dyDescent="0.2">
      <c r="A171" s="48" t="s">
        <v>67</v>
      </c>
      <c r="B171" s="107">
        <v>119</v>
      </c>
      <c r="C171" s="30"/>
      <c r="D171" s="32" t="s">
        <v>180</v>
      </c>
      <c r="E171" s="33">
        <v>1600</v>
      </c>
      <c r="F171" s="34">
        <v>2120</v>
      </c>
      <c r="G171" s="34">
        <v>7022</v>
      </c>
      <c r="H171" s="33">
        <v>1711</v>
      </c>
      <c r="I171" s="91">
        <v>2110</v>
      </c>
      <c r="J171" s="91">
        <v>7023.4</v>
      </c>
      <c r="K171" s="35">
        <v>160057</v>
      </c>
      <c r="L171" s="35">
        <v>160057</v>
      </c>
      <c r="M171" s="134"/>
    </row>
    <row r="172" spans="1:13" ht="21.95" customHeight="1" x14ac:dyDescent="0.2">
      <c r="A172" s="30" t="s">
        <v>67</v>
      </c>
      <c r="B172" s="31">
        <v>18</v>
      </c>
      <c r="C172" s="30"/>
      <c r="D172" s="32" t="s">
        <v>180</v>
      </c>
      <c r="E172" s="33">
        <v>1711</v>
      </c>
      <c r="F172" s="34">
        <v>2110</v>
      </c>
      <c r="G172" s="34">
        <v>7023.4</v>
      </c>
      <c r="H172" s="33">
        <v>1858</v>
      </c>
      <c r="I172" s="34">
        <v>2110</v>
      </c>
      <c r="J172" s="34">
        <v>7008.3</v>
      </c>
      <c r="K172" s="35">
        <v>171155</v>
      </c>
      <c r="L172" s="35">
        <v>171155</v>
      </c>
      <c r="M172" s="134" t="s">
        <v>190</v>
      </c>
    </row>
    <row r="173" spans="1:13" ht="21.95" customHeight="1" x14ac:dyDescent="0.2">
      <c r="A173" s="30" t="s">
        <v>63</v>
      </c>
      <c r="B173" s="31">
        <v>46</v>
      </c>
      <c r="C173" s="30">
        <v>1</v>
      </c>
      <c r="D173" s="32" t="s">
        <v>180</v>
      </c>
      <c r="E173" s="33">
        <v>1859</v>
      </c>
      <c r="F173" s="34">
        <v>2110</v>
      </c>
      <c r="G173" s="34">
        <v>7008.3</v>
      </c>
      <c r="H173" s="33">
        <v>1920</v>
      </c>
      <c r="I173" s="34">
        <v>2110</v>
      </c>
      <c r="J173" s="34">
        <v>7008.4</v>
      </c>
      <c r="K173" s="35"/>
      <c r="L173" s="35"/>
      <c r="M173" s="134" t="s">
        <v>191</v>
      </c>
    </row>
    <row r="174" spans="1:13" ht="21.95" customHeight="1" x14ac:dyDescent="0.2">
      <c r="A174" s="30" t="s">
        <v>72</v>
      </c>
      <c r="B174" s="31">
        <v>21</v>
      </c>
      <c r="C174" s="30"/>
      <c r="D174" s="32" t="s">
        <v>180</v>
      </c>
      <c r="E174" s="33">
        <v>1920</v>
      </c>
      <c r="F174" s="34">
        <v>2110</v>
      </c>
      <c r="G174" s="34">
        <v>7008.4</v>
      </c>
      <c r="H174" s="33"/>
      <c r="I174" s="91"/>
      <c r="J174" s="91"/>
      <c r="K174" s="35">
        <v>192036</v>
      </c>
      <c r="L174" s="35">
        <v>192036</v>
      </c>
      <c r="M174" s="134" t="s">
        <v>192</v>
      </c>
    </row>
    <row r="175" spans="1:13" ht="21.95" customHeight="1" x14ac:dyDescent="0.2">
      <c r="A175" s="30" t="s">
        <v>67</v>
      </c>
      <c r="B175" s="31">
        <v>317</v>
      </c>
      <c r="C175" s="30"/>
      <c r="D175" s="32" t="s">
        <v>180</v>
      </c>
      <c r="E175" s="33">
        <v>2055</v>
      </c>
      <c r="F175" s="34">
        <v>2100</v>
      </c>
      <c r="G175" s="34">
        <v>7011.4</v>
      </c>
      <c r="H175" s="33">
        <v>2200</v>
      </c>
      <c r="I175" s="34">
        <v>2105</v>
      </c>
      <c r="J175" s="34">
        <v>7009.5</v>
      </c>
      <c r="K175" s="35">
        <v>205510</v>
      </c>
      <c r="L175" s="35">
        <v>205510</v>
      </c>
      <c r="M175" s="134" t="s">
        <v>193</v>
      </c>
    </row>
    <row r="176" spans="1:13" ht="21.95" customHeight="1" x14ac:dyDescent="0.2">
      <c r="A176" s="30" t="s">
        <v>61</v>
      </c>
      <c r="B176" s="31">
        <v>9</v>
      </c>
      <c r="C176" s="30"/>
      <c r="D176" s="32" t="s">
        <v>180</v>
      </c>
      <c r="E176" s="100">
        <v>2215</v>
      </c>
      <c r="F176" s="34">
        <v>2106</v>
      </c>
      <c r="G176" s="34">
        <v>7008.6</v>
      </c>
      <c r="H176" s="100">
        <v>2238</v>
      </c>
      <c r="I176" s="91">
        <v>2105.1</v>
      </c>
      <c r="J176" s="91">
        <v>7009.4</v>
      </c>
      <c r="K176" s="35">
        <v>221333</v>
      </c>
      <c r="L176" s="35">
        <v>221333</v>
      </c>
      <c r="M176" s="134"/>
    </row>
    <row r="177" spans="1:13" ht="21.95" customHeight="1" x14ac:dyDescent="0.2">
      <c r="A177" s="30" t="s">
        <v>67</v>
      </c>
      <c r="B177" s="31">
        <v>317</v>
      </c>
      <c r="C177" s="30" t="s">
        <v>71</v>
      </c>
      <c r="D177" s="32" t="s">
        <v>180</v>
      </c>
      <c r="E177" s="100">
        <v>2256</v>
      </c>
      <c r="F177" s="34">
        <v>2105</v>
      </c>
      <c r="G177" s="34">
        <v>7009.5</v>
      </c>
      <c r="H177" s="33">
        <v>2343</v>
      </c>
      <c r="I177" s="34">
        <v>2110</v>
      </c>
      <c r="J177" s="34">
        <v>7008.3</v>
      </c>
      <c r="K177" s="35">
        <v>225631</v>
      </c>
      <c r="L177" s="35">
        <v>225631</v>
      </c>
      <c r="M177" s="134"/>
    </row>
    <row r="178" spans="1:13" ht="21.95" customHeight="1" x14ac:dyDescent="0.2">
      <c r="A178" s="30" t="s">
        <v>67</v>
      </c>
      <c r="B178" s="31">
        <v>318</v>
      </c>
      <c r="C178" s="30"/>
      <c r="D178" s="32" t="s">
        <v>180</v>
      </c>
      <c r="E178" s="33">
        <v>2343</v>
      </c>
      <c r="F178" s="34">
        <v>2110</v>
      </c>
      <c r="G178" s="34">
        <v>7008.3</v>
      </c>
      <c r="H178" s="33">
        <v>114</v>
      </c>
      <c r="I178" s="91">
        <v>2120</v>
      </c>
      <c r="J178" s="91">
        <v>7007</v>
      </c>
      <c r="K178" s="35">
        <v>234338</v>
      </c>
      <c r="L178" s="35">
        <v>234338</v>
      </c>
      <c r="M178" s="134"/>
    </row>
    <row r="179" spans="1:13" ht="21.95" customHeight="1" x14ac:dyDescent="0.2">
      <c r="A179" s="30" t="s">
        <v>67</v>
      </c>
      <c r="B179" s="31">
        <v>319</v>
      </c>
      <c r="C179" s="30"/>
      <c r="D179" s="32" t="s">
        <v>196</v>
      </c>
      <c r="E179" s="33">
        <v>114</v>
      </c>
      <c r="F179" s="91">
        <v>2120</v>
      </c>
      <c r="G179" s="91">
        <v>7007</v>
      </c>
      <c r="H179" s="33">
        <v>145</v>
      </c>
      <c r="I179" s="34">
        <v>2123.9</v>
      </c>
      <c r="J179" s="34">
        <v>7005.5</v>
      </c>
      <c r="K179" s="35">
        <v>11456</v>
      </c>
      <c r="L179" s="35">
        <v>11456</v>
      </c>
      <c r="M179" s="134"/>
    </row>
    <row r="180" spans="1:13" ht="21.95" customHeight="1" x14ac:dyDescent="0.2">
      <c r="A180" s="30" t="s">
        <v>61</v>
      </c>
      <c r="B180" s="31">
        <v>10</v>
      </c>
      <c r="C180" s="30"/>
      <c r="D180" s="32" t="s">
        <v>196</v>
      </c>
      <c r="E180" s="33">
        <v>206</v>
      </c>
      <c r="F180" s="34">
        <v>2121.6999999999998</v>
      </c>
      <c r="G180" s="34">
        <v>7006.4</v>
      </c>
      <c r="H180" s="33">
        <v>218</v>
      </c>
      <c r="I180" s="34">
        <v>2121.1</v>
      </c>
      <c r="J180" s="34">
        <v>7006.6</v>
      </c>
      <c r="K180" s="35">
        <v>20604</v>
      </c>
      <c r="L180" s="35">
        <v>20604</v>
      </c>
      <c r="M180" s="134"/>
    </row>
    <row r="181" spans="1:13" ht="21.95" customHeight="1" x14ac:dyDescent="0.2">
      <c r="A181" s="30" t="s">
        <v>67</v>
      </c>
      <c r="B181" s="31">
        <v>319</v>
      </c>
      <c r="C181" s="30" t="s">
        <v>71</v>
      </c>
      <c r="D181" s="32" t="s">
        <v>196</v>
      </c>
      <c r="E181" s="33">
        <v>306</v>
      </c>
      <c r="F181" s="34">
        <v>2123.9</v>
      </c>
      <c r="G181" s="34">
        <v>7005.5</v>
      </c>
      <c r="H181" s="33">
        <v>351</v>
      </c>
      <c r="I181" s="34">
        <v>2130</v>
      </c>
      <c r="J181" s="34">
        <v>7006</v>
      </c>
      <c r="K181" s="35">
        <v>30620</v>
      </c>
      <c r="L181" s="35">
        <v>30620</v>
      </c>
      <c r="M181" s="134"/>
    </row>
    <row r="182" spans="1:13" ht="21.95" customHeight="1" x14ac:dyDescent="0.2">
      <c r="A182" s="30" t="s">
        <v>67</v>
      </c>
      <c r="B182" s="31">
        <v>320</v>
      </c>
      <c r="C182" s="30"/>
      <c r="D182" s="32" t="s">
        <v>196</v>
      </c>
      <c r="E182" s="33">
        <v>351</v>
      </c>
      <c r="F182" s="34">
        <v>2130</v>
      </c>
      <c r="G182" s="34">
        <v>7006</v>
      </c>
      <c r="H182" s="33">
        <v>520</v>
      </c>
      <c r="I182" s="34">
        <v>2140.1</v>
      </c>
      <c r="J182" s="34">
        <v>7010.1</v>
      </c>
      <c r="K182" s="35">
        <v>35121</v>
      </c>
      <c r="L182" s="35">
        <v>35121</v>
      </c>
      <c r="M182" s="134"/>
    </row>
    <row r="183" spans="1:13" ht="21.95" customHeight="1" x14ac:dyDescent="0.2">
      <c r="A183" s="30" t="s">
        <v>67</v>
      </c>
      <c r="B183" s="31">
        <v>321</v>
      </c>
      <c r="C183" s="30"/>
      <c r="D183" s="32" t="s">
        <v>196</v>
      </c>
      <c r="E183" s="33">
        <v>521</v>
      </c>
      <c r="F183" s="34">
        <v>2140.3000000000002</v>
      </c>
      <c r="G183" s="34">
        <v>7010.1</v>
      </c>
      <c r="H183" s="33">
        <v>703</v>
      </c>
      <c r="I183" s="34">
        <v>2150</v>
      </c>
      <c r="J183" s="34">
        <v>7009.8</v>
      </c>
      <c r="K183" s="35">
        <v>52102</v>
      </c>
      <c r="L183" s="35">
        <v>52102</v>
      </c>
      <c r="M183" s="134"/>
    </row>
    <row r="184" spans="1:13" ht="21.95" customHeight="1" x14ac:dyDescent="0.2">
      <c r="A184" s="30" t="s">
        <v>67</v>
      </c>
      <c r="B184" s="31">
        <v>22</v>
      </c>
      <c r="C184" s="30"/>
      <c r="D184" s="32" t="s">
        <v>196</v>
      </c>
      <c r="E184" s="33">
        <v>703</v>
      </c>
      <c r="F184" s="34">
        <v>2150</v>
      </c>
      <c r="G184" s="34">
        <v>7009.8</v>
      </c>
      <c r="H184" s="33">
        <v>858</v>
      </c>
      <c r="I184" s="34">
        <v>2150</v>
      </c>
      <c r="J184" s="34">
        <v>7026.1</v>
      </c>
      <c r="K184" s="35">
        <v>70327</v>
      </c>
      <c r="L184" s="35">
        <v>70327</v>
      </c>
      <c r="M184" s="134"/>
    </row>
    <row r="185" spans="1:13" ht="21.95" customHeight="1" x14ac:dyDescent="0.2">
      <c r="A185" s="30" t="s">
        <v>67</v>
      </c>
      <c r="B185" s="31">
        <v>122</v>
      </c>
      <c r="C185" s="30"/>
      <c r="D185" s="32" t="s">
        <v>196</v>
      </c>
      <c r="E185" s="33">
        <v>858</v>
      </c>
      <c r="F185" s="34">
        <v>2150</v>
      </c>
      <c r="G185" s="34">
        <v>7026.1</v>
      </c>
      <c r="H185" s="33">
        <v>1009</v>
      </c>
      <c r="I185" s="34">
        <v>2140</v>
      </c>
      <c r="J185" s="34">
        <v>7025.3</v>
      </c>
      <c r="K185" s="35">
        <v>85816</v>
      </c>
      <c r="L185" s="35">
        <v>85816</v>
      </c>
      <c r="M185" s="134"/>
    </row>
    <row r="186" spans="1:13" ht="21.95" customHeight="1" x14ac:dyDescent="0.2">
      <c r="A186" s="30" t="s">
        <v>67</v>
      </c>
      <c r="B186" s="31">
        <v>21</v>
      </c>
      <c r="C186" s="30"/>
      <c r="D186" s="32" t="s">
        <v>196</v>
      </c>
      <c r="E186" s="33">
        <v>1009</v>
      </c>
      <c r="F186" s="34">
        <v>2140</v>
      </c>
      <c r="G186" s="34">
        <v>7025.3</v>
      </c>
      <c r="H186" s="33">
        <v>1158</v>
      </c>
      <c r="I186" s="34">
        <v>2140</v>
      </c>
      <c r="J186" s="34">
        <v>7010.1</v>
      </c>
      <c r="K186" s="35">
        <v>100926</v>
      </c>
      <c r="L186" s="35">
        <v>100926</v>
      </c>
      <c r="M186" s="134"/>
    </row>
    <row r="187" spans="1:13" ht="21.95" customHeight="1" x14ac:dyDescent="0.2">
      <c r="A187" s="30" t="s">
        <v>67</v>
      </c>
      <c r="B187" s="31">
        <v>621</v>
      </c>
      <c r="C187" s="30"/>
      <c r="D187" s="32" t="s">
        <v>196</v>
      </c>
      <c r="E187" s="33">
        <v>1158</v>
      </c>
      <c r="F187" s="34">
        <v>2140</v>
      </c>
      <c r="G187" s="34">
        <v>7010.1</v>
      </c>
      <c r="H187" s="33">
        <v>1331</v>
      </c>
      <c r="I187" s="34">
        <v>2130</v>
      </c>
      <c r="J187" s="34">
        <v>7006</v>
      </c>
      <c r="K187" s="35">
        <v>115822</v>
      </c>
      <c r="L187" s="35">
        <v>115822</v>
      </c>
      <c r="M187" s="134"/>
    </row>
    <row r="188" spans="1:13" ht="21.95" customHeight="1" x14ac:dyDescent="0.2">
      <c r="A188" s="30" t="s">
        <v>67</v>
      </c>
      <c r="B188" s="31">
        <v>20</v>
      </c>
      <c r="C188" s="30"/>
      <c r="D188" s="32" t="s">
        <v>196</v>
      </c>
      <c r="E188" s="33">
        <v>1331</v>
      </c>
      <c r="F188" s="34">
        <v>2130</v>
      </c>
      <c r="G188" s="34">
        <v>7006</v>
      </c>
      <c r="H188" s="33">
        <v>1516</v>
      </c>
      <c r="I188" s="34">
        <v>2130</v>
      </c>
      <c r="J188" s="91">
        <v>7020.9</v>
      </c>
      <c r="K188" s="35">
        <v>133135</v>
      </c>
      <c r="L188" s="35">
        <v>133135</v>
      </c>
      <c r="M188" s="134"/>
    </row>
    <row r="189" spans="1:13" ht="21.95" customHeight="1" x14ac:dyDescent="0.2">
      <c r="A189" s="30" t="s">
        <v>67</v>
      </c>
      <c r="B189" s="31">
        <v>120</v>
      </c>
      <c r="C189" s="30"/>
      <c r="D189" s="32" t="s">
        <v>196</v>
      </c>
      <c r="E189" s="33">
        <v>1516</v>
      </c>
      <c r="F189" s="34">
        <v>2130</v>
      </c>
      <c r="G189" s="91">
        <v>7020.9</v>
      </c>
      <c r="H189" s="33">
        <v>1650</v>
      </c>
      <c r="I189" s="34">
        <v>2140</v>
      </c>
      <c r="J189" s="34">
        <v>7025.3</v>
      </c>
      <c r="K189" s="35">
        <v>151641</v>
      </c>
      <c r="L189" s="35">
        <v>151641</v>
      </c>
      <c r="M189" s="134"/>
    </row>
    <row r="190" spans="1:13" ht="21.95" customHeight="1" x14ac:dyDescent="0.2">
      <c r="A190" s="30" t="s">
        <v>63</v>
      </c>
      <c r="B190" s="31">
        <v>47</v>
      </c>
      <c r="C190" s="30">
        <v>15</v>
      </c>
      <c r="D190" s="32" t="s">
        <v>196</v>
      </c>
      <c r="E190" s="33">
        <v>1651</v>
      </c>
      <c r="F190" s="34">
        <v>2140</v>
      </c>
      <c r="G190" s="91">
        <v>7025.3</v>
      </c>
      <c r="H190" s="33">
        <v>1729</v>
      </c>
      <c r="I190" s="34">
        <v>2139.9</v>
      </c>
      <c r="J190" s="34">
        <v>7025.5</v>
      </c>
      <c r="K190" s="35"/>
      <c r="L190" s="35"/>
      <c r="M190" s="139" t="s">
        <v>204</v>
      </c>
    </row>
    <row r="191" spans="1:13" ht="21.95" customHeight="1" x14ac:dyDescent="0.2">
      <c r="A191" s="161" t="s">
        <v>67</v>
      </c>
      <c r="B191" s="162">
        <v>21</v>
      </c>
      <c r="C191" s="161"/>
      <c r="D191" s="163" t="s">
        <v>196</v>
      </c>
      <c r="E191" s="164">
        <v>1731</v>
      </c>
      <c r="F191" s="165">
        <v>2140.5</v>
      </c>
      <c r="G191" s="168">
        <v>7025.3</v>
      </c>
      <c r="H191" s="164">
        <v>1846</v>
      </c>
      <c r="I191" s="165">
        <v>2140</v>
      </c>
      <c r="J191" s="165">
        <v>7014.5</v>
      </c>
      <c r="K191" s="166">
        <v>173126</v>
      </c>
      <c r="L191" s="166">
        <v>173126</v>
      </c>
      <c r="M191" s="167" t="s">
        <v>205</v>
      </c>
    </row>
    <row r="192" spans="1:13" ht="21.95" customHeight="1" x14ac:dyDescent="0.2">
      <c r="A192" s="30" t="s">
        <v>63</v>
      </c>
      <c r="B192" s="31">
        <v>48</v>
      </c>
      <c r="C192" s="30">
        <v>5</v>
      </c>
      <c r="D192" s="32" t="s">
        <v>196</v>
      </c>
      <c r="E192" s="33">
        <v>1846</v>
      </c>
      <c r="F192" s="34">
        <v>2140</v>
      </c>
      <c r="G192" s="34">
        <v>7014.5</v>
      </c>
      <c r="H192" s="33">
        <v>1914</v>
      </c>
      <c r="I192" s="34">
        <v>2139.9</v>
      </c>
      <c r="J192" s="34">
        <v>7014.4</v>
      </c>
      <c r="K192" s="35"/>
      <c r="L192" s="35"/>
      <c r="M192" s="134" t="s">
        <v>206</v>
      </c>
    </row>
    <row r="193" spans="1:14" ht="21.95" customHeight="1" x14ac:dyDescent="0.2">
      <c r="A193" s="161" t="s">
        <v>67</v>
      </c>
      <c r="B193" s="162">
        <v>21</v>
      </c>
      <c r="C193" s="161" t="s">
        <v>71</v>
      </c>
      <c r="D193" s="163" t="s">
        <v>196</v>
      </c>
      <c r="E193" s="164">
        <v>1915</v>
      </c>
      <c r="F193" s="165">
        <v>2139.9</v>
      </c>
      <c r="G193" s="165">
        <v>7014.4</v>
      </c>
      <c r="H193" s="164">
        <v>1948</v>
      </c>
      <c r="I193" s="165">
        <v>2140</v>
      </c>
      <c r="J193" s="165">
        <v>7010.1</v>
      </c>
      <c r="K193" s="166">
        <v>191557</v>
      </c>
      <c r="L193" s="166">
        <v>191557</v>
      </c>
      <c r="M193" s="167" t="s">
        <v>207</v>
      </c>
    </row>
    <row r="194" spans="1:14" ht="21.95" customHeight="1" x14ac:dyDescent="0.2">
      <c r="A194" s="30" t="s">
        <v>63</v>
      </c>
      <c r="B194" s="31">
        <v>49</v>
      </c>
      <c r="C194" s="30">
        <v>1</v>
      </c>
      <c r="D194" s="32" t="s">
        <v>196</v>
      </c>
      <c r="E194" s="33">
        <v>1948</v>
      </c>
      <c r="F194" s="34">
        <v>2140</v>
      </c>
      <c r="G194" s="34">
        <v>7010.1</v>
      </c>
      <c r="H194" s="33">
        <v>2005</v>
      </c>
      <c r="I194" s="34"/>
      <c r="J194" s="34"/>
      <c r="K194" s="35"/>
      <c r="L194" s="35"/>
      <c r="M194" s="134" t="s">
        <v>208</v>
      </c>
    </row>
    <row r="195" spans="1:14" ht="21.95" customHeight="1" x14ac:dyDescent="0.2">
      <c r="A195" s="30" t="s">
        <v>72</v>
      </c>
      <c r="B195" s="31">
        <v>22</v>
      </c>
      <c r="C195" s="30"/>
      <c r="D195" s="32" t="s">
        <v>196</v>
      </c>
      <c r="E195" s="33">
        <v>2008</v>
      </c>
      <c r="F195" s="34">
        <v>2140</v>
      </c>
      <c r="G195" s="34">
        <v>7010.1</v>
      </c>
      <c r="H195" s="33">
        <v>2130</v>
      </c>
      <c r="I195" s="34">
        <v>2130</v>
      </c>
      <c r="J195" s="34">
        <v>7006</v>
      </c>
      <c r="K195" s="35">
        <v>200847</v>
      </c>
      <c r="L195" s="35">
        <v>200847</v>
      </c>
      <c r="M195" s="134" t="s">
        <v>216</v>
      </c>
    </row>
    <row r="196" spans="1:14" ht="21.95" customHeight="1" x14ac:dyDescent="0.2">
      <c r="A196" s="30" t="s">
        <v>63</v>
      </c>
      <c r="B196" s="31">
        <v>50</v>
      </c>
      <c r="C196" s="30"/>
      <c r="D196" s="32" t="s">
        <v>196</v>
      </c>
      <c r="E196" s="33">
        <v>2130</v>
      </c>
      <c r="F196" s="34">
        <v>2130</v>
      </c>
      <c r="G196" s="34">
        <v>7006</v>
      </c>
      <c r="H196" s="33"/>
      <c r="I196" s="34"/>
      <c r="J196" s="34"/>
      <c r="K196" s="35"/>
      <c r="L196" s="35"/>
      <c r="M196" s="134" t="s">
        <v>209</v>
      </c>
    </row>
    <row r="197" spans="1:14" ht="21.95" customHeight="1" x14ac:dyDescent="0.2">
      <c r="A197" s="30" t="s">
        <v>74</v>
      </c>
      <c r="B197" s="31">
        <v>11</v>
      </c>
      <c r="C197" s="30"/>
      <c r="D197" s="32" t="s">
        <v>196</v>
      </c>
      <c r="E197" s="33">
        <v>2152</v>
      </c>
      <c r="F197" s="34">
        <v>2130</v>
      </c>
      <c r="G197" s="34">
        <v>7006.5</v>
      </c>
      <c r="H197" s="33">
        <v>2310</v>
      </c>
      <c r="I197" s="34">
        <v>2137.4</v>
      </c>
      <c r="J197" s="34">
        <v>7009.3</v>
      </c>
      <c r="K197" s="35">
        <v>215226</v>
      </c>
      <c r="L197" s="35">
        <v>215226</v>
      </c>
      <c r="M197" s="134"/>
    </row>
    <row r="198" spans="1:14" ht="21.95" customHeight="1" x14ac:dyDescent="0.2">
      <c r="A198" s="30" t="s">
        <v>61</v>
      </c>
      <c r="B198" s="31">
        <v>11</v>
      </c>
      <c r="C198" s="30"/>
      <c r="D198" s="32" t="s">
        <v>196</v>
      </c>
      <c r="E198" s="33">
        <v>2321</v>
      </c>
      <c r="F198" s="34">
        <v>2137.6999999999998</v>
      </c>
      <c r="G198" s="34">
        <v>7008.9</v>
      </c>
      <c r="H198" s="33">
        <v>2342</v>
      </c>
      <c r="I198" s="34">
        <v>2137.6</v>
      </c>
      <c r="J198" s="34">
        <v>7009.8</v>
      </c>
      <c r="K198" s="35">
        <v>232145</v>
      </c>
      <c r="L198" s="35">
        <v>232145</v>
      </c>
      <c r="M198" s="134"/>
    </row>
    <row r="199" spans="1:14" ht="21.95" customHeight="1" x14ac:dyDescent="0.2">
      <c r="A199" s="30" t="s">
        <v>67</v>
      </c>
      <c r="B199" s="31">
        <v>721</v>
      </c>
      <c r="C199" s="30"/>
      <c r="D199" s="32" t="s">
        <v>211</v>
      </c>
      <c r="E199" s="33">
        <v>4</v>
      </c>
      <c r="F199" s="34">
        <v>2138.8000000000002</v>
      </c>
      <c r="G199" s="34">
        <v>7010.5</v>
      </c>
      <c r="H199" s="33">
        <v>131</v>
      </c>
      <c r="I199" s="34">
        <v>2150</v>
      </c>
      <c r="J199" s="34">
        <v>7009.7</v>
      </c>
      <c r="K199" s="35">
        <v>444</v>
      </c>
      <c r="L199" s="35">
        <v>444</v>
      </c>
      <c r="M199" s="134"/>
    </row>
    <row r="200" spans="1:14" ht="21.95" customHeight="1" x14ac:dyDescent="0.2">
      <c r="A200" s="30" t="s">
        <v>67</v>
      </c>
      <c r="B200" s="31">
        <v>322</v>
      </c>
      <c r="C200" s="30"/>
      <c r="D200" s="32" t="s">
        <v>211</v>
      </c>
      <c r="E200" s="33">
        <v>131</v>
      </c>
      <c r="F200" s="34">
        <v>2150</v>
      </c>
      <c r="G200" s="34">
        <v>7009.7</v>
      </c>
      <c r="H200" s="33">
        <v>306</v>
      </c>
      <c r="I200" s="34">
        <v>2200</v>
      </c>
      <c r="J200" s="34">
        <v>7012.4</v>
      </c>
      <c r="K200" s="35">
        <v>13138</v>
      </c>
      <c r="L200" s="35">
        <v>13138</v>
      </c>
      <c r="M200" s="134"/>
    </row>
    <row r="201" spans="1:14" ht="21.95" customHeight="1" x14ac:dyDescent="0.2">
      <c r="A201" s="30" t="s">
        <v>67</v>
      </c>
      <c r="B201" s="31">
        <v>323</v>
      </c>
      <c r="C201" s="30"/>
      <c r="D201" s="32" t="s">
        <v>211</v>
      </c>
      <c r="E201" s="33">
        <v>306</v>
      </c>
      <c r="F201" s="34">
        <v>2200</v>
      </c>
      <c r="G201" s="34">
        <v>7012.4</v>
      </c>
      <c r="H201" s="33">
        <v>437</v>
      </c>
      <c r="I201" s="34">
        <v>2210</v>
      </c>
      <c r="J201" s="34">
        <v>7014.7</v>
      </c>
      <c r="K201" s="35">
        <v>30645</v>
      </c>
      <c r="L201" s="35">
        <v>30645</v>
      </c>
      <c r="M201" s="134" t="s">
        <v>212</v>
      </c>
    </row>
    <row r="202" spans="1:14" ht="21.95" customHeight="1" x14ac:dyDescent="0.2">
      <c r="A202" s="30" t="s">
        <v>67</v>
      </c>
      <c r="B202" s="31">
        <v>324</v>
      </c>
      <c r="C202" s="30"/>
      <c r="D202" s="32" t="s">
        <v>211</v>
      </c>
      <c r="E202" s="33">
        <v>437</v>
      </c>
      <c r="F202" s="34">
        <v>2210</v>
      </c>
      <c r="G202" s="34">
        <v>7014.7</v>
      </c>
      <c r="H202" s="33">
        <v>605</v>
      </c>
      <c r="I202" s="34">
        <v>2220</v>
      </c>
      <c r="J202" s="34">
        <v>7016</v>
      </c>
      <c r="K202" s="35">
        <v>43703</v>
      </c>
      <c r="L202" s="35">
        <v>43703</v>
      </c>
      <c r="M202" s="134" t="s">
        <v>213</v>
      </c>
    </row>
    <row r="203" spans="1:14" ht="21.95" customHeight="1" x14ac:dyDescent="0.2">
      <c r="A203" s="30" t="s">
        <v>63</v>
      </c>
      <c r="B203" s="31">
        <v>51</v>
      </c>
      <c r="C203" s="30">
        <v>1</v>
      </c>
      <c r="D203" s="32" t="s">
        <v>211</v>
      </c>
      <c r="E203" s="33">
        <v>606</v>
      </c>
      <c r="F203" s="34">
        <v>2220</v>
      </c>
      <c r="G203" s="91">
        <v>7016</v>
      </c>
      <c r="H203" s="33">
        <v>632</v>
      </c>
      <c r="I203" s="34">
        <v>2219.8000000000002</v>
      </c>
      <c r="J203" s="34">
        <v>7016.1</v>
      </c>
      <c r="K203" s="35"/>
      <c r="L203" s="35"/>
      <c r="M203" s="134" t="s">
        <v>214</v>
      </c>
      <c r="N203" s="110"/>
    </row>
    <row r="204" spans="1:14" ht="21.95" customHeight="1" x14ac:dyDescent="0.2">
      <c r="A204" s="30" t="s">
        <v>67</v>
      </c>
      <c r="B204" s="31">
        <v>25</v>
      </c>
      <c r="C204" s="30"/>
      <c r="D204" s="32" t="s">
        <v>211</v>
      </c>
      <c r="E204" s="33">
        <v>635</v>
      </c>
      <c r="F204" s="34">
        <v>2220</v>
      </c>
      <c r="G204" s="91">
        <v>7016</v>
      </c>
      <c r="H204" s="33">
        <v>705</v>
      </c>
      <c r="I204" s="34">
        <v>2220</v>
      </c>
      <c r="J204" s="34">
        <v>7020.4</v>
      </c>
      <c r="K204" s="35">
        <v>63553</v>
      </c>
      <c r="L204" s="35">
        <v>63553</v>
      </c>
      <c r="M204" s="134"/>
    </row>
    <row r="205" spans="1:14" ht="21.95" customHeight="1" x14ac:dyDescent="0.2">
      <c r="A205" s="30" t="s">
        <v>63</v>
      </c>
      <c r="B205" s="31">
        <v>52</v>
      </c>
      <c r="C205" s="30">
        <v>5</v>
      </c>
      <c r="D205" s="32" t="s">
        <v>211</v>
      </c>
      <c r="E205" s="33">
        <v>705</v>
      </c>
      <c r="F205" s="34">
        <v>2220</v>
      </c>
      <c r="G205" s="34">
        <v>7020.4</v>
      </c>
      <c r="H205" s="33">
        <v>737</v>
      </c>
      <c r="I205" s="34">
        <v>2219.9</v>
      </c>
      <c r="J205" s="34">
        <v>7020.7</v>
      </c>
      <c r="K205" s="35"/>
      <c r="L205" s="35"/>
      <c r="M205" s="134" t="s">
        <v>215</v>
      </c>
    </row>
    <row r="206" spans="1:14" ht="21.95" customHeight="1" x14ac:dyDescent="0.2">
      <c r="A206" s="30" t="s">
        <v>67</v>
      </c>
      <c r="B206" s="31">
        <v>25</v>
      </c>
      <c r="C206" s="30" t="s">
        <v>71</v>
      </c>
      <c r="D206" s="32" t="s">
        <v>211</v>
      </c>
      <c r="E206" s="33">
        <v>745</v>
      </c>
      <c r="F206" s="34">
        <v>2220</v>
      </c>
      <c r="G206" s="34">
        <v>7020.5</v>
      </c>
      <c r="H206" s="33">
        <v>900</v>
      </c>
      <c r="I206" s="34">
        <v>2220</v>
      </c>
      <c r="J206" s="34">
        <v>7031.6</v>
      </c>
      <c r="K206" s="35">
        <v>74458</v>
      </c>
      <c r="L206" s="35">
        <v>74458</v>
      </c>
      <c r="M206" s="134"/>
    </row>
    <row r="207" spans="1:14" ht="21.95" customHeight="1" x14ac:dyDescent="0.2">
      <c r="A207" s="30" t="s">
        <v>63</v>
      </c>
      <c r="B207" s="31">
        <v>53</v>
      </c>
      <c r="C207" s="30">
        <v>15</v>
      </c>
      <c r="D207" s="32" t="s">
        <v>211</v>
      </c>
      <c r="E207" s="33">
        <v>900</v>
      </c>
      <c r="F207" s="34">
        <v>2220</v>
      </c>
      <c r="G207" s="34">
        <v>7031.6</v>
      </c>
      <c r="H207" s="33"/>
      <c r="I207" s="34"/>
      <c r="J207" s="34"/>
      <c r="K207" s="35"/>
      <c r="L207" s="35"/>
      <c r="M207" s="134"/>
    </row>
    <row r="208" spans="1:14" ht="21.95" customHeight="1" x14ac:dyDescent="0.2">
      <c r="A208" s="30" t="s">
        <v>67</v>
      </c>
      <c r="B208" s="31">
        <v>125</v>
      </c>
      <c r="C208" s="30"/>
      <c r="D208" s="32" t="s">
        <v>211</v>
      </c>
      <c r="E208" s="33">
        <v>948</v>
      </c>
      <c r="F208" s="34">
        <v>2220</v>
      </c>
      <c r="G208" s="91">
        <v>7031.2</v>
      </c>
      <c r="H208" s="33">
        <v>1101</v>
      </c>
      <c r="I208" s="34">
        <v>2210</v>
      </c>
      <c r="J208" s="34">
        <v>7029.6</v>
      </c>
      <c r="K208" s="35">
        <v>94847</v>
      </c>
      <c r="L208" s="35">
        <v>94847</v>
      </c>
      <c r="M208" s="134"/>
    </row>
    <row r="209" spans="1:13" ht="21.95" customHeight="1" x14ac:dyDescent="0.2">
      <c r="A209" s="30" t="s">
        <v>67</v>
      </c>
      <c r="B209" s="31">
        <v>24</v>
      </c>
      <c r="C209" s="30"/>
      <c r="D209" s="32" t="s">
        <v>211</v>
      </c>
      <c r="E209" s="33">
        <v>1101</v>
      </c>
      <c r="F209" s="34">
        <v>2210</v>
      </c>
      <c r="G209" s="34">
        <v>7029.6</v>
      </c>
      <c r="H209" s="33">
        <v>1246</v>
      </c>
      <c r="I209" s="34">
        <v>2210</v>
      </c>
      <c r="J209" s="34">
        <v>7014.7</v>
      </c>
      <c r="K209" s="35">
        <v>110126</v>
      </c>
      <c r="L209" s="35">
        <v>110126</v>
      </c>
      <c r="M209" s="134"/>
    </row>
    <row r="210" spans="1:13" ht="21.95" customHeight="1" x14ac:dyDescent="0.2">
      <c r="A210" s="30" t="s">
        <v>67</v>
      </c>
      <c r="B210" s="31">
        <v>624</v>
      </c>
      <c r="C210" s="30"/>
      <c r="D210" s="32" t="s">
        <v>211</v>
      </c>
      <c r="E210" s="33">
        <v>1246</v>
      </c>
      <c r="F210" s="34">
        <v>2210</v>
      </c>
      <c r="G210" s="34">
        <v>7014.7</v>
      </c>
      <c r="H210" s="33">
        <v>1358</v>
      </c>
      <c r="I210" s="34">
        <v>2200</v>
      </c>
      <c r="J210" s="34">
        <v>7012.4</v>
      </c>
      <c r="K210" s="35">
        <v>124647</v>
      </c>
      <c r="L210" s="35">
        <v>124647</v>
      </c>
      <c r="M210" s="134"/>
    </row>
    <row r="211" spans="1:13" ht="21.95" customHeight="1" x14ac:dyDescent="0.2">
      <c r="A211" s="30" t="s">
        <v>67</v>
      </c>
      <c r="B211" s="31">
        <v>23</v>
      </c>
      <c r="C211" s="30"/>
      <c r="D211" s="32" t="s">
        <v>211</v>
      </c>
      <c r="E211" s="33">
        <v>1358</v>
      </c>
      <c r="F211" s="34">
        <v>2200</v>
      </c>
      <c r="G211" s="34">
        <v>7012.4</v>
      </c>
      <c r="H211" s="33">
        <v>1551</v>
      </c>
      <c r="I211" s="34">
        <v>2200</v>
      </c>
      <c r="J211" s="34">
        <v>7027.6</v>
      </c>
      <c r="K211" s="35">
        <v>135851</v>
      </c>
      <c r="L211" s="35">
        <v>135851</v>
      </c>
      <c r="M211" s="134"/>
    </row>
    <row r="212" spans="1:13" ht="21.95" customHeight="1" x14ac:dyDescent="0.2">
      <c r="A212" s="30" t="s">
        <v>63</v>
      </c>
      <c r="B212" s="31">
        <v>54</v>
      </c>
      <c r="C212" s="30"/>
      <c r="D212" s="32" t="s">
        <v>211</v>
      </c>
      <c r="E212" s="33">
        <v>1551</v>
      </c>
      <c r="F212" s="34">
        <v>2200</v>
      </c>
      <c r="G212" s="34">
        <v>7027.6</v>
      </c>
      <c r="H212" s="33">
        <v>1629</v>
      </c>
      <c r="I212" s="34">
        <v>2159.6999999999998</v>
      </c>
      <c r="J212" s="34">
        <v>7028</v>
      </c>
      <c r="K212" s="35"/>
      <c r="L212" s="35"/>
      <c r="M212" s="134" t="s">
        <v>217</v>
      </c>
    </row>
    <row r="213" spans="1:13" ht="21.95" customHeight="1" x14ac:dyDescent="0.2">
      <c r="A213" s="30" t="s">
        <v>67</v>
      </c>
      <c r="B213" s="31">
        <v>723</v>
      </c>
      <c r="C213" s="30"/>
      <c r="D213" s="32" t="s">
        <v>211</v>
      </c>
      <c r="E213" s="33">
        <v>1632</v>
      </c>
      <c r="F213" s="34">
        <v>2200</v>
      </c>
      <c r="G213" s="34">
        <v>7027.6</v>
      </c>
      <c r="H213" s="33">
        <v>1748</v>
      </c>
      <c r="I213" s="34">
        <v>2200</v>
      </c>
      <c r="J213" s="34">
        <v>7016.7</v>
      </c>
      <c r="K213" s="35">
        <v>163322</v>
      </c>
      <c r="L213" s="35">
        <v>163322</v>
      </c>
      <c r="M213" s="138" t="s">
        <v>218</v>
      </c>
    </row>
    <row r="214" spans="1:13" ht="21.95" customHeight="1" x14ac:dyDescent="0.2">
      <c r="A214" s="30" t="s">
        <v>63</v>
      </c>
      <c r="B214" s="31">
        <v>55</v>
      </c>
      <c r="C214" s="30">
        <v>5</v>
      </c>
      <c r="D214" s="32" t="s">
        <v>211</v>
      </c>
      <c r="E214" s="33">
        <v>1748</v>
      </c>
      <c r="F214" s="34">
        <v>2200</v>
      </c>
      <c r="G214" s="34">
        <v>7016.7</v>
      </c>
      <c r="H214" s="33">
        <v>1825</v>
      </c>
      <c r="I214" s="34">
        <v>2159.3000000000002</v>
      </c>
      <c r="J214" s="34">
        <v>7017.1</v>
      </c>
      <c r="K214" s="35"/>
      <c r="L214" s="35"/>
      <c r="M214" s="134" t="s">
        <v>219</v>
      </c>
    </row>
    <row r="215" spans="1:13" ht="21.95" customHeight="1" x14ac:dyDescent="0.2">
      <c r="A215" s="30" t="s">
        <v>67</v>
      </c>
      <c r="B215" s="31">
        <v>723</v>
      </c>
      <c r="C215" s="30" t="s">
        <v>71</v>
      </c>
      <c r="D215" s="32" t="s">
        <v>211</v>
      </c>
      <c r="E215" s="33">
        <v>1834</v>
      </c>
      <c r="F215" s="34">
        <v>2200</v>
      </c>
      <c r="G215" s="34">
        <v>7016.7</v>
      </c>
      <c r="H215" s="33">
        <v>1906</v>
      </c>
      <c r="I215" s="34">
        <v>2200</v>
      </c>
      <c r="J215" s="34">
        <v>7012.4</v>
      </c>
      <c r="K215" s="35">
        <v>183407</v>
      </c>
      <c r="L215" s="35">
        <v>183407</v>
      </c>
      <c r="M215" s="138" t="s">
        <v>220</v>
      </c>
    </row>
    <row r="216" spans="1:13" ht="21.95" customHeight="1" x14ac:dyDescent="0.2">
      <c r="A216" s="30" t="s">
        <v>63</v>
      </c>
      <c r="B216" s="31">
        <v>56</v>
      </c>
      <c r="C216" s="30">
        <v>1</v>
      </c>
      <c r="D216" s="32" t="s">
        <v>211</v>
      </c>
      <c r="E216" s="33">
        <v>1906</v>
      </c>
      <c r="F216" s="34">
        <v>2200</v>
      </c>
      <c r="G216" s="34">
        <v>7012.4</v>
      </c>
      <c r="H216" s="33">
        <v>1927</v>
      </c>
      <c r="I216" s="34">
        <v>2159.6</v>
      </c>
      <c r="J216" s="34">
        <v>7012.5</v>
      </c>
      <c r="K216" s="35"/>
      <c r="L216" s="35"/>
      <c r="M216" s="134" t="s">
        <v>221</v>
      </c>
    </row>
    <row r="217" spans="1:13" ht="21.95" customHeight="1" x14ac:dyDescent="0.2">
      <c r="A217" s="30" t="s">
        <v>74</v>
      </c>
      <c r="B217" s="31">
        <v>12</v>
      </c>
      <c r="C217" s="30"/>
      <c r="D217" s="32" t="s">
        <v>211</v>
      </c>
      <c r="E217" s="33">
        <v>1928</v>
      </c>
      <c r="F217" s="34">
        <v>2159.6</v>
      </c>
      <c r="G217" s="34">
        <v>7012.5</v>
      </c>
      <c r="H217" s="33">
        <v>2130</v>
      </c>
      <c r="I217" s="34">
        <v>2152.6</v>
      </c>
      <c r="J217" s="34">
        <v>7012.5</v>
      </c>
      <c r="K217" s="35">
        <v>192828</v>
      </c>
      <c r="L217" s="35">
        <v>192828</v>
      </c>
      <c r="M217" s="134"/>
    </row>
    <row r="218" spans="1:13" ht="21.95" customHeight="1" x14ac:dyDescent="0.2">
      <c r="A218" s="30" t="s">
        <v>61</v>
      </c>
      <c r="B218" s="31">
        <v>12</v>
      </c>
      <c r="C218" s="30"/>
      <c r="D218" s="32" t="s">
        <v>211</v>
      </c>
      <c r="E218" s="33">
        <v>2130</v>
      </c>
      <c r="F218" s="34">
        <v>2152.6</v>
      </c>
      <c r="G218" s="34">
        <v>7012.5</v>
      </c>
      <c r="H218" s="33">
        <v>2146</v>
      </c>
      <c r="I218" s="34">
        <v>2151.8000000000002</v>
      </c>
      <c r="J218" s="34">
        <v>7012.1</v>
      </c>
      <c r="K218" s="35">
        <v>213023</v>
      </c>
      <c r="L218" s="35">
        <v>213023</v>
      </c>
      <c r="M218" s="134"/>
    </row>
    <row r="219" spans="1:13" ht="21.95" customHeight="1" x14ac:dyDescent="0.2">
      <c r="A219" s="30" t="s">
        <v>74</v>
      </c>
      <c r="B219" s="31">
        <v>13</v>
      </c>
      <c r="C219" s="30"/>
      <c r="D219" s="32" t="s">
        <v>211</v>
      </c>
      <c r="E219" s="33">
        <v>2205</v>
      </c>
      <c r="F219" s="34">
        <v>2151.3000000000002</v>
      </c>
      <c r="G219" s="91">
        <v>7012</v>
      </c>
      <c r="H219" s="33">
        <v>2339</v>
      </c>
      <c r="I219" s="34">
        <v>2201.8000000000002</v>
      </c>
      <c r="J219" s="34">
        <v>7012.6</v>
      </c>
      <c r="K219" s="35">
        <v>220535</v>
      </c>
      <c r="L219" s="35">
        <v>220535</v>
      </c>
      <c r="M219" s="134"/>
    </row>
    <row r="220" spans="1:13" ht="21.95" customHeight="1" x14ac:dyDescent="0.2">
      <c r="A220" s="30" t="s">
        <v>61</v>
      </c>
      <c r="B220" s="31">
        <v>13</v>
      </c>
      <c r="C220" s="30"/>
      <c r="D220" s="32" t="s">
        <v>211</v>
      </c>
      <c r="E220" s="33">
        <v>2343</v>
      </c>
      <c r="F220" s="34">
        <v>2201.3000000000002</v>
      </c>
      <c r="G220" s="34">
        <v>7012.6</v>
      </c>
      <c r="H220" s="33">
        <v>11</v>
      </c>
      <c r="I220" s="34">
        <v>2202.6</v>
      </c>
      <c r="J220" s="34">
        <v>7012.7</v>
      </c>
      <c r="K220" s="35">
        <v>234319</v>
      </c>
      <c r="L220" s="35">
        <v>234319</v>
      </c>
      <c r="M220" s="134"/>
    </row>
    <row r="221" spans="1:13" ht="21.95" customHeight="1" x14ac:dyDescent="0.2">
      <c r="A221" s="30" t="s">
        <v>72</v>
      </c>
      <c r="B221" s="31">
        <v>23</v>
      </c>
      <c r="C221" s="30"/>
      <c r="D221" s="32" t="s">
        <v>222</v>
      </c>
      <c r="E221" s="33">
        <v>27</v>
      </c>
      <c r="F221" s="34">
        <v>2203.1</v>
      </c>
      <c r="G221" s="91">
        <v>7012.7</v>
      </c>
      <c r="H221" s="33">
        <v>241</v>
      </c>
      <c r="I221" s="34">
        <v>2220</v>
      </c>
      <c r="J221" s="34">
        <v>7016</v>
      </c>
      <c r="K221" s="35">
        <v>2721</v>
      </c>
      <c r="L221" s="35">
        <v>2721</v>
      </c>
      <c r="M221" s="134"/>
    </row>
    <row r="222" spans="1:13" ht="21.95" customHeight="1" x14ac:dyDescent="0.2">
      <c r="A222" s="30" t="s">
        <v>67</v>
      </c>
      <c r="B222" s="31">
        <v>325</v>
      </c>
      <c r="C222" s="30"/>
      <c r="D222" s="32" t="s">
        <v>222</v>
      </c>
      <c r="E222" s="33">
        <v>241</v>
      </c>
      <c r="F222" s="34">
        <v>2220</v>
      </c>
      <c r="G222" s="34">
        <v>7016</v>
      </c>
      <c r="H222" s="33">
        <v>402</v>
      </c>
      <c r="I222" s="34">
        <v>2230</v>
      </c>
      <c r="J222" s="34">
        <v>7015.7</v>
      </c>
      <c r="K222" s="35">
        <v>24111</v>
      </c>
      <c r="L222" s="35">
        <v>24111</v>
      </c>
      <c r="M222" s="134"/>
    </row>
    <row r="223" spans="1:13" ht="21.95" customHeight="1" x14ac:dyDescent="0.2">
      <c r="A223" s="30" t="s">
        <v>67</v>
      </c>
      <c r="B223" s="31">
        <v>326</v>
      </c>
      <c r="C223" s="30"/>
      <c r="D223" s="32" t="s">
        <v>222</v>
      </c>
      <c r="E223" s="33">
        <v>402</v>
      </c>
      <c r="F223" s="34">
        <v>2230</v>
      </c>
      <c r="G223" s="34">
        <v>7015.7</v>
      </c>
      <c r="H223" s="33">
        <v>530</v>
      </c>
      <c r="I223" s="34">
        <v>2240.1</v>
      </c>
      <c r="J223" s="34">
        <v>7018.2</v>
      </c>
      <c r="K223" s="35">
        <v>40207</v>
      </c>
      <c r="L223" s="35">
        <v>40207</v>
      </c>
      <c r="M223" s="134"/>
    </row>
    <row r="224" spans="1:13" ht="21.95" customHeight="1" x14ac:dyDescent="0.2">
      <c r="A224" s="30" t="s">
        <v>67</v>
      </c>
      <c r="B224" s="31">
        <v>327</v>
      </c>
      <c r="C224" s="30"/>
      <c r="D224" s="32" t="s">
        <v>222</v>
      </c>
      <c r="E224" s="33">
        <v>530</v>
      </c>
      <c r="F224" s="34">
        <v>2240.1</v>
      </c>
      <c r="G224" s="91">
        <v>7018.2</v>
      </c>
      <c r="H224" s="33">
        <v>646</v>
      </c>
      <c r="I224" s="34">
        <v>2250</v>
      </c>
      <c r="J224" s="34">
        <v>7019.4</v>
      </c>
      <c r="K224" s="35">
        <v>53032</v>
      </c>
      <c r="L224" s="35">
        <v>53032</v>
      </c>
      <c r="M224" s="134"/>
    </row>
    <row r="225" spans="1:13" ht="21.95" customHeight="1" x14ac:dyDescent="0.2">
      <c r="A225" s="30" t="s">
        <v>67</v>
      </c>
      <c r="B225" s="31">
        <v>28</v>
      </c>
      <c r="C225" s="30"/>
      <c r="D225" s="32" t="s">
        <v>222</v>
      </c>
      <c r="E225" s="33">
        <v>702</v>
      </c>
      <c r="F225" s="34">
        <v>2250</v>
      </c>
      <c r="G225" s="34">
        <v>7019.4</v>
      </c>
      <c r="H225" s="33">
        <v>848</v>
      </c>
      <c r="I225" s="34">
        <v>2250</v>
      </c>
      <c r="J225" s="34">
        <v>7034.7</v>
      </c>
      <c r="K225" s="35">
        <v>70246</v>
      </c>
      <c r="L225" s="35">
        <v>70246</v>
      </c>
      <c r="M225" s="134"/>
    </row>
    <row r="226" spans="1:13" ht="21.95" customHeight="1" x14ac:dyDescent="0.2">
      <c r="A226" s="30" t="s">
        <v>67</v>
      </c>
      <c r="B226" s="31">
        <v>128</v>
      </c>
      <c r="C226" s="30"/>
      <c r="D226" s="32" t="s">
        <v>222</v>
      </c>
      <c r="E226" s="33">
        <v>849</v>
      </c>
      <c r="F226" s="34">
        <v>2250</v>
      </c>
      <c r="G226" s="34">
        <v>7034.7</v>
      </c>
      <c r="H226" s="33">
        <v>1004</v>
      </c>
      <c r="I226" s="34">
        <v>2240</v>
      </c>
      <c r="J226" s="34">
        <v>7033.5</v>
      </c>
      <c r="K226" s="35">
        <v>84925</v>
      </c>
      <c r="L226" s="35">
        <v>84925</v>
      </c>
      <c r="M226" s="134"/>
    </row>
    <row r="227" spans="1:13" ht="21.95" customHeight="1" x14ac:dyDescent="0.2">
      <c r="A227" s="30" t="s">
        <v>67</v>
      </c>
      <c r="B227" s="31">
        <v>27</v>
      </c>
      <c r="C227" s="30"/>
      <c r="D227" s="32" t="s">
        <v>222</v>
      </c>
      <c r="E227" s="33">
        <v>1004</v>
      </c>
      <c r="F227" s="34">
        <v>2240</v>
      </c>
      <c r="G227" s="34">
        <v>7033.5</v>
      </c>
      <c r="H227" s="33">
        <v>1150</v>
      </c>
      <c r="I227" s="34">
        <v>2240</v>
      </c>
      <c r="J227" s="34">
        <v>7018</v>
      </c>
      <c r="K227" s="35">
        <v>100426</v>
      </c>
      <c r="L227" s="35">
        <v>100426</v>
      </c>
      <c r="M227" s="134"/>
    </row>
    <row r="228" spans="1:13" ht="21.95" customHeight="1" x14ac:dyDescent="0.2">
      <c r="A228" s="30" t="s">
        <v>67</v>
      </c>
      <c r="B228" s="31">
        <v>627</v>
      </c>
      <c r="C228" s="112"/>
      <c r="D228" s="32" t="s">
        <v>222</v>
      </c>
      <c r="E228" s="33">
        <v>1150</v>
      </c>
      <c r="F228" s="34">
        <v>2240</v>
      </c>
      <c r="G228" s="34">
        <v>7018</v>
      </c>
      <c r="H228" s="33">
        <v>1316</v>
      </c>
      <c r="I228" s="108">
        <v>2230</v>
      </c>
      <c r="J228" s="113">
        <v>70158</v>
      </c>
      <c r="K228" s="35">
        <v>115002</v>
      </c>
      <c r="L228" s="35">
        <v>115002</v>
      </c>
      <c r="M228" s="134"/>
    </row>
    <row r="229" spans="1:13" ht="21.95" customHeight="1" x14ac:dyDescent="0.2">
      <c r="A229" s="30" t="s">
        <v>67</v>
      </c>
      <c r="B229" s="31">
        <v>26</v>
      </c>
      <c r="C229" s="30"/>
      <c r="D229" s="32" t="s">
        <v>222</v>
      </c>
      <c r="E229" s="33">
        <v>1316</v>
      </c>
      <c r="F229" s="108">
        <v>2230</v>
      </c>
      <c r="G229" s="113">
        <v>70158</v>
      </c>
      <c r="H229" s="33">
        <v>1502</v>
      </c>
      <c r="I229" s="34">
        <v>2230</v>
      </c>
      <c r="J229" s="34">
        <v>7030.8</v>
      </c>
      <c r="K229" s="35">
        <v>131649</v>
      </c>
      <c r="L229" s="35">
        <v>131649</v>
      </c>
      <c r="M229" s="134"/>
    </row>
    <row r="230" spans="1:13" ht="21.95" customHeight="1" x14ac:dyDescent="0.2">
      <c r="A230" s="30" t="s">
        <v>67</v>
      </c>
      <c r="B230" s="31">
        <v>126</v>
      </c>
      <c r="C230" s="30"/>
      <c r="D230" s="32" t="s">
        <v>222</v>
      </c>
      <c r="E230" s="33">
        <v>1502</v>
      </c>
      <c r="F230" s="34">
        <v>2230</v>
      </c>
      <c r="G230" s="91">
        <v>7030.8</v>
      </c>
      <c r="H230" s="33">
        <v>1618</v>
      </c>
      <c r="I230" s="34">
        <v>2240</v>
      </c>
      <c r="J230" s="34">
        <v>7033.4</v>
      </c>
      <c r="K230" s="35">
        <v>150229</v>
      </c>
      <c r="L230" s="35">
        <v>150229</v>
      </c>
      <c r="M230" s="134"/>
    </row>
    <row r="231" spans="1:13" ht="21.95" customHeight="1" x14ac:dyDescent="0.2">
      <c r="A231" s="30" t="s">
        <v>63</v>
      </c>
      <c r="B231" s="31">
        <v>57</v>
      </c>
      <c r="C231" s="30">
        <v>15</v>
      </c>
      <c r="D231" s="32" t="s">
        <v>222</v>
      </c>
      <c r="E231" s="33">
        <v>1620</v>
      </c>
      <c r="F231" s="34">
        <v>2240</v>
      </c>
      <c r="G231" s="91">
        <v>7033.4</v>
      </c>
      <c r="H231" s="33">
        <v>1657</v>
      </c>
      <c r="I231" s="34">
        <v>2240</v>
      </c>
      <c r="J231" s="34">
        <v>7033.3</v>
      </c>
      <c r="K231" s="35"/>
      <c r="L231" s="35"/>
      <c r="M231" s="134" t="s">
        <v>223</v>
      </c>
    </row>
    <row r="232" spans="1:13" ht="21.95" customHeight="1" x14ac:dyDescent="0.2">
      <c r="A232" s="30" t="s">
        <v>67</v>
      </c>
      <c r="B232" s="31">
        <v>727</v>
      </c>
      <c r="C232" s="30"/>
      <c r="D232" s="32" t="s">
        <v>222</v>
      </c>
      <c r="E232" s="33">
        <v>1658</v>
      </c>
      <c r="F232" s="34">
        <v>2240</v>
      </c>
      <c r="G232" s="34">
        <v>7033.3</v>
      </c>
      <c r="H232" s="33">
        <v>1810</v>
      </c>
      <c r="I232" s="34">
        <v>2240</v>
      </c>
      <c r="J232" s="34">
        <v>7022.5</v>
      </c>
      <c r="K232" s="35">
        <v>165823</v>
      </c>
      <c r="L232" s="35">
        <v>165823</v>
      </c>
      <c r="M232" s="134" t="s">
        <v>224</v>
      </c>
    </row>
    <row r="233" spans="1:13" ht="21.95" customHeight="1" x14ac:dyDescent="0.2">
      <c r="A233" s="30" t="s">
        <v>63</v>
      </c>
      <c r="B233" s="31">
        <v>58</v>
      </c>
      <c r="C233" s="30">
        <v>5</v>
      </c>
      <c r="D233" s="32" t="s">
        <v>222</v>
      </c>
      <c r="E233" s="33">
        <v>1810</v>
      </c>
      <c r="F233" s="34">
        <v>2240</v>
      </c>
      <c r="G233" s="34">
        <v>7022.5</v>
      </c>
      <c r="H233" s="33">
        <v>1845</v>
      </c>
      <c r="I233" s="34">
        <v>2239.8000000000002</v>
      </c>
      <c r="J233" s="34">
        <v>7022.5</v>
      </c>
      <c r="K233" s="35"/>
      <c r="L233" s="35"/>
      <c r="M233" s="134" t="s">
        <v>225</v>
      </c>
    </row>
    <row r="234" spans="1:13" ht="21.95" customHeight="1" x14ac:dyDescent="0.2">
      <c r="A234" s="30" t="s">
        <v>67</v>
      </c>
      <c r="B234" s="31">
        <v>727</v>
      </c>
      <c r="C234" s="30" t="s">
        <v>71</v>
      </c>
      <c r="D234" s="32" t="s">
        <v>222</v>
      </c>
      <c r="E234" s="33">
        <v>1850</v>
      </c>
      <c r="F234" s="34">
        <v>2239.8000000000002</v>
      </c>
      <c r="G234" s="34">
        <v>7022.5</v>
      </c>
      <c r="H234" s="33">
        <v>1918</v>
      </c>
      <c r="I234" s="34">
        <v>2240</v>
      </c>
      <c r="J234" s="34">
        <v>7018.2</v>
      </c>
      <c r="K234" s="35">
        <v>185000</v>
      </c>
      <c r="L234" s="35">
        <v>185000</v>
      </c>
      <c r="M234" s="134"/>
    </row>
    <row r="235" spans="1:13" ht="21.95" customHeight="1" x14ac:dyDescent="0.2">
      <c r="A235" s="30" t="s">
        <v>63</v>
      </c>
      <c r="B235" s="31">
        <v>59</v>
      </c>
      <c r="C235" s="30">
        <v>1</v>
      </c>
      <c r="D235" s="32" t="s">
        <v>222</v>
      </c>
      <c r="E235" s="33">
        <v>1919</v>
      </c>
      <c r="F235" s="34">
        <v>2240</v>
      </c>
      <c r="G235" s="34">
        <v>7018.2</v>
      </c>
      <c r="H235" s="33">
        <v>1939</v>
      </c>
      <c r="I235" s="34">
        <v>2240</v>
      </c>
      <c r="J235" s="34">
        <v>7018.2</v>
      </c>
      <c r="K235" s="35"/>
      <c r="L235" s="35"/>
      <c r="M235" s="134" t="s">
        <v>177</v>
      </c>
    </row>
    <row r="236" spans="1:13" ht="21.95" customHeight="1" x14ac:dyDescent="0.2">
      <c r="A236" s="30" t="s">
        <v>67</v>
      </c>
      <c r="B236" s="31">
        <v>427</v>
      </c>
      <c r="C236" s="30"/>
      <c r="D236" s="32" t="s">
        <v>222</v>
      </c>
      <c r="E236" s="33">
        <v>1941</v>
      </c>
      <c r="F236" s="34">
        <v>2240</v>
      </c>
      <c r="G236" s="91">
        <v>7018.2</v>
      </c>
      <c r="H236" s="33">
        <v>2052</v>
      </c>
      <c r="I236" s="34">
        <v>2230</v>
      </c>
      <c r="J236" s="34">
        <v>7015.9</v>
      </c>
      <c r="K236" s="35">
        <v>194150</v>
      </c>
      <c r="L236" s="35">
        <v>194150</v>
      </c>
      <c r="M236" s="134"/>
    </row>
    <row r="237" spans="1:13" ht="21.95" customHeight="1" x14ac:dyDescent="0.2">
      <c r="A237" s="30" t="s">
        <v>63</v>
      </c>
      <c r="B237" s="31">
        <v>60</v>
      </c>
      <c r="C237" s="30">
        <v>1</v>
      </c>
      <c r="D237" s="32" t="s">
        <v>222</v>
      </c>
      <c r="E237" s="33">
        <v>2055</v>
      </c>
      <c r="F237" s="34">
        <v>2230</v>
      </c>
      <c r="G237" s="91">
        <v>7015.9</v>
      </c>
      <c r="H237" s="33">
        <v>2115</v>
      </c>
      <c r="I237" s="34"/>
      <c r="J237" s="34"/>
      <c r="K237" s="35"/>
      <c r="L237" s="35"/>
      <c r="M237" s="134" t="s">
        <v>226</v>
      </c>
    </row>
    <row r="238" spans="1:13" ht="21.95" customHeight="1" x14ac:dyDescent="0.2">
      <c r="A238" s="30" t="s">
        <v>67</v>
      </c>
      <c r="B238" s="31">
        <v>426</v>
      </c>
      <c r="C238" s="30"/>
      <c r="D238" s="32" t="s">
        <v>222</v>
      </c>
      <c r="E238" s="33">
        <v>2120</v>
      </c>
      <c r="F238" s="34">
        <v>2230</v>
      </c>
      <c r="G238" s="91">
        <v>7016.5</v>
      </c>
      <c r="H238" s="33">
        <v>2231</v>
      </c>
      <c r="I238" s="34">
        <v>2219.6</v>
      </c>
      <c r="J238" s="34">
        <v>7015.9</v>
      </c>
      <c r="K238" s="35">
        <v>212058</v>
      </c>
      <c r="L238" s="35">
        <v>212058</v>
      </c>
      <c r="M238" s="134"/>
    </row>
    <row r="239" spans="1:13" ht="21.95" customHeight="1" x14ac:dyDescent="0.2">
      <c r="A239" s="30" t="s">
        <v>67</v>
      </c>
      <c r="B239" s="31">
        <v>425</v>
      </c>
      <c r="C239" s="30"/>
      <c r="D239" s="32" t="s">
        <v>222</v>
      </c>
      <c r="E239" s="33">
        <v>2231</v>
      </c>
      <c r="F239" s="34">
        <v>2219.6</v>
      </c>
      <c r="G239" s="34">
        <v>7015.9</v>
      </c>
      <c r="H239" s="33">
        <v>2328</v>
      </c>
      <c r="I239" s="34">
        <v>2212</v>
      </c>
      <c r="J239" s="34">
        <v>7014.8</v>
      </c>
      <c r="K239" s="35">
        <v>223109</v>
      </c>
      <c r="L239" s="35">
        <v>223109</v>
      </c>
      <c r="M239" s="134"/>
    </row>
    <row r="240" spans="1:13" ht="21.95" customHeight="1" x14ac:dyDescent="0.2">
      <c r="A240" s="30" t="s">
        <v>61</v>
      </c>
      <c r="B240" s="31">
        <v>14</v>
      </c>
      <c r="C240" s="30"/>
      <c r="D240" s="32" t="s">
        <v>222</v>
      </c>
      <c r="E240" s="33">
        <v>2336</v>
      </c>
      <c r="F240" s="34">
        <v>2212.4</v>
      </c>
      <c r="G240" s="34">
        <v>7014.8</v>
      </c>
      <c r="H240" s="33">
        <v>19</v>
      </c>
      <c r="I240" s="34">
        <v>2214.6</v>
      </c>
      <c r="J240" s="34">
        <v>7048</v>
      </c>
      <c r="K240" s="35">
        <v>233620</v>
      </c>
      <c r="L240" s="35">
        <v>233620</v>
      </c>
      <c r="M240" s="134"/>
    </row>
    <row r="241" spans="1:13" ht="21.95" customHeight="1" x14ac:dyDescent="0.2">
      <c r="A241" s="30" t="s">
        <v>72</v>
      </c>
      <c r="B241" s="31">
        <v>24</v>
      </c>
      <c r="C241" s="30"/>
      <c r="D241" s="32" t="s">
        <v>231</v>
      </c>
      <c r="E241" s="33">
        <v>47</v>
      </c>
      <c r="F241" s="34">
        <v>2216.1999999999998</v>
      </c>
      <c r="G241" s="34">
        <v>7015.3</v>
      </c>
      <c r="H241" s="33">
        <v>539</v>
      </c>
      <c r="I241" s="34">
        <v>2250</v>
      </c>
      <c r="J241" s="34">
        <v>7019.4</v>
      </c>
      <c r="K241" s="35">
        <v>4719</v>
      </c>
      <c r="L241" s="35">
        <v>35616</v>
      </c>
      <c r="M241" s="134" t="s">
        <v>234</v>
      </c>
    </row>
    <row r="242" spans="1:13" ht="21.95" customHeight="1" x14ac:dyDescent="0.2">
      <c r="A242" s="30" t="s">
        <v>67</v>
      </c>
      <c r="B242" s="31">
        <v>528</v>
      </c>
      <c r="C242" s="30"/>
      <c r="D242" s="32" t="s">
        <v>231</v>
      </c>
      <c r="E242" s="33">
        <v>701</v>
      </c>
      <c r="F242" s="34">
        <v>2250.1</v>
      </c>
      <c r="G242" s="91">
        <v>7019.3</v>
      </c>
      <c r="H242" s="33">
        <v>821</v>
      </c>
      <c r="I242" s="34">
        <v>2300</v>
      </c>
      <c r="J242" s="34">
        <v>7021.3</v>
      </c>
      <c r="K242" s="35">
        <v>70150</v>
      </c>
      <c r="L242" s="35">
        <v>70150</v>
      </c>
      <c r="M242" s="134"/>
    </row>
    <row r="243" spans="1:13" ht="21.95" customHeight="1" x14ac:dyDescent="0.2">
      <c r="A243" s="30" t="s">
        <v>67</v>
      </c>
      <c r="B243" s="31">
        <v>29</v>
      </c>
      <c r="C243" s="30"/>
      <c r="D243" s="32" t="s">
        <v>231</v>
      </c>
      <c r="E243" s="33">
        <v>821</v>
      </c>
      <c r="F243" s="34">
        <v>2300</v>
      </c>
      <c r="G243" s="34">
        <v>7021.3</v>
      </c>
      <c r="H243" s="33">
        <v>859</v>
      </c>
      <c r="I243" s="34">
        <v>2259.8000000000002</v>
      </c>
      <c r="J243" s="34">
        <v>7026.8</v>
      </c>
      <c r="K243" s="35">
        <v>82149</v>
      </c>
      <c r="L243" s="35">
        <v>82149</v>
      </c>
      <c r="M243" s="134"/>
    </row>
    <row r="244" spans="1:13" ht="21.95" customHeight="1" x14ac:dyDescent="0.2">
      <c r="A244" s="30" t="s">
        <v>61</v>
      </c>
      <c r="B244" s="31">
        <v>15</v>
      </c>
      <c r="C244" s="30"/>
      <c r="D244" s="32" t="s">
        <v>231</v>
      </c>
      <c r="E244" s="33">
        <v>910</v>
      </c>
      <c r="F244" s="34">
        <v>2259.6</v>
      </c>
      <c r="G244" s="91">
        <v>7027.6</v>
      </c>
      <c r="H244" s="33">
        <v>954</v>
      </c>
      <c r="I244" s="34">
        <v>2259</v>
      </c>
      <c r="J244" s="34">
        <v>7026</v>
      </c>
      <c r="K244" s="35">
        <v>91024</v>
      </c>
      <c r="L244" s="35">
        <v>91024</v>
      </c>
      <c r="M244" s="134"/>
    </row>
    <row r="245" spans="1:13" ht="21.95" customHeight="1" x14ac:dyDescent="0.2">
      <c r="A245" s="30" t="s">
        <v>67</v>
      </c>
      <c r="B245" s="31">
        <v>29</v>
      </c>
      <c r="C245" s="30" t="s">
        <v>71</v>
      </c>
      <c r="D245" s="32" t="s">
        <v>231</v>
      </c>
      <c r="E245" s="33">
        <v>954</v>
      </c>
      <c r="F245" s="34">
        <v>2259</v>
      </c>
      <c r="G245" s="34">
        <v>7026</v>
      </c>
      <c r="H245" s="100">
        <v>1136</v>
      </c>
      <c r="I245" s="108">
        <v>2300</v>
      </c>
      <c r="J245" s="108">
        <v>7041.8</v>
      </c>
      <c r="K245" s="35">
        <v>95412</v>
      </c>
      <c r="L245" s="35">
        <v>95412</v>
      </c>
      <c r="M245" s="134"/>
    </row>
    <row r="246" spans="1:13" ht="21.95" customHeight="1" x14ac:dyDescent="0.2">
      <c r="A246" s="30" t="s">
        <v>67</v>
      </c>
      <c r="B246" s="31">
        <v>129</v>
      </c>
      <c r="C246" s="30"/>
      <c r="D246" s="32" t="s">
        <v>231</v>
      </c>
      <c r="E246" s="100">
        <v>1136</v>
      </c>
      <c r="F246" s="108">
        <v>2300</v>
      </c>
      <c r="G246" s="108">
        <v>7041.8</v>
      </c>
      <c r="H246" s="33">
        <v>1316</v>
      </c>
      <c r="I246" s="34">
        <v>2310</v>
      </c>
      <c r="J246" s="34">
        <v>7050.6</v>
      </c>
      <c r="K246" s="35">
        <v>113654</v>
      </c>
      <c r="L246" s="35">
        <v>113654</v>
      </c>
      <c r="M246" s="134"/>
    </row>
    <row r="247" spans="1:13" ht="21.95" customHeight="1" x14ac:dyDescent="0.2">
      <c r="A247" s="30" t="s">
        <v>67</v>
      </c>
      <c r="B247" s="31">
        <v>30</v>
      </c>
      <c r="C247" s="30"/>
      <c r="D247" s="32" t="s">
        <v>231</v>
      </c>
      <c r="E247" s="33">
        <v>1317</v>
      </c>
      <c r="F247" s="34">
        <v>2310</v>
      </c>
      <c r="G247" s="34">
        <v>7050.6</v>
      </c>
      <c r="H247" s="33">
        <v>1504</v>
      </c>
      <c r="I247" s="34">
        <v>2310</v>
      </c>
      <c r="J247" s="34">
        <v>7035</v>
      </c>
      <c r="K247" s="35">
        <v>131709</v>
      </c>
      <c r="L247" s="35">
        <v>131709</v>
      </c>
      <c r="M247" s="134"/>
    </row>
    <row r="248" spans="1:13" ht="21.95" customHeight="1" x14ac:dyDescent="0.2">
      <c r="A248" s="30" t="s">
        <v>63</v>
      </c>
      <c r="B248" s="31">
        <v>61</v>
      </c>
      <c r="C248" s="30">
        <v>1</v>
      </c>
      <c r="D248" s="32" t="s">
        <v>231</v>
      </c>
      <c r="E248" s="33">
        <v>1504</v>
      </c>
      <c r="F248" s="34">
        <v>2310</v>
      </c>
      <c r="G248" s="34">
        <v>7035</v>
      </c>
      <c r="H248" s="33">
        <v>1521</v>
      </c>
      <c r="I248" s="34">
        <v>2310.1</v>
      </c>
      <c r="J248" s="34">
        <v>7035.4</v>
      </c>
      <c r="K248" s="35"/>
      <c r="L248" s="35"/>
      <c r="M248" s="134" t="s">
        <v>235</v>
      </c>
    </row>
    <row r="249" spans="1:13" ht="21.95" customHeight="1" x14ac:dyDescent="0.2">
      <c r="A249" s="30" t="s">
        <v>67</v>
      </c>
      <c r="B249" s="31">
        <v>630</v>
      </c>
      <c r="C249" s="30"/>
      <c r="D249" s="32" t="s">
        <v>231</v>
      </c>
      <c r="E249" s="33">
        <v>1525</v>
      </c>
      <c r="F249" s="34">
        <v>2310</v>
      </c>
      <c r="G249" s="34">
        <v>7035.1</v>
      </c>
      <c r="H249" s="33">
        <v>1842</v>
      </c>
      <c r="I249" s="34">
        <v>2300</v>
      </c>
      <c r="J249" s="34">
        <v>7021.3</v>
      </c>
      <c r="K249" s="35">
        <v>152542</v>
      </c>
      <c r="L249" s="35">
        <v>152542</v>
      </c>
      <c r="M249" s="134"/>
    </row>
    <row r="250" spans="1:13" s="171" customFormat="1" ht="21.95" customHeight="1" x14ac:dyDescent="0.2">
      <c r="A250" s="143" t="s">
        <v>72</v>
      </c>
      <c r="B250" s="144">
        <v>25</v>
      </c>
      <c r="C250" s="143"/>
      <c r="D250" s="145" t="s">
        <v>231</v>
      </c>
      <c r="E250" s="33">
        <v>1842</v>
      </c>
      <c r="F250" s="34">
        <v>2300</v>
      </c>
      <c r="G250" s="34">
        <v>7021.3</v>
      </c>
      <c r="H250" s="146">
        <v>1858</v>
      </c>
      <c r="I250" s="147">
        <v>2301</v>
      </c>
      <c r="J250" s="147">
        <v>7023</v>
      </c>
      <c r="K250" s="148"/>
      <c r="L250" s="148"/>
      <c r="M250" s="170" t="s">
        <v>239</v>
      </c>
    </row>
    <row r="251" spans="1:13" s="171" customFormat="1" ht="21.95" customHeight="1" x14ac:dyDescent="0.2">
      <c r="A251" s="143" t="s">
        <v>63</v>
      </c>
      <c r="B251" s="144" t="s">
        <v>236</v>
      </c>
      <c r="C251" s="143"/>
      <c r="D251" s="145" t="s">
        <v>231</v>
      </c>
      <c r="E251" s="146">
        <v>1858</v>
      </c>
      <c r="F251" s="147">
        <v>2301</v>
      </c>
      <c r="G251" s="147">
        <v>7023</v>
      </c>
      <c r="H251" s="146">
        <v>1938</v>
      </c>
      <c r="I251" s="147"/>
      <c r="J251" s="147"/>
      <c r="K251" s="148"/>
      <c r="L251" s="148"/>
      <c r="M251" s="170"/>
    </row>
    <row r="252" spans="1:13" s="171" customFormat="1" ht="21.95" customHeight="1" x14ac:dyDescent="0.2">
      <c r="A252" s="143" t="s">
        <v>72</v>
      </c>
      <c r="B252" s="144">
        <v>25</v>
      </c>
      <c r="C252" s="143"/>
      <c r="D252" s="145" t="s">
        <v>231</v>
      </c>
      <c r="E252" s="146">
        <v>1939</v>
      </c>
      <c r="F252" s="147">
        <v>2300</v>
      </c>
      <c r="G252" s="147">
        <v>7023.3</v>
      </c>
      <c r="H252" s="146">
        <v>1956</v>
      </c>
      <c r="I252" s="147">
        <v>2300</v>
      </c>
      <c r="J252" s="147">
        <v>7021.1</v>
      </c>
      <c r="K252" s="148"/>
      <c r="L252" s="148"/>
      <c r="M252" s="170"/>
    </row>
    <row r="253" spans="1:13" s="171" customFormat="1" ht="21.95" customHeight="1" x14ac:dyDescent="0.2">
      <c r="A253" s="143" t="s">
        <v>63</v>
      </c>
      <c r="B253" s="144">
        <v>62</v>
      </c>
      <c r="C253" s="143">
        <v>1</v>
      </c>
      <c r="D253" s="145" t="s">
        <v>231</v>
      </c>
      <c r="E253" s="146">
        <v>1956</v>
      </c>
      <c r="F253" s="147">
        <v>2300</v>
      </c>
      <c r="G253" s="147">
        <v>7021.1</v>
      </c>
      <c r="H253" s="146">
        <v>2016</v>
      </c>
      <c r="I253" s="147"/>
      <c r="J253" s="147"/>
      <c r="K253" s="148"/>
      <c r="L253" s="148"/>
      <c r="M253" s="170" t="s">
        <v>240</v>
      </c>
    </row>
    <row r="254" spans="1:13" ht="21.95" customHeight="1" x14ac:dyDescent="0.2">
      <c r="A254" s="30" t="s">
        <v>67</v>
      </c>
      <c r="B254" s="31">
        <v>229</v>
      </c>
      <c r="C254" s="30"/>
      <c r="D254" s="32" t="s">
        <v>231</v>
      </c>
      <c r="E254" s="33">
        <v>2016</v>
      </c>
      <c r="F254" s="34">
        <v>2300</v>
      </c>
      <c r="G254" s="91">
        <v>7021.4</v>
      </c>
      <c r="H254" s="33">
        <v>2047</v>
      </c>
      <c r="I254" s="34">
        <v>2300</v>
      </c>
      <c r="J254" s="34">
        <v>7025.6</v>
      </c>
      <c r="K254" s="35">
        <v>201648</v>
      </c>
      <c r="L254" s="35">
        <v>201648</v>
      </c>
      <c r="M254" s="134"/>
    </row>
    <row r="255" spans="1:13" ht="21.95" customHeight="1" x14ac:dyDescent="0.2">
      <c r="A255" s="30" t="s">
        <v>63</v>
      </c>
      <c r="B255" s="31">
        <v>63</v>
      </c>
      <c r="C255" s="30">
        <v>5</v>
      </c>
      <c r="D255" s="32" t="s">
        <v>231</v>
      </c>
      <c r="E255" s="33">
        <v>2047</v>
      </c>
      <c r="F255" s="34">
        <v>2300</v>
      </c>
      <c r="G255" s="34">
        <v>7025.6</v>
      </c>
      <c r="H255" s="33"/>
      <c r="I255" s="34"/>
      <c r="J255" s="34"/>
      <c r="K255" s="35"/>
      <c r="L255" s="35"/>
      <c r="M255" s="134" t="s">
        <v>237</v>
      </c>
    </row>
    <row r="256" spans="1:13" ht="21.95" customHeight="1" x14ac:dyDescent="0.2">
      <c r="A256" s="30" t="s">
        <v>67</v>
      </c>
      <c r="B256" s="31">
        <v>229</v>
      </c>
      <c r="C256" s="30"/>
      <c r="D256" s="32" t="s">
        <v>231</v>
      </c>
      <c r="E256" s="33">
        <v>2114</v>
      </c>
      <c r="F256" s="34">
        <v>2300</v>
      </c>
      <c r="G256" s="91">
        <v>7025.6</v>
      </c>
      <c r="H256" s="33">
        <v>2225</v>
      </c>
      <c r="I256" s="34">
        <v>2300</v>
      </c>
      <c r="J256" s="34">
        <v>7036.1</v>
      </c>
      <c r="K256" s="35">
        <v>211408</v>
      </c>
      <c r="L256" s="35">
        <v>211408</v>
      </c>
      <c r="M256" s="134"/>
    </row>
    <row r="257" spans="1:13" ht="21.95" customHeight="1" x14ac:dyDescent="0.2">
      <c r="A257" s="30" t="s">
        <v>63</v>
      </c>
      <c r="B257" s="31">
        <v>64</v>
      </c>
      <c r="C257" s="30">
        <v>15</v>
      </c>
      <c r="D257" s="32" t="s">
        <v>231</v>
      </c>
      <c r="E257" s="33">
        <v>2225</v>
      </c>
      <c r="F257" s="34">
        <v>2300</v>
      </c>
      <c r="G257" s="34">
        <v>7036.1</v>
      </c>
      <c r="H257" s="33"/>
      <c r="I257" s="34"/>
      <c r="J257" s="34"/>
      <c r="K257" s="35"/>
      <c r="L257" s="35"/>
      <c r="M257" s="134" t="s">
        <v>238</v>
      </c>
    </row>
    <row r="258" spans="1:13" ht="21.95" customHeight="1" x14ac:dyDescent="0.2">
      <c r="A258" s="30" t="s">
        <v>67</v>
      </c>
      <c r="B258" s="31">
        <v>329</v>
      </c>
      <c r="C258" s="30"/>
      <c r="D258" s="32" t="s">
        <v>231</v>
      </c>
      <c r="E258" s="33">
        <v>2257</v>
      </c>
      <c r="F258" s="34">
        <v>2300</v>
      </c>
      <c r="G258" s="91">
        <v>7036.1</v>
      </c>
      <c r="H258" s="33">
        <v>6</v>
      </c>
      <c r="I258" s="34">
        <v>2310</v>
      </c>
      <c r="J258" s="91">
        <v>7036.6</v>
      </c>
      <c r="K258" s="35">
        <v>25703</v>
      </c>
      <c r="L258" s="35">
        <v>25703</v>
      </c>
      <c r="M258" s="134"/>
    </row>
    <row r="259" spans="1:13" ht="21.95" customHeight="1" x14ac:dyDescent="0.2">
      <c r="A259" s="30" t="s">
        <v>67</v>
      </c>
      <c r="B259" s="31">
        <v>330</v>
      </c>
      <c r="C259" s="30"/>
      <c r="D259" s="32" t="s">
        <v>241</v>
      </c>
      <c r="E259" s="33">
        <v>6</v>
      </c>
      <c r="F259" s="34">
        <v>2310</v>
      </c>
      <c r="G259" s="91">
        <v>7036.6</v>
      </c>
      <c r="H259" s="33">
        <v>118</v>
      </c>
      <c r="I259" s="34">
        <v>2320</v>
      </c>
      <c r="J259" s="91">
        <v>7036.6</v>
      </c>
      <c r="K259" s="35">
        <v>60032</v>
      </c>
      <c r="L259" s="35">
        <v>60032</v>
      </c>
      <c r="M259" s="134"/>
    </row>
    <row r="260" spans="1:13" ht="21.95" customHeight="1" x14ac:dyDescent="0.2">
      <c r="A260" s="30" t="s">
        <v>63</v>
      </c>
      <c r="B260" s="31">
        <v>65</v>
      </c>
      <c r="C260" s="30">
        <v>1</v>
      </c>
      <c r="D260" s="32" t="s">
        <v>241</v>
      </c>
      <c r="E260" s="33">
        <v>118</v>
      </c>
      <c r="F260" s="34">
        <v>2320</v>
      </c>
      <c r="G260" s="91">
        <v>7036.6</v>
      </c>
      <c r="H260" s="33">
        <v>135</v>
      </c>
      <c r="I260" s="34">
        <v>2320.1999999999998</v>
      </c>
      <c r="J260" s="34">
        <v>7036.5</v>
      </c>
      <c r="K260" s="35"/>
      <c r="L260" s="35"/>
      <c r="M260" s="134" t="s">
        <v>242</v>
      </c>
    </row>
    <row r="261" spans="1:13" ht="21.95" customHeight="1" x14ac:dyDescent="0.2">
      <c r="A261" s="30" t="s">
        <v>67</v>
      </c>
      <c r="B261" s="31">
        <v>21</v>
      </c>
      <c r="C261" s="30"/>
      <c r="D261" s="32" t="s">
        <v>241</v>
      </c>
      <c r="E261" s="33">
        <v>137</v>
      </c>
      <c r="F261" s="34">
        <v>2320</v>
      </c>
      <c r="G261" s="91">
        <v>7036.6</v>
      </c>
      <c r="H261" s="33">
        <v>209</v>
      </c>
      <c r="I261" s="34">
        <v>2320</v>
      </c>
      <c r="J261" s="34">
        <v>7040.9</v>
      </c>
      <c r="K261" s="35">
        <v>13749</v>
      </c>
      <c r="L261" s="35">
        <v>13749</v>
      </c>
      <c r="M261" s="134"/>
    </row>
    <row r="262" spans="1:13" ht="21.95" customHeight="1" x14ac:dyDescent="0.2">
      <c r="A262" s="30" t="s">
        <v>63</v>
      </c>
      <c r="B262" s="31">
        <v>66</v>
      </c>
      <c r="C262" s="30">
        <v>5</v>
      </c>
      <c r="D262" s="32" t="s">
        <v>241</v>
      </c>
      <c r="E262" s="33">
        <v>209</v>
      </c>
      <c r="F262" s="34">
        <v>2320</v>
      </c>
      <c r="G262" s="34">
        <v>7040.9</v>
      </c>
      <c r="H262" s="33">
        <v>243</v>
      </c>
      <c r="I262" s="34">
        <v>2320.4</v>
      </c>
      <c r="J262" s="34">
        <v>7041</v>
      </c>
      <c r="K262" s="35"/>
      <c r="L262" s="35"/>
      <c r="M262" s="134" t="s">
        <v>243</v>
      </c>
    </row>
    <row r="263" spans="1:13" ht="21.95" customHeight="1" x14ac:dyDescent="0.2">
      <c r="A263" s="30" t="s">
        <v>67</v>
      </c>
      <c r="B263" s="31">
        <v>21</v>
      </c>
      <c r="C263" s="30" t="s">
        <v>71</v>
      </c>
      <c r="D263" s="32" t="s">
        <v>241</v>
      </c>
      <c r="E263" s="33">
        <v>249</v>
      </c>
      <c r="F263" s="34">
        <v>2320</v>
      </c>
      <c r="G263" s="34">
        <v>7040.9</v>
      </c>
      <c r="H263" s="33">
        <v>405</v>
      </c>
      <c r="I263" s="34">
        <v>2320</v>
      </c>
      <c r="J263" s="34">
        <v>7051.8</v>
      </c>
      <c r="K263" s="35">
        <v>24914</v>
      </c>
      <c r="L263" s="35"/>
      <c r="M263" s="134"/>
    </row>
    <row r="264" spans="1:13" ht="21.95" customHeight="1" x14ac:dyDescent="0.2">
      <c r="A264" s="30" t="s">
        <v>63</v>
      </c>
      <c r="B264" s="31">
        <v>67</v>
      </c>
      <c r="C264" s="30">
        <v>15</v>
      </c>
      <c r="D264" s="32" t="s">
        <v>241</v>
      </c>
      <c r="E264" s="33">
        <v>405</v>
      </c>
      <c r="F264" s="34">
        <v>2320</v>
      </c>
      <c r="G264" s="34">
        <v>7051.8</v>
      </c>
      <c r="H264" s="33">
        <v>441</v>
      </c>
      <c r="I264" s="34">
        <v>232.3</v>
      </c>
      <c r="J264" s="34">
        <v>7052.1</v>
      </c>
      <c r="K264" s="35"/>
      <c r="L264" s="35"/>
      <c r="M264" s="134" t="s">
        <v>244</v>
      </c>
    </row>
    <row r="265" spans="1:13" ht="21.95" customHeight="1" x14ac:dyDescent="0.2">
      <c r="A265" s="30" t="s">
        <v>67</v>
      </c>
      <c r="B265" s="31">
        <v>31</v>
      </c>
      <c r="C265" s="30"/>
      <c r="D265" s="32" t="s">
        <v>241</v>
      </c>
      <c r="E265" s="33">
        <v>702</v>
      </c>
      <c r="F265" s="34">
        <v>2320</v>
      </c>
      <c r="G265" s="34">
        <v>7051.6</v>
      </c>
      <c r="H265" s="33">
        <v>843</v>
      </c>
      <c r="I265" s="34">
        <v>2320</v>
      </c>
      <c r="J265" s="34">
        <v>7036.5</v>
      </c>
      <c r="K265" s="35">
        <v>70254</v>
      </c>
      <c r="L265" s="35"/>
      <c r="M265" s="134"/>
    </row>
    <row r="266" spans="1:13" ht="21.95" customHeight="1" x14ac:dyDescent="0.2">
      <c r="A266" s="30" t="s">
        <v>67</v>
      </c>
      <c r="B266" s="31">
        <v>531</v>
      </c>
      <c r="C266" s="30"/>
      <c r="D266" s="32" t="s">
        <v>241</v>
      </c>
      <c r="E266" s="33">
        <v>843</v>
      </c>
      <c r="F266" s="34">
        <v>2320</v>
      </c>
      <c r="G266" s="34">
        <v>7036.5</v>
      </c>
      <c r="H266" s="33">
        <v>1004</v>
      </c>
      <c r="I266" s="34">
        <v>2330</v>
      </c>
      <c r="J266" s="34">
        <v>7038.5</v>
      </c>
      <c r="K266" s="35">
        <v>84359</v>
      </c>
      <c r="L266" s="35"/>
      <c r="M266" s="134"/>
    </row>
    <row r="267" spans="1:13" ht="21.95" customHeight="1" x14ac:dyDescent="0.2">
      <c r="A267" s="30" t="s">
        <v>67</v>
      </c>
      <c r="B267" s="31">
        <v>32</v>
      </c>
      <c r="C267" s="30"/>
      <c r="D267" s="32" t="s">
        <v>241</v>
      </c>
      <c r="E267" s="33">
        <v>1004</v>
      </c>
      <c r="F267" s="34">
        <v>2330</v>
      </c>
      <c r="G267" s="34">
        <v>7038.5</v>
      </c>
      <c r="H267" s="33">
        <v>1148</v>
      </c>
      <c r="I267" s="34">
        <v>2330</v>
      </c>
      <c r="J267" s="91">
        <v>7054.3</v>
      </c>
      <c r="K267" s="35">
        <v>100408</v>
      </c>
      <c r="L267" s="35"/>
      <c r="M267" s="134"/>
    </row>
    <row r="268" spans="1:13" ht="21.95" customHeight="1" x14ac:dyDescent="0.2">
      <c r="A268" s="30" t="s">
        <v>67</v>
      </c>
      <c r="B268" s="31">
        <v>132</v>
      </c>
      <c r="C268" s="30"/>
      <c r="D268" s="32" t="s">
        <v>241</v>
      </c>
      <c r="E268" s="33">
        <v>1148</v>
      </c>
      <c r="F268" s="34">
        <v>2330</v>
      </c>
      <c r="G268" s="91">
        <v>7054.3</v>
      </c>
      <c r="H268" s="33">
        <v>1346</v>
      </c>
      <c r="I268" s="34">
        <v>2340</v>
      </c>
      <c r="J268" s="34">
        <v>7042</v>
      </c>
      <c r="K268" s="35">
        <v>114816</v>
      </c>
      <c r="L268" s="35"/>
      <c r="M268" s="134"/>
    </row>
    <row r="269" spans="1:13" ht="21.95" customHeight="1" x14ac:dyDescent="0.2">
      <c r="A269" s="114" t="s">
        <v>67</v>
      </c>
      <c r="B269" s="107">
        <v>33</v>
      </c>
      <c r="C269" s="36"/>
      <c r="D269" s="32" t="s">
        <v>241</v>
      </c>
      <c r="E269" s="33">
        <v>1346</v>
      </c>
      <c r="F269" s="34">
        <v>2340</v>
      </c>
      <c r="G269" s="34">
        <v>7042</v>
      </c>
      <c r="H269" s="33">
        <v>1538</v>
      </c>
      <c r="I269" s="34">
        <v>2340</v>
      </c>
      <c r="J269" s="34">
        <v>7025.5</v>
      </c>
      <c r="K269" s="35">
        <v>134659</v>
      </c>
      <c r="L269" s="35"/>
      <c r="M269" s="134"/>
    </row>
    <row r="270" spans="1:13" ht="21.95" customHeight="1" x14ac:dyDescent="0.2">
      <c r="A270" s="114" t="s">
        <v>67</v>
      </c>
      <c r="B270" s="107">
        <v>633</v>
      </c>
      <c r="C270" s="36"/>
      <c r="D270" s="32" t="s">
        <v>241</v>
      </c>
      <c r="E270" s="33">
        <v>1538</v>
      </c>
      <c r="F270" s="34">
        <v>2340</v>
      </c>
      <c r="G270" s="34">
        <v>7025.5</v>
      </c>
      <c r="H270" s="33">
        <v>1842</v>
      </c>
      <c r="I270" s="34">
        <v>2330</v>
      </c>
      <c r="J270" s="34">
        <v>7038</v>
      </c>
      <c r="K270" s="35">
        <v>153837</v>
      </c>
      <c r="L270" s="35"/>
      <c r="M270" s="134"/>
    </row>
    <row r="271" spans="1:13" ht="21.95" customHeight="1" x14ac:dyDescent="0.2">
      <c r="A271" s="114" t="s">
        <v>63</v>
      </c>
      <c r="B271" s="107">
        <v>68</v>
      </c>
      <c r="C271" s="36">
        <v>1</v>
      </c>
      <c r="D271" s="32" t="s">
        <v>241</v>
      </c>
      <c r="E271" s="33">
        <v>1842</v>
      </c>
      <c r="F271" s="34">
        <v>2330</v>
      </c>
      <c r="G271" s="34">
        <v>7038.7</v>
      </c>
      <c r="H271" s="33">
        <v>1905</v>
      </c>
      <c r="I271" s="34">
        <v>2329.8000000000002</v>
      </c>
      <c r="J271" s="34">
        <v>7038.9</v>
      </c>
      <c r="K271" s="35"/>
      <c r="L271" s="35"/>
      <c r="M271" s="134" t="s">
        <v>245</v>
      </c>
    </row>
    <row r="272" spans="1:13" ht="21.95" customHeight="1" x14ac:dyDescent="0.2">
      <c r="A272" s="114" t="s">
        <v>67</v>
      </c>
      <c r="B272" s="107">
        <v>332</v>
      </c>
      <c r="C272" s="116"/>
      <c r="D272" s="32" t="s">
        <v>241</v>
      </c>
      <c r="E272" s="33">
        <v>1908</v>
      </c>
      <c r="F272" s="34">
        <v>2329.8000000000002</v>
      </c>
      <c r="G272" s="34">
        <v>7038.7</v>
      </c>
      <c r="H272" s="33">
        <v>2140</v>
      </c>
      <c r="I272" s="34">
        <v>2331.6</v>
      </c>
      <c r="J272" s="34">
        <v>7026.6</v>
      </c>
      <c r="K272" s="35">
        <v>190827</v>
      </c>
      <c r="L272" s="35"/>
      <c r="M272" s="134"/>
    </row>
    <row r="273" spans="1:13" ht="21.95" customHeight="1" x14ac:dyDescent="0.2">
      <c r="A273" s="114" t="s">
        <v>74</v>
      </c>
      <c r="B273" s="107">
        <v>16</v>
      </c>
      <c r="C273" s="36"/>
      <c r="D273" s="32" t="s">
        <v>241</v>
      </c>
      <c r="E273" s="33">
        <v>2140</v>
      </c>
      <c r="F273" s="34">
        <v>2331.6</v>
      </c>
      <c r="G273" s="34">
        <v>7026.6</v>
      </c>
      <c r="H273" s="33">
        <v>2218</v>
      </c>
      <c r="I273" s="34">
        <v>2329.9</v>
      </c>
      <c r="J273" s="34">
        <v>7029.3</v>
      </c>
      <c r="K273" s="35">
        <v>214041</v>
      </c>
      <c r="L273" s="35"/>
      <c r="M273" s="134"/>
    </row>
    <row r="274" spans="1:13" ht="21.95" customHeight="1" x14ac:dyDescent="0.2">
      <c r="A274" s="115" t="s">
        <v>61</v>
      </c>
      <c r="B274" s="31">
        <v>16</v>
      </c>
      <c r="C274" s="30"/>
      <c r="D274" s="32" t="s">
        <v>241</v>
      </c>
      <c r="E274" s="33">
        <v>2224</v>
      </c>
      <c r="F274" s="34">
        <v>2329.6</v>
      </c>
      <c r="G274" s="34">
        <v>7029.3</v>
      </c>
      <c r="H274" s="33">
        <v>2253</v>
      </c>
      <c r="I274" s="34">
        <v>2331.6999999999998</v>
      </c>
      <c r="J274" s="34">
        <v>7029.2</v>
      </c>
      <c r="K274" s="35">
        <v>222420</v>
      </c>
      <c r="L274" s="35"/>
      <c r="M274" s="134"/>
    </row>
    <row r="275" spans="1:13" ht="21.95" customHeight="1" x14ac:dyDescent="0.2">
      <c r="A275" s="115" t="s">
        <v>67</v>
      </c>
      <c r="B275" s="31">
        <v>332</v>
      </c>
      <c r="C275" s="30" t="s">
        <v>71</v>
      </c>
      <c r="D275" s="32" t="s">
        <v>241</v>
      </c>
      <c r="E275" s="33">
        <v>2324</v>
      </c>
      <c r="F275" s="34">
        <v>2331.6</v>
      </c>
      <c r="G275" s="34">
        <v>7026.6</v>
      </c>
      <c r="H275" s="33">
        <v>34</v>
      </c>
      <c r="I275" s="34">
        <v>2340</v>
      </c>
      <c r="J275" s="34">
        <v>7025.6</v>
      </c>
      <c r="K275" s="35">
        <v>232428</v>
      </c>
      <c r="L275" s="35"/>
      <c r="M275" s="138"/>
    </row>
    <row r="276" spans="1:13" ht="21.95" customHeight="1" x14ac:dyDescent="0.2">
      <c r="A276" s="115" t="s">
        <v>67</v>
      </c>
      <c r="B276" s="31">
        <v>333</v>
      </c>
      <c r="C276" s="30"/>
      <c r="D276" s="32" t="s">
        <v>249</v>
      </c>
      <c r="E276" s="33">
        <v>35</v>
      </c>
      <c r="F276" s="34">
        <v>2340</v>
      </c>
      <c r="G276" s="34">
        <v>7025.6</v>
      </c>
      <c r="H276" s="33">
        <v>106</v>
      </c>
      <c r="I276" s="34">
        <v>2343.1999999999998</v>
      </c>
      <c r="J276" s="34">
        <v>7028.4</v>
      </c>
      <c r="K276" s="35">
        <v>3507</v>
      </c>
      <c r="L276" s="35"/>
      <c r="M276" s="134"/>
    </row>
    <row r="277" spans="1:13" ht="21.95" customHeight="1" x14ac:dyDescent="0.2">
      <c r="A277" s="115" t="s">
        <v>61</v>
      </c>
      <c r="B277" s="31">
        <v>17</v>
      </c>
      <c r="C277" s="30"/>
      <c r="D277" s="32" t="s">
        <v>249</v>
      </c>
      <c r="E277" s="33">
        <v>133</v>
      </c>
      <c r="F277" s="34">
        <v>2340.9</v>
      </c>
      <c r="G277" s="34">
        <v>7026.3</v>
      </c>
      <c r="H277" s="33">
        <v>149</v>
      </c>
      <c r="I277" s="34">
        <v>2341.5</v>
      </c>
      <c r="J277" s="34">
        <v>7026.9</v>
      </c>
      <c r="K277" s="35">
        <v>13347</v>
      </c>
      <c r="L277" s="35"/>
      <c r="M277" s="138"/>
    </row>
    <row r="278" spans="1:13" ht="21.95" customHeight="1" x14ac:dyDescent="0.2">
      <c r="A278" s="115" t="s">
        <v>67</v>
      </c>
      <c r="B278" s="31">
        <v>333</v>
      </c>
      <c r="C278" s="30" t="s">
        <v>71</v>
      </c>
      <c r="D278" s="32" t="s">
        <v>249</v>
      </c>
      <c r="E278" s="33">
        <v>222</v>
      </c>
      <c r="F278" s="34">
        <v>2343.1999999999998</v>
      </c>
      <c r="G278" s="34">
        <v>7028.4</v>
      </c>
      <c r="H278" s="33">
        <v>320</v>
      </c>
      <c r="I278" s="34">
        <v>2350</v>
      </c>
      <c r="J278" s="34">
        <v>7031.6</v>
      </c>
      <c r="K278" s="35">
        <v>22223</v>
      </c>
      <c r="L278" s="35"/>
      <c r="M278" s="138"/>
    </row>
    <row r="279" spans="1:13" ht="21.95" customHeight="1" x14ac:dyDescent="0.2">
      <c r="A279" s="115" t="s">
        <v>67</v>
      </c>
      <c r="B279" s="31">
        <v>334</v>
      </c>
      <c r="C279" s="30"/>
      <c r="D279" s="32" t="s">
        <v>249</v>
      </c>
      <c r="E279" s="33">
        <v>320</v>
      </c>
      <c r="F279" s="34">
        <v>2350</v>
      </c>
      <c r="G279" s="34">
        <v>7031.6</v>
      </c>
      <c r="H279" s="33">
        <v>455</v>
      </c>
      <c r="I279" s="34">
        <v>2339.9</v>
      </c>
      <c r="J279" s="34">
        <v>7025.6</v>
      </c>
      <c r="K279" s="35">
        <v>32032</v>
      </c>
      <c r="L279" s="35">
        <v>32032</v>
      </c>
      <c r="M279" s="138" t="s">
        <v>254</v>
      </c>
    </row>
    <row r="280" spans="1:13" ht="21.95" customHeight="1" x14ac:dyDescent="0.2">
      <c r="A280" s="115" t="s">
        <v>63</v>
      </c>
      <c r="B280" s="31">
        <v>69</v>
      </c>
      <c r="C280" s="30">
        <v>1</v>
      </c>
      <c r="D280" s="32" t="s">
        <v>249</v>
      </c>
      <c r="E280" s="33">
        <v>457</v>
      </c>
      <c r="F280" s="34">
        <v>2339.9</v>
      </c>
      <c r="G280" s="34">
        <v>7025.6</v>
      </c>
      <c r="H280" s="33">
        <v>518</v>
      </c>
      <c r="I280" s="34">
        <v>2339.9</v>
      </c>
      <c r="J280" s="34">
        <v>7025.6</v>
      </c>
      <c r="K280" s="35"/>
      <c r="L280" s="35"/>
      <c r="M280" s="138" t="s">
        <v>209</v>
      </c>
    </row>
    <row r="281" spans="1:13" ht="21.95" customHeight="1" x14ac:dyDescent="0.2">
      <c r="A281" s="115" t="s">
        <v>67</v>
      </c>
      <c r="B281" s="31">
        <v>233</v>
      </c>
      <c r="C281" s="30"/>
      <c r="D281" s="32" t="s">
        <v>249</v>
      </c>
      <c r="E281" s="33">
        <v>519</v>
      </c>
      <c r="F281" s="34">
        <v>2340</v>
      </c>
      <c r="G281" s="34">
        <v>7025.7</v>
      </c>
      <c r="H281" s="33">
        <v>550</v>
      </c>
      <c r="I281" s="34">
        <v>2340</v>
      </c>
      <c r="J281" s="34">
        <v>7030</v>
      </c>
      <c r="K281" s="35">
        <v>51955</v>
      </c>
      <c r="L281" s="35">
        <v>51955</v>
      </c>
      <c r="M281" s="138" t="s">
        <v>260</v>
      </c>
    </row>
    <row r="282" spans="1:13" ht="21.95" customHeight="1" x14ac:dyDescent="0.2">
      <c r="A282" s="115" t="s">
        <v>63</v>
      </c>
      <c r="B282" s="31">
        <v>70</v>
      </c>
      <c r="C282" s="30">
        <v>5</v>
      </c>
      <c r="D282" s="32" t="s">
        <v>249</v>
      </c>
      <c r="E282" s="33">
        <v>552</v>
      </c>
      <c r="F282" s="34">
        <v>2340</v>
      </c>
      <c r="G282" s="34">
        <v>7030</v>
      </c>
      <c r="H282" s="33">
        <v>612</v>
      </c>
      <c r="I282" s="34">
        <v>2339.9</v>
      </c>
      <c r="J282" s="34">
        <v>7030</v>
      </c>
      <c r="K282" s="172"/>
      <c r="L282" s="172"/>
      <c r="M282" s="138" t="s">
        <v>261</v>
      </c>
    </row>
    <row r="283" spans="1:13" ht="21.95" customHeight="1" x14ac:dyDescent="0.2">
      <c r="A283" s="115" t="s">
        <v>67</v>
      </c>
      <c r="B283" s="31">
        <v>233</v>
      </c>
      <c r="C283" s="30" t="s">
        <v>71</v>
      </c>
      <c r="D283" s="32" t="s">
        <v>249</v>
      </c>
      <c r="E283" s="33">
        <v>614</v>
      </c>
      <c r="F283" s="34">
        <v>2340</v>
      </c>
      <c r="G283" s="34">
        <v>7030</v>
      </c>
      <c r="H283" s="33">
        <v>733</v>
      </c>
      <c r="I283" s="34">
        <v>2340</v>
      </c>
      <c r="J283" s="34">
        <v>7042</v>
      </c>
      <c r="K283" s="35">
        <v>61453</v>
      </c>
      <c r="L283" s="35">
        <v>61453</v>
      </c>
      <c r="M283" s="138"/>
    </row>
    <row r="284" spans="1:13" ht="21.95" customHeight="1" x14ac:dyDescent="0.2">
      <c r="A284" s="115" t="s">
        <v>63</v>
      </c>
      <c r="B284" s="31">
        <v>71</v>
      </c>
      <c r="C284" s="30">
        <v>15</v>
      </c>
      <c r="D284" s="32" t="s">
        <v>249</v>
      </c>
      <c r="E284" s="33">
        <v>735</v>
      </c>
      <c r="F284" s="34">
        <v>2340</v>
      </c>
      <c r="G284" s="34">
        <v>7042</v>
      </c>
      <c r="H284" s="100">
        <v>813</v>
      </c>
      <c r="I284" s="108">
        <v>2340</v>
      </c>
      <c r="J284" s="108">
        <v>7042.4</v>
      </c>
      <c r="K284" s="35"/>
      <c r="L284" s="35"/>
      <c r="M284" s="138" t="s">
        <v>262</v>
      </c>
    </row>
    <row r="285" spans="1:13" s="106" customFormat="1" ht="21.95" customHeight="1" x14ac:dyDescent="0.2">
      <c r="A285" s="115" t="s">
        <v>72</v>
      </c>
      <c r="B285" s="31">
        <v>26</v>
      </c>
      <c r="C285" s="30"/>
      <c r="D285" s="32" t="s">
        <v>249</v>
      </c>
      <c r="E285" s="33">
        <v>813</v>
      </c>
      <c r="F285" s="34">
        <v>2340</v>
      </c>
      <c r="G285" s="34">
        <v>7042.4</v>
      </c>
      <c r="H285" s="33">
        <v>935</v>
      </c>
      <c r="I285" s="34">
        <v>2350</v>
      </c>
      <c r="J285" s="34">
        <v>7046.4</v>
      </c>
      <c r="K285" s="35">
        <v>81246</v>
      </c>
      <c r="L285" s="35">
        <v>81246</v>
      </c>
      <c r="M285" s="138"/>
    </row>
    <row r="286" spans="1:13" s="106" customFormat="1" ht="21.95" customHeight="1" x14ac:dyDescent="0.2">
      <c r="A286" s="115" t="s">
        <v>67</v>
      </c>
      <c r="B286" s="31">
        <v>34</v>
      </c>
      <c r="C286" s="30"/>
      <c r="D286" s="32" t="s">
        <v>249</v>
      </c>
      <c r="E286" s="33">
        <v>935</v>
      </c>
      <c r="F286" s="34">
        <v>2350</v>
      </c>
      <c r="G286" s="34">
        <v>7046.4</v>
      </c>
      <c r="H286" s="33">
        <v>1122</v>
      </c>
      <c r="I286" s="34">
        <v>2350</v>
      </c>
      <c r="J286" s="34">
        <v>7031.5</v>
      </c>
      <c r="K286" s="35">
        <v>93503</v>
      </c>
      <c r="L286" s="35">
        <v>93503</v>
      </c>
      <c r="M286" s="138"/>
    </row>
    <row r="287" spans="1:13" s="106" customFormat="1" ht="21.95" customHeight="1" x14ac:dyDescent="0.2">
      <c r="A287" s="115" t="s">
        <v>67</v>
      </c>
      <c r="B287" s="31">
        <v>534</v>
      </c>
      <c r="C287" s="30"/>
      <c r="D287" s="32" t="s">
        <v>249</v>
      </c>
      <c r="E287" s="33">
        <v>1122</v>
      </c>
      <c r="F287" s="34">
        <v>2350</v>
      </c>
      <c r="G287" s="34">
        <v>7031.5</v>
      </c>
      <c r="H287" s="33">
        <v>1250</v>
      </c>
      <c r="I287" s="34">
        <v>2400</v>
      </c>
      <c r="J287" s="34">
        <v>7032</v>
      </c>
      <c r="K287" s="35">
        <v>112245</v>
      </c>
      <c r="L287" s="35">
        <v>112245</v>
      </c>
      <c r="M287" s="138"/>
    </row>
    <row r="288" spans="1:13" s="106" customFormat="1" ht="21.95" customHeight="1" x14ac:dyDescent="0.2">
      <c r="A288" s="115" t="s">
        <v>67</v>
      </c>
      <c r="B288" s="31">
        <v>535</v>
      </c>
      <c r="C288" s="30"/>
      <c r="D288" s="32" t="s">
        <v>249</v>
      </c>
      <c r="E288" s="33">
        <v>1250</v>
      </c>
      <c r="F288" s="34">
        <v>2400</v>
      </c>
      <c r="G288" s="34">
        <v>7032</v>
      </c>
      <c r="H288" s="33">
        <v>1410</v>
      </c>
      <c r="I288" s="34">
        <v>2410</v>
      </c>
      <c r="J288" s="34">
        <v>7031.8</v>
      </c>
      <c r="K288" s="35">
        <v>125036</v>
      </c>
      <c r="L288" s="35">
        <v>125036</v>
      </c>
      <c r="M288" s="138"/>
    </row>
    <row r="289" spans="1:13" s="106" customFormat="1" ht="21.95" customHeight="1" x14ac:dyDescent="0.2">
      <c r="A289" s="115" t="s">
        <v>67</v>
      </c>
      <c r="B289" s="31">
        <v>36</v>
      </c>
      <c r="C289" s="30"/>
      <c r="D289" s="32" t="s">
        <v>249</v>
      </c>
      <c r="E289" s="33">
        <v>1410</v>
      </c>
      <c r="F289" s="34">
        <v>2410</v>
      </c>
      <c r="G289" s="34">
        <v>7031.8</v>
      </c>
      <c r="H289" s="33">
        <v>1604</v>
      </c>
      <c r="I289" s="34">
        <v>2410</v>
      </c>
      <c r="J289" s="34">
        <v>7046.5</v>
      </c>
      <c r="K289" s="35">
        <v>141024</v>
      </c>
      <c r="L289" s="35">
        <v>141024</v>
      </c>
      <c r="M289" s="138"/>
    </row>
    <row r="290" spans="1:13" s="106" customFormat="1" ht="21.95" customHeight="1" x14ac:dyDescent="0.2">
      <c r="A290" s="115" t="s">
        <v>67</v>
      </c>
      <c r="B290" s="31">
        <v>136</v>
      </c>
      <c r="C290" s="30"/>
      <c r="D290" s="32" t="s">
        <v>249</v>
      </c>
      <c r="E290" s="33">
        <v>1604</v>
      </c>
      <c r="F290" s="34">
        <v>2410</v>
      </c>
      <c r="G290" s="34">
        <v>7046.5</v>
      </c>
      <c r="H290" s="33">
        <v>1722</v>
      </c>
      <c r="I290" s="34">
        <v>2400</v>
      </c>
      <c r="J290" s="34">
        <v>7047.2</v>
      </c>
      <c r="K290" s="35">
        <v>160432</v>
      </c>
      <c r="L290" s="35">
        <v>160432</v>
      </c>
      <c r="M290" s="138"/>
    </row>
    <row r="291" spans="1:13" s="106" customFormat="1" ht="21.95" customHeight="1" x14ac:dyDescent="0.2">
      <c r="A291" s="115" t="s">
        <v>67</v>
      </c>
      <c r="B291" s="31">
        <v>35</v>
      </c>
      <c r="C291" s="30"/>
      <c r="D291" s="32" t="s">
        <v>249</v>
      </c>
      <c r="E291" s="33">
        <v>1722</v>
      </c>
      <c r="F291" s="34">
        <v>2400</v>
      </c>
      <c r="G291" s="34">
        <v>7047.2</v>
      </c>
      <c r="H291" s="33">
        <v>1904</v>
      </c>
      <c r="I291" s="34">
        <v>2359.8000000000002</v>
      </c>
      <c r="J291" s="34">
        <v>7032</v>
      </c>
      <c r="K291" s="35">
        <v>172235</v>
      </c>
      <c r="L291" s="35">
        <v>172235</v>
      </c>
      <c r="M291" s="138"/>
    </row>
    <row r="292" spans="1:13" s="106" customFormat="1" ht="21.95" customHeight="1" x14ac:dyDescent="0.2">
      <c r="A292" s="115" t="s">
        <v>67</v>
      </c>
      <c r="B292" s="31">
        <v>635</v>
      </c>
      <c r="C292" s="30"/>
      <c r="D292" s="32" t="s">
        <v>249</v>
      </c>
      <c r="E292" s="33">
        <v>1904</v>
      </c>
      <c r="F292" s="34">
        <v>2359.8000000000002</v>
      </c>
      <c r="G292" s="34">
        <v>7032</v>
      </c>
      <c r="H292" s="33">
        <v>2012</v>
      </c>
      <c r="I292" s="34">
        <v>2350</v>
      </c>
      <c r="J292" s="34">
        <v>7031.6</v>
      </c>
      <c r="K292" s="35">
        <v>190455</v>
      </c>
      <c r="L292" s="35"/>
      <c r="M292" s="138"/>
    </row>
    <row r="293" spans="1:13" s="106" customFormat="1" ht="21.95" customHeight="1" x14ac:dyDescent="0.2">
      <c r="A293" s="115" t="s">
        <v>63</v>
      </c>
      <c r="B293" s="31">
        <v>72</v>
      </c>
      <c r="C293" s="30">
        <v>1</v>
      </c>
      <c r="D293" s="32" t="s">
        <v>249</v>
      </c>
      <c r="E293" s="33">
        <v>2012</v>
      </c>
      <c r="F293" s="34">
        <v>2350</v>
      </c>
      <c r="G293" s="34">
        <v>7031.6</v>
      </c>
      <c r="H293" s="33"/>
      <c r="I293" s="34"/>
      <c r="J293" s="34"/>
      <c r="K293" s="35"/>
      <c r="L293" s="35"/>
      <c r="M293" s="138" t="s">
        <v>263</v>
      </c>
    </row>
    <row r="294" spans="1:13" s="106" customFormat="1" ht="21.95" customHeight="1" x14ac:dyDescent="0.2">
      <c r="A294" s="115" t="s">
        <v>67</v>
      </c>
      <c r="B294" s="31">
        <v>334</v>
      </c>
      <c r="C294" s="30"/>
      <c r="D294" s="32" t="s">
        <v>249</v>
      </c>
      <c r="E294" s="33">
        <v>2037</v>
      </c>
      <c r="F294" s="34">
        <v>2350</v>
      </c>
      <c r="G294" s="34">
        <v>7131.2</v>
      </c>
      <c r="H294" s="33">
        <v>2129</v>
      </c>
      <c r="I294" s="34">
        <v>2354.3000000000002</v>
      </c>
      <c r="J294" s="34">
        <v>7030.9</v>
      </c>
      <c r="K294" s="35">
        <v>213208</v>
      </c>
      <c r="L294" s="35"/>
      <c r="M294" s="138"/>
    </row>
    <row r="295" spans="1:13" s="106" customFormat="1" ht="21.95" customHeight="1" x14ac:dyDescent="0.2">
      <c r="A295" s="115" t="s">
        <v>74</v>
      </c>
      <c r="B295" s="31">
        <v>18</v>
      </c>
      <c r="C295" s="30"/>
      <c r="D295" s="32" t="s">
        <v>249</v>
      </c>
      <c r="E295" s="33">
        <v>2132</v>
      </c>
      <c r="F295" s="34">
        <v>2353.9</v>
      </c>
      <c r="G295" s="34">
        <v>7031.2</v>
      </c>
      <c r="H295" s="33">
        <v>2152</v>
      </c>
      <c r="I295" s="34">
        <v>2351.8000000000002</v>
      </c>
      <c r="J295" s="34">
        <v>7032.6</v>
      </c>
      <c r="K295" s="35">
        <v>213208</v>
      </c>
      <c r="L295" s="35"/>
      <c r="M295" s="138"/>
    </row>
    <row r="296" spans="1:13" ht="21.95" customHeight="1" x14ac:dyDescent="0.2">
      <c r="A296" s="115" t="s">
        <v>61</v>
      </c>
      <c r="B296" s="31">
        <v>18</v>
      </c>
      <c r="C296" s="30"/>
      <c r="D296" s="32" t="s">
        <v>249</v>
      </c>
      <c r="E296" s="33">
        <v>2153</v>
      </c>
      <c r="F296" s="34">
        <v>2351.8000000000002</v>
      </c>
      <c r="G296" s="34">
        <v>7032.6</v>
      </c>
      <c r="H296" s="33">
        <v>2227</v>
      </c>
      <c r="I296" s="34">
        <v>2349.9</v>
      </c>
      <c r="J296" s="34">
        <v>7031.9</v>
      </c>
      <c r="K296" s="35">
        <v>215317</v>
      </c>
      <c r="L296" s="35"/>
      <c r="M296" s="138" t="s">
        <v>264</v>
      </c>
    </row>
    <row r="297" spans="1:13" ht="21.95" customHeight="1" x14ac:dyDescent="0.2">
      <c r="A297" s="115" t="s">
        <v>67</v>
      </c>
      <c r="B297" s="31">
        <v>334</v>
      </c>
      <c r="C297" s="30" t="s">
        <v>71</v>
      </c>
      <c r="D297" s="32" t="s">
        <v>249</v>
      </c>
      <c r="E297" s="33">
        <v>2340</v>
      </c>
      <c r="F297" s="34">
        <v>2354.3000000000002</v>
      </c>
      <c r="G297" s="34">
        <v>7030.9</v>
      </c>
      <c r="H297" s="33">
        <v>37</v>
      </c>
      <c r="I297" s="34">
        <v>2400</v>
      </c>
      <c r="J297" s="34">
        <v>7032</v>
      </c>
      <c r="K297" s="35">
        <v>234005</v>
      </c>
      <c r="L297" s="35">
        <v>234005</v>
      </c>
      <c r="M297" s="138"/>
    </row>
    <row r="298" spans="1:13" ht="21.95" customHeight="1" x14ac:dyDescent="0.2">
      <c r="A298" s="115" t="s">
        <v>67</v>
      </c>
      <c r="B298" s="31">
        <v>335</v>
      </c>
      <c r="C298" s="30"/>
      <c r="D298" s="115" t="s">
        <v>266</v>
      </c>
      <c r="E298" s="33">
        <v>38</v>
      </c>
      <c r="F298" s="34">
        <v>2400</v>
      </c>
      <c r="G298" s="34">
        <v>7032</v>
      </c>
      <c r="H298" s="33">
        <v>158</v>
      </c>
      <c r="I298" s="34">
        <v>2410</v>
      </c>
      <c r="J298" s="34">
        <v>7031.5</v>
      </c>
      <c r="K298" s="35">
        <v>3809</v>
      </c>
      <c r="L298" s="35">
        <v>3809</v>
      </c>
      <c r="M298" s="138"/>
    </row>
    <row r="299" spans="1:13" ht="21.95" customHeight="1" x14ac:dyDescent="0.2">
      <c r="A299" s="115" t="s">
        <v>67</v>
      </c>
      <c r="B299" s="31">
        <v>336</v>
      </c>
      <c r="C299" s="30"/>
      <c r="D299" s="115" t="s">
        <v>266</v>
      </c>
      <c r="E299" s="33">
        <v>159</v>
      </c>
      <c r="F299" s="34">
        <v>2410</v>
      </c>
      <c r="G299" s="34">
        <v>7031.5</v>
      </c>
      <c r="H299" s="33">
        <v>308</v>
      </c>
      <c r="I299" s="34">
        <v>2400</v>
      </c>
      <c r="J299" s="34">
        <v>7032</v>
      </c>
      <c r="K299" s="35">
        <v>15902</v>
      </c>
      <c r="L299" s="35">
        <v>15902</v>
      </c>
      <c r="M299" s="138"/>
    </row>
    <row r="300" spans="1:13" ht="21.95" customHeight="1" x14ac:dyDescent="0.2">
      <c r="A300" s="115" t="s">
        <v>63</v>
      </c>
      <c r="B300" s="31">
        <v>73</v>
      </c>
      <c r="C300" s="30">
        <v>1</v>
      </c>
      <c r="D300" s="115" t="s">
        <v>266</v>
      </c>
      <c r="E300" s="33">
        <v>308</v>
      </c>
      <c r="F300" s="34">
        <v>2400</v>
      </c>
      <c r="G300" s="34">
        <v>7032</v>
      </c>
      <c r="H300" s="33">
        <v>328</v>
      </c>
      <c r="I300" s="34">
        <v>2359.9</v>
      </c>
      <c r="J300" s="34">
        <v>7032.2</v>
      </c>
      <c r="K300" s="35"/>
      <c r="L300" s="35"/>
      <c r="M300" s="138" t="s">
        <v>267</v>
      </c>
    </row>
    <row r="301" spans="1:13" ht="21.95" customHeight="1" x14ac:dyDescent="0.2">
      <c r="A301" s="115" t="s">
        <v>67</v>
      </c>
      <c r="B301" s="31">
        <v>235</v>
      </c>
      <c r="C301" s="30"/>
      <c r="D301" s="115" t="s">
        <v>266</v>
      </c>
      <c r="E301" s="33">
        <v>329</v>
      </c>
      <c r="F301" s="34">
        <v>2359.9</v>
      </c>
      <c r="G301" s="34">
        <v>7032.2</v>
      </c>
      <c r="H301" s="33">
        <v>400</v>
      </c>
      <c r="I301" s="34">
        <v>2400</v>
      </c>
      <c r="J301" s="34">
        <v>7036.5</v>
      </c>
      <c r="K301" s="35">
        <v>32933</v>
      </c>
      <c r="L301" s="35">
        <v>32933</v>
      </c>
      <c r="M301" s="138"/>
    </row>
    <row r="302" spans="1:13" ht="21.95" customHeight="1" x14ac:dyDescent="0.2">
      <c r="A302" s="115" t="s">
        <v>63</v>
      </c>
      <c r="B302" s="31">
        <v>74</v>
      </c>
      <c r="C302" s="30">
        <v>5</v>
      </c>
      <c r="D302" s="115" t="s">
        <v>266</v>
      </c>
      <c r="E302" s="33">
        <v>400</v>
      </c>
      <c r="F302" s="34">
        <v>2400</v>
      </c>
      <c r="G302" s="34">
        <v>7036.5</v>
      </c>
      <c r="H302" s="33">
        <v>436</v>
      </c>
      <c r="I302" s="34">
        <v>2359.8000000000002</v>
      </c>
      <c r="J302" s="34">
        <v>7036.7</v>
      </c>
      <c r="K302" s="35"/>
      <c r="L302" s="35"/>
      <c r="M302" s="138" t="s">
        <v>268</v>
      </c>
    </row>
    <row r="303" spans="1:13" ht="21.95" customHeight="1" x14ac:dyDescent="0.2">
      <c r="A303" s="115" t="s">
        <v>67</v>
      </c>
      <c r="B303" s="31">
        <v>235</v>
      </c>
      <c r="C303" s="30" t="s">
        <v>71</v>
      </c>
      <c r="D303" s="115" t="s">
        <v>266</v>
      </c>
      <c r="E303" s="33">
        <v>441</v>
      </c>
      <c r="F303" s="34">
        <v>2359.9</v>
      </c>
      <c r="G303" s="34">
        <v>7036.6</v>
      </c>
      <c r="H303" s="33">
        <v>552</v>
      </c>
      <c r="I303" s="34">
        <v>2400</v>
      </c>
      <c r="J303" s="34">
        <v>4047.4</v>
      </c>
      <c r="K303" s="35">
        <v>44127</v>
      </c>
      <c r="L303" s="35">
        <v>44127</v>
      </c>
      <c r="M303" s="134"/>
    </row>
    <row r="304" spans="1:13" ht="21.95" customHeight="1" x14ac:dyDescent="0.2">
      <c r="A304" s="115" t="s">
        <v>63</v>
      </c>
      <c r="B304" s="31">
        <v>75</v>
      </c>
      <c r="C304" s="30">
        <v>15</v>
      </c>
      <c r="D304" s="115" t="s">
        <v>266</v>
      </c>
      <c r="E304" s="33">
        <v>553</v>
      </c>
      <c r="F304" s="34">
        <v>2400</v>
      </c>
      <c r="G304" s="34">
        <v>7047.4</v>
      </c>
      <c r="H304" s="33">
        <v>645</v>
      </c>
      <c r="I304" s="34">
        <v>2400</v>
      </c>
      <c r="J304" s="34">
        <v>7047.4</v>
      </c>
      <c r="K304" s="35"/>
      <c r="L304" s="35"/>
      <c r="M304" s="138" t="s">
        <v>271</v>
      </c>
    </row>
    <row r="305" spans="1:14" ht="21.95" customHeight="1" x14ac:dyDescent="0.2">
      <c r="A305" s="115" t="s">
        <v>72</v>
      </c>
      <c r="B305" s="31">
        <v>27</v>
      </c>
      <c r="C305" s="30"/>
      <c r="D305" s="115" t="s">
        <v>266</v>
      </c>
      <c r="E305" s="33">
        <v>647</v>
      </c>
      <c r="F305" s="34">
        <v>2400</v>
      </c>
      <c r="G305" s="34">
        <v>7047.4</v>
      </c>
      <c r="H305" s="33">
        <v>911</v>
      </c>
      <c r="I305" s="34">
        <v>2420</v>
      </c>
      <c r="J305" s="34">
        <v>7049.2</v>
      </c>
      <c r="K305" s="35">
        <v>64720</v>
      </c>
      <c r="L305" s="35">
        <v>64720</v>
      </c>
      <c r="M305" s="138"/>
    </row>
    <row r="306" spans="1:14" ht="21.95" customHeight="1" x14ac:dyDescent="0.2">
      <c r="A306" s="115" t="s">
        <v>67</v>
      </c>
      <c r="B306" s="31">
        <v>37</v>
      </c>
      <c r="C306" s="30"/>
      <c r="D306" s="115" t="s">
        <v>266</v>
      </c>
      <c r="E306" s="33">
        <v>911</v>
      </c>
      <c r="F306" s="34">
        <v>2420</v>
      </c>
      <c r="G306" s="34">
        <v>7049.2</v>
      </c>
      <c r="H306" s="33">
        <v>1055</v>
      </c>
      <c r="I306" s="34">
        <v>2420</v>
      </c>
      <c r="J306" s="34">
        <v>7034</v>
      </c>
      <c r="K306" s="35">
        <v>91141</v>
      </c>
      <c r="L306" s="35">
        <v>91141</v>
      </c>
      <c r="M306" s="138"/>
    </row>
    <row r="307" spans="1:14" ht="21.95" customHeight="1" x14ac:dyDescent="0.2">
      <c r="A307" s="115" t="s">
        <v>67</v>
      </c>
      <c r="B307" s="31">
        <v>537</v>
      </c>
      <c r="C307" s="30"/>
      <c r="D307" s="115" t="s">
        <v>266</v>
      </c>
      <c r="E307" s="33">
        <v>1055</v>
      </c>
      <c r="F307" s="34">
        <v>2420</v>
      </c>
      <c r="G307" s="34">
        <v>7034</v>
      </c>
      <c r="H307" s="33">
        <v>1207</v>
      </c>
      <c r="I307" s="34">
        <v>2430</v>
      </c>
      <c r="J307" s="34">
        <v>7035.4</v>
      </c>
      <c r="K307" s="35">
        <v>105519</v>
      </c>
      <c r="L307" s="35">
        <v>105519</v>
      </c>
      <c r="M307" s="138"/>
      <c r="N307" s="117"/>
    </row>
    <row r="308" spans="1:14" ht="21.95" customHeight="1" x14ac:dyDescent="0.2">
      <c r="A308" s="115" t="s">
        <v>67</v>
      </c>
      <c r="B308" s="31">
        <v>38</v>
      </c>
      <c r="C308" s="30"/>
      <c r="D308" s="115" t="s">
        <v>266</v>
      </c>
      <c r="E308" s="33">
        <v>1207</v>
      </c>
      <c r="F308" s="34">
        <v>2430</v>
      </c>
      <c r="G308" s="34">
        <v>7035.4</v>
      </c>
      <c r="H308" s="33">
        <v>1248</v>
      </c>
      <c r="I308" s="34">
        <v>2430</v>
      </c>
      <c r="J308" s="34">
        <v>7041.7</v>
      </c>
      <c r="K308" s="35">
        <v>120728</v>
      </c>
      <c r="L308" s="35">
        <v>120728</v>
      </c>
      <c r="M308" s="138"/>
      <c r="N308" s="117"/>
    </row>
    <row r="309" spans="1:14" ht="21.95" customHeight="1" x14ac:dyDescent="0.2">
      <c r="A309" s="115" t="s">
        <v>61</v>
      </c>
      <c r="B309" s="31">
        <v>19</v>
      </c>
      <c r="C309" s="30"/>
      <c r="D309" s="115" t="s">
        <v>266</v>
      </c>
      <c r="E309" s="33">
        <v>1249</v>
      </c>
      <c r="F309" s="34">
        <v>2430</v>
      </c>
      <c r="G309" s="34">
        <v>7041.7</v>
      </c>
      <c r="H309" s="33">
        <v>1306</v>
      </c>
      <c r="I309" s="34">
        <v>2431.1999999999998</v>
      </c>
      <c r="J309" s="34">
        <v>7042.1</v>
      </c>
      <c r="K309" s="35">
        <v>124912</v>
      </c>
      <c r="L309" s="35">
        <v>124912</v>
      </c>
      <c r="M309" s="138"/>
      <c r="N309" s="117"/>
    </row>
    <row r="310" spans="1:14" ht="21.95" customHeight="1" x14ac:dyDescent="0.2">
      <c r="A310" s="115" t="s">
        <v>72</v>
      </c>
      <c r="B310" s="31">
        <v>28</v>
      </c>
      <c r="C310" s="30"/>
      <c r="D310" s="115" t="s">
        <v>266</v>
      </c>
      <c r="E310" s="33">
        <v>1323</v>
      </c>
      <c r="F310" s="34">
        <v>2432.1</v>
      </c>
      <c r="G310" s="34">
        <v>7042</v>
      </c>
      <c r="H310" s="33">
        <v>741</v>
      </c>
      <c r="I310" s="34">
        <v>2949</v>
      </c>
      <c r="J310" s="34">
        <v>7147</v>
      </c>
      <c r="K310" s="35">
        <v>132354</v>
      </c>
      <c r="L310" s="35">
        <v>45701</v>
      </c>
      <c r="M310" s="138"/>
      <c r="N310" s="117"/>
    </row>
    <row r="311" spans="1:14" ht="21.95" customHeight="1" x14ac:dyDescent="0.2">
      <c r="A311" s="173" t="s">
        <v>172</v>
      </c>
      <c r="B311" s="174" t="s">
        <v>172</v>
      </c>
      <c r="C311" s="173" t="s">
        <v>172</v>
      </c>
      <c r="D311" s="175" t="s">
        <v>172</v>
      </c>
      <c r="E311" s="176" t="s">
        <v>172</v>
      </c>
      <c r="F311" s="177" t="s">
        <v>172</v>
      </c>
      <c r="G311" s="177" t="s">
        <v>172</v>
      </c>
      <c r="H311" s="176" t="s">
        <v>172</v>
      </c>
      <c r="I311" s="177" t="s">
        <v>172</v>
      </c>
      <c r="J311" s="177" t="s">
        <v>172</v>
      </c>
      <c r="K311" s="178" t="s">
        <v>172</v>
      </c>
      <c r="L311" s="178" t="s">
        <v>172</v>
      </c>
      <c r="M311" s="179" t="s">
        <v>272</v>
      </c>
      <c r="N311" s="117"/>
    </row>
    <row r="312" spans="1:14" ht="21.95" customHeight="1" x14ac:dyDescent="0.2">
      <c r="A312" s="115"/>
      <c r="B312" s="31"/>
      <c r="C312" s="30"/>
      <c r="D312" s="115"/>
      <c r="E312" s="33"/>
      <c r="F312" s="34"/>
      <c r="G312" s="34"/>
      <c r="H312" s="33"/>
      <c r="I312" s="34"/>
      <c r="J312" s="34"/>
      <c r="K312" s="35"/>
      <c r="L312" s="35"/>
      <c r="M312" s="138"/>
      <c r="N312" s="117"/>
    </row>
    <row r="313" spans="1:14" ht="21.95" customHeight="1" x14ac:dyDescent="0.2">
      <c r="A313" s="115"/>
      <c r="B313" s="31"/>
      <c r="C313" s="30"/>
      <c r="D313" s="115"/>
      <c r="E313" s="33"/>
      <c r="F313" s="34"/>
      <c r="G313" s="34"/>
      <c r="H313" s="33"/>
      <c r="I313" s="34"/>
      <c r="J313" s="34"/>
      <c r="K313" s="35"/>
      <c r="L313" s="35"/>
      <c r="M313" s="138"/>
      <c r="N313" s="117"/>
    </row>
    <row r="314" spans="1:14" ht="21.95" customHeight="1" x14ac:dyDescent="0.2">
      <c r="A314" s="115"/>
      <c r="B314" s="31"/>
      <c r="C314" s="30"/>
      <c r="D314" s="115"/>
      <c r="E314" s="33"/>
      <c r="F314" s="34"/>
      <c r="G314" s="34"/>
      <c r="H314" s="33"/>
      <c r="I314" s="34"/>
      <c r="J314" s="34"/>
      <c r="K314" s="35"/>
      <c r="L314" s="35"/>
      <c r="M314" s="138"/>
      <c r="N314" s="117"/>
    </row>
    <row r="315" spans="1:14" ht="21.95" customHeight="1" x14ac:dyDescent="0.2">
      <c r="A315" s="114"/>
      <c r="B315" s="107"/>
      <c r="C315" s="116"/>
      <c r="D315" s="115"/>
      <c r="E315" s="33"/>
      <c r="F315" s="34"/>
      <c r="G315" s="34"/>
      <c r="H315" s="100"/>
      <c r="I315" s="108"/>
      <c r="J315" s="108"/>
      <c r="K315" s="109"/>
      <c r="L315" s="109"/>
      <c r="M315" s="134"/>
      <c r="N315" s="117"/>
    </row>
    <row r="316" spans="1:14" ht="21.95" customHeight="1" x14ac:dyDescent="0.2">
      <c r="A316" s="114"/>
      <c r="B316" s="107"/>
      <c r="C316" s="36"/>
      <c r="D316" s="115"/>
      <c r="E316" s="100"/>
      <c r="F316" s="34"/>
      <c r="G316" s="34"/>
      <c r="H316" s="100"/>
      <c r="I316" s="34"/>
      <c r="J316" s="108"/>
      <c r="K316" s="109"/>
      <c r="L316" s="109"/>
      <c r="M316" s="138"/>
      <c r="N316" s="117"/>
    </row>
    <row r="317" spans="1:14" ht="21.95" customHeight="1" x14ac:dyDescent="0.2">
      <c r="A317" s="114"/>
      <c r="B317" s="107"/>
      <c r="C317" s="36"/>
      <c r="D317" s="115"/>
      <c r="E317" s="100"/>
      <c r="F317" s="34"/>
      <c r="G317" s="108"/>
      <c r="H317" s="100"/>
      <c r="I317" s="108"/>
      <c r="J317" s="108"/>
      <c r="K317" s="109"/>
      <c r="L317" s="109"/>
      <c r="M317" s="134"/>
      <c r="N317" s="117"/>
    </row>
    <row r="318" spans="1:14" ht="21.95" customHeight="1" x14ac:dyDescent="0.2">
      <c r="A318" s="114"/>
      <c r="B318" s="107"/>
      <c r="C318" s="36"/>
      <c r="D318" s="115"/>
      <c r="E318" s="100"/>
      <c r="F318" s="34"/>
      <c r="G318" s="108"/>
      <c r="H318" s="100"/>
      <c r="I318" s="108"/>
      <c r="J318" s="108"/>
      <c r="K318" s="109"/>
      <c r="L318" s="109"/>
      <c r="M318" s="138"/>
      <c r="N318" s="117"/>
    </row>
    <row r="319" spans="1:14" ht="21.95" customHeight="1" x14ac:dyDescent="0.2">
      <c r="A319" s="115"/>
      <c r="B319" s="107"/>
      <c r="C319" s="36"/>
      <c r="D319" s="115"/>
      <c r="E319" s="100"/>
      <c r="F319" s="34"/>
      <c r="G319" s="108"/>
      <c r="H319" s="100"/>
      <c r="I319" s="108"/>
      <c r="J319" s="108"/>
      <c r="K319" s="109"/>
      <c r="L319" s="109"/>
      <c r="M319" s="134"/>
      <c r="N319" s="117"/>
    </row>
    <row r="320" spans="1:14" ht="21.95" customHeight="1" x14ac:dyDescent="0.2">
      <c r="A320" s="114"/>
      <c r="B320" s="107"/>
      <c r="C320" s="36"/>
      <c r="D320" s="115"/>
      <c r="E320" s="100"/>
      <c r="F320" s="34"/>
      <c r="G320" s="108"/>
      <c r="H320" s="100"/>
      <c r="I320" s="108"/>
      <c r="J320" s="108"/>
      <c r="K320" s="109"/>
      <c r="L320" s="109"/>
      <c r="M320" s="138"/>
      <c r="N320" s="117"/>
    </row>
    <row r="321" spans="1:14" ht="21.95" customHeight="1" x14ac:dyDescent="0.2">
      <c r="A321" s="114"/>
      <c r="B321" s="107"/>
      <c r="C321" s="36"/>
      <c r="D321" s="115"/>
      <c r="E321" s="100"/>
      <c r="F321" s="34"/>
      <c r="G321" s="108"/>
      <c r="H321" s="100"/>
      <c r="I321" s="108"/>
      <c r="J321" s="108"/>
      <c r="K321" s="109"/>
      <c r="L321" s="109"/>
      <c r="M321" s="134"/>
      <c r="N321" s="117"/>
    </row>
    <row r="322" spans="1:14" ht="21.95" customHeight="1" x14ac:dyDescent="0.2">
      <c r="A322" s="114"/>
      <c r="B322" s="107"/>
      <c r="C322" s="36"/>
      <c r="D322" s="115"/>
      <c r="E322" s="100"/>
      <c r="F322" s="108"/>
      <c r="G322" s="108"/>
      <c r="H322" s="100"/>
      <c r="I322" s="108"/>
      <c r="J322" s="108"/>
      <c r="K322" s="109"/>
      <c r="L322" s="109"/>
      <c r="M322" s="138"/>
      <c r="N322" s="117"/>
    </row>
    <row r="323" spans="1:14" ht="21.95" customHeight="1" x14ac:dyDescent="0.2">
      <c r="A323" s="114"/>
      <c r="B323" s="107"/>
      <c r="C323" s="36"/>
      <c r="D323" s="115"/>
      <c r="E323" s="100"/>
      <c r="F323" s="34"/>
      <c r="G323" s="108"/>
      <c r="H323" s="100"/>
      <c r="I323" s="34"/>
      <c r="J323" s="108"/>
      <c r="K323" s="109"/>
      <c r="L323" s="109"/>
      <c r="M323" s="134"/>
      <c r="N323" s="117"/>
    </row>
    <row r="324" spans="1:14" ht="21.95" customHeight="1" x14ac:dyDescent="0.2">
      <c r="A324" s="114"/>
      <c r="B324" s="107"/>
      <c r="C324" s="36"/>
      <c r="D324" s="115"/>
      <c r="E324" s="100"/>
      <c r="F324" s="34"/>
      <c r="G324" s="108"/>
      <c r="H324" s="100"/>
      <c r="I324" s="108"/>
      <c r="J324" s="108"/>
      <c r="K324" s="109"/>
      <c r="L324" s="109"/>
      <c r="M324" s="138"/>
      <c r="N324" s="117"/>
    </row>
    <row r="325" spans="1:14" ht="21.95" customHeight="1" x14ac:dyDescent="0.2">
      <c r="A325" s="115"/>
      <c r="B325" s="107"/>
      <c r="C325" s="36"/>
      <c r="D325" s="115"/>
      <c r="E325" s="100"/>
      <c r="F325" s="34"/>
      <c r="G325" s="108"/>
      <c r="H325" s="100"/>
      <c r="I325" s="108"/>
      <c r="J325" s="108"/>
      <c r="K325" s="109"/>
      <c r="L325" s="109"/>
      <c r="M325" s="134"/>
      <c r="N325" s="117"/>
    </row>
    <row r="326" spans="1:14" ht="21.95" customHeight="1" x14ac:dyDescent="0.2">
      <c r="A326" s="115"/>
      <c r="B326" s="107"/>
      <c r="C326" s="36"/>
      <c r="D326" s="115"/>
      <c r="E326" s="100"/>
      <c r="F326" s="108"/>
      <c r="G326" s="108"/>
      <c r="H326" s="100"/>
      <c r="I326" s="108"/>
      <c r="J326" s="108"/>
      <c r="K326" s="109"/>
      <c r="L326" s="109"/>
      <c r="M326" s="138"/>
      <c r="N326" s="117"/>
    </row>
    <row r="327" spans="1:14" ht="21.95" customHeight="1" x14ac:dyDescent="0.2">
      <c r="A327" s="114"/>
      <c r="B327" s="107"/>
      <c r="C327" s="36"/>
      <c r="D327" s="115"/>
      <c r="E327" s="100"/>
      <c r="F327" s="108"/>
      <c r="G327" s="108"/>
      <c r="H327" s="100"/>
      <c r="I327" s="108"/>
      <c r="J327" s="108"/>
      <c r="K327" s="109"/>
      <c r="L327" s="109"/>
      <c r="M327" s="138"/>
      <c r="N327" s="117"/>
    </row>
    <row r="328" spans="1:14" ht="21.95" customHeight="1" x14ac:dyDescent="0.2">
      <c r="A328" s="115"/>
      <c r="B328" s="107"/>
      <c r="C328" s="36"/>
      <c r="D328" s="115"/>
      <c r="E328" s="100"/>
      <c r="F328" s="108"/>
      <c r="G328" s="108"/>
      <c r="H328" s="100"/>
      <c r="I328" s="108"/>
      <c r="J328" s="108"/>
      <c r="K328" s="109"/>
      <c r="L328" s="109"/>
      <c r="M328" s="138"/>
      <c r="N328" s="117"/>
    </row>
    <row r="329" spans="1:14" ht="21.95" customHeight="1" x14ac:dyDescent="0.2">
      <c r="A329" s="114"/>
      <c r="B329" s="107"/>
      <c r="C329" s="36"/>
      <c r="D329" s="115"/>
      <c r="E329" s="100"/>
      <c r="F329" s="108"/>
      <c r="G329" s="108"/>
      <c r="H329" s="100"/>
      <c r="I329" s="108"/>
      <c r="J329" s="108"/>
      <c r="K329" s="109"/>
      <c r="L329" s="109"/>
      <c r="M329" s="134"/>
      <c r="N329" s="117"/>
    </row>
    <row r="330" spans="1:14" ht="21.95" customHeight="1" x14ac:dyDescent="0.2">
      <c r="A330" s="114"/>
      <c r="B330" s="107"/>
      <c r="C330" s="36"/>
      <c r="D330" s="114"/>
      <c r="E330" s="100"/>
      <c r="F330" s="34"/>
      <c r="G330" s="108"/>
      <c r="H330" s="100"/>
      <c r="I330" s="108"/>
      <c r="J330" s="108"/>
      <c r="K330" s="109"/>
      <c r="L330" s="109"/>
      <c r="M330" s="138"/>
      <c r="N330" s="117"/>
    </row>
    <row r="331" spans="1:14" ht="21.95" customHeight="1" x14ac:dyDescent="0.2">
      <c r="A331" s="114"/>
      <c r="B331" s="107"/>
      <c r="C331" s="36"/>
      <c r="D331" s="114"/>
      <c r="E331" s="100"/>
      <c r="F331" s="34"/>
      <c r="G331" s="108"/>
      <c r="H331" s="100"/>
      <c r="I331" s="108"/>
      <c r="J331" s="108"/>
      <c r="K331" s="109"/>
      <c r="L331" s="109"/>
      <c r="M331" s="134"/>
      <c r="N331" s="117"/>
    </row>
    <row r="332" spans="1:14" ht="21.95" customHeight="1" x14ac:dyDescent="0.2">
      <c r="A332" s="114"/>
      <c r="B332" s="107"/>
      <c r="C332" s="36"/>
      <c r="D332" s="114"/>
      <c r="E332" s="100"/>
      <c r="F332" s="108"/>
      <c r="G332" s="108"/>
      <c r="H332" s="100"/>
      <c r="I332" s="108"/>
      <c r="J332" s="108"/>
      <c r="K332" s="109"/>
      <c r="L332" s="109"/>
      <c r="M332" s="138"/>
      <c r="N332" s="117"/>
    </row>
    <row r="333" spans="1:14" ht="21.95" customHeight="1" x14ac:dyDescent="0.2">
      <c r="A333" s="114"/>
      <c r="B333" s="107"/>
      <c r="C333" s="36"/>
      <c r="D333" s="114"/>
      <c r="E333" s="100"/>
      <c r="F333" s="108"/>
      <c r="G333" s="108"/>
      <c r="H333" s="100"/>
      <c r="I333" s="108"/>
      <c r="J333" s="108"/>
      <c r="K333" s="109"/>
      <c r="L333" s="109"/>
      <c r="M333" s="134"/>
      <c r="N333" s="117"/>
    </row>
    <row r="334" spans="1:14" ht="21.95" customHeight="1" x14ac:dyDescent="0.2">
      <c r="A334" s="114"/>
      <c r="B334" s="107"/>
      <c r="C334" s="36"/>
      <c r="D334" s="114"/>
      <c r="E334" s="100"/>
      <c r="F334" s="108"/>
      <c r="G334" s="108"/>
      <c r="H334" s="100"/>
      <c r="I334" s="108"/>
      <c r="J334" s="108"/>
      <c r="K334" s="109"/>
      <c r="L334" s="109"/>
      <c r="M334" s="138"/>
      <c r="N334" s="117"/>
    </row>
    <row r="335" spans="1:14" ht="21.95" customHeight="1" x14ac:dyDescent="0.2">
      <c r="A335" s="114"/>
      <c r="B335" s="107"/>
      <c r="C335" s="36"/>
      <c r="D335" s="114"/>
      <c r="E335" s="100"/>
      <c r="F335" s="34"/>
      <c r="G335" s="108"/>
      <c r="H335" s="100"/>
      <c r="I335" s="108"/>
      <c r="J335" s="108"/>
      <c r="K335" s="109"/>
      <c r="L335" s="109"/>
      <c r="M335" s="134"/>
      <c r="N335" s="117"/>
    </row>
    <row r="336" spans="1:14" ht="21.95" customHeight="1" x14ac:dyDescent="0.2">
      <c r="A336" s="114"/>
      <c r="B336" s="107"/>
      <c r="C336" s="36"/>
      <c r="D336" s="114"/>
      <c r="E336" s="100"/>
      <c r="F336" s="108"/>
      <c r="G336" s="108"/>
      <c r="H336" s="100"/>
      <c r="I336" s="108"/>
      <c r="J336" s="108"/>
      <c r="K336" s="109"/>
      <c r="L336" s="109"/>
      <c r="M336" s="134"/>
      <c r="N336" s="117"/>
    </row>
    <row r="337" spans="1:15" ht="21.95" customHeight="1" x14ac:dyDescent="0.2">
      <c r="A337" s="114"/>
      <c r="B337" s="107"/>
      <c r="C337" s="36"/>
      <c r="D337" s="114"/>
      <c r="E337" s="100"/>
      <c r="F337" s="108"/>
      <c r="G337" s="108"/>
      <c r="H337" s="100"/>
      <c r="I337" s="108"/>
      <c r="J337" s="108"/>
      <c r="K337" s="109"/>
      <c r="L337" s="109"/>
      <c r="M337" s="138"/>
    </row>
    <row r="338" spans="1:15" ht="21.95" customHeight="1" x14ac:dyDescent="0.2">
      <c r="A338" s="114"/>
      <c r="B338" s="107"/>
      <c r="C338" s="36"/>
      <c r="D338" s="114"/>
      <c r="E338" s="100"/>
      <c r="F338" s="108"/>
      <c r="G338" s="108"/>
      <c r="H338" s="100"/>
      <c r="I338" s="108"/>
      <c r="J338" s="108"/>
      <c r="K338" s="109"/>
      <c r="L338" s="109"/>
      <c r="M338" s="138"/>
      <c r="N338" s="118"/>
      <c r="O338" s="117"/>
    </row>
    <row r="339" spans="1:15" ht="21.95" customHeight="1" x14ac:dyDescent="0.2">
      <c r="A339" s="114"/>
      <c r="B339" s="107"/>
      <c r="C339" s="36"/>
      <c r="D339" s="114"/>
      <c r="E339" s="100"/>
      <c r="F339" s="34"/>
      <c r="G339" s="108"/>
      <c r="H339" s="100"/>
      <c r="I339" s="108"/>
      <c r="J339" s="108"/>
      <c r="K339" s="109"/>
      <c r="L339" s="109"/>
      <c r="M339" s="134"/>
      <c r="N339" s="118"/>
    </row>
    <row r="340" spans="1:15" ht="21.95" customHeight="1" x14ac:dyDescent="0.2">
      <c r="A340" s="114"/>
      <c r="B340" s="107"/>
      <c r="C340" s="36"/>
      <c r="D340" s="114"/>
      <c r="E340" s="100"/>
      <c r="F340" s="108"/>
      <c r="G340" s="108"/>
      <c r="H340" s="100"/>
      <c r="I340" s="108"/>
      <c r="J340" s="108"/>
      <c r="K340" s="109"/>
      <c r="L340" s="109"/>
      <c r="M340" s="138"/>
      <c r="N340" s="118"/>
      <c r="O340" s="117"/>
    </row>
    <row r="341" spans="1:15" ht="21.95" customHeight="1" x14ac:dyDescent="0.2">
      <c r="A341" s="114"/>
      <c r="B341" s="107"/>
      <c r="C341" s="36"/>
      <c r="D341" s="114"/>
      <c r="E341" s="100"/>
      <c r="F341" s="34"/>
      <c r="G341" s="108"/>
      <c r="H341" s="100"/>
      <c r="I341" s="108"/>
      <c r="J341" s="108"/>
      <c r="K341" s="109"/>
      <c r="L341" s="109"/>
      <c r="M341" s="134"/>
      <c r="N341" s="119"/>
    </row>
    <row r="342" spans="1:15" ht="21.95" customHeight="1" x14ac:dyDescent="0.2">
      <c r="A342" s="114"/>
      <c r="B342" s="107"/>
      <c r="C342" s="36"/>
      <c r="D342" s="114"/>
      <c r="E342" s="100"/>
      <c r="F342" s="34"/>
      <c r="G342" s="108"/>
      <c r="H342" s="100"/>
      <c r="I342" s="108"/>
      <c r="J342" s="108"/>
      <c r="K342" s="109"/>
      <c r="L342" s="109"/>
      <c r="M342" s="138"/>
      <c r="N342" s="119"/>
    </row>
    <row r="343" spans="1:15" ht="21.95" customHeight="1" x14ac:dyDescent="0.2">
      <c r="A343" s="114"/>
      <c r="B343" s="107"/>
      <c r="C343" s="36"/>
      <c r="D343" s="114"/>
      <c r="E343" s="100"/>
      <c r="F343" s="108"/>
      <c r="G343" s="108"/>
      <c r="H343" s="100"/>
      <c r="I343" s="108"/>
      <c r="J343" s="108"/>
      <c r="K343" s="109"/>
      <c r="L343" s="109"/>
      <c r="M343" s="134"/>
      <c r="N343" s="119"/>
    </row>
    <row r="344" spans="1:15" ht="21.95" customHeight="1" x14ac:dyDescent="0.2">
      <c r="A344" s="114"/>
      <c r="B344" s="107"/>
      <c r="C344" s="36"/>
      <c r="D344" s="114"/>
      <c r="E344" s="100"/>
      <c r="F344" s="108"/>
      <c r="G344" s="108"/>
      <c r="H344" s="100"/>
      <c r="I344" s="108"/>
      <c r="J344" s="108"/>
      <c r="K344" s="109"/>
      <c r="L344" s="109"/>
      <c r="M344" s="138"/>
      <c r="N344" s="117"/>
    </row>
    <row r="345" spans="1:15" ht="21.95" customHeight="1" x14ac:dyDescent="0.2">
      <c r="A345" s="114"/>
      <c r="B345" s="107"/>
      <c r="C345" s="36"/>
      <c r="D345" s="114"/>
      <c r="E345" s="100"/>
      <c r="F345" s="108"/>
      <c r="G345" s="108"/>
      <c r="H345" s="100"/>
      <c r="I345" s="108"/>
      <c r="J345" s="108"/>
      <c r="K345" s="109"/>
      <c r="L345" s="109"/>
      <c r="M345" s="134"/>
      <c r="N345" s="117"/>
    </row>
    <row r="346" spans="1:15" ht="21.95" customHeight="1" x14ac:dyDescent="0.2">
      <c r="A346" s="114"/>
      <c r="B346" s="107"/>
      <c r="C346" s="36"/>
      <c r="D346" s="114"/>
      <c r="E346" s="100"/>
      <c r="F346" s="108"/>
      <c r="G346" s="108"/>
      <c r="H346" s="100"/>
      <c r="I346" s="108"/>
      <c r="J346" s="108"/>
      <c r="K346" s="109"/>
      <c r="L346" s="109"/>
      <c r="M346" s="138"/>
      <c r="N346" s="117"/>
    </row>
    <row r="347" spans="1:15" ht="21.95" customHeight="1" x14ac:dyDescent="0.2">
      <c r="A347" s="114"/>
      <c r="B347" s="107"/>
      <c r="C347" s="36"/>
      <c r="D347" s="114"/>
      <c r="E347" s="100"/>
      <c r="F347" s="108"/>
      <c r="G347" s="108"/>
      <c r="H347" s="100"/>
      <c r="I347" s="108"/>
      <c r="J347" s="108"/>
      <c r="K347" s="109"/>
      <c r="L347" s="109"/>
      <c r="M347" s="134"/>
      <c r="N347" s="117"/>
    </row>
    <row r="348" spans="1:15" ht="21.95" customHeight="1" x14ac:dyDescent="0.2">
      <c r="A348" s="114"/>
      <c r="B348" s="107"/>
      <c r="C348" s="36"/>
      <c r="D348" s="114"/>
      <c r="E348" s="100"/>
      <c r="F348" s="108"/>
      <c r="G348" s="108"/>
      <c r="H348" s="100"/>
      <c r="I348" s="108"/>
      <c r="J348" s="108"/>
      <c r="K348" s="109"/>
      <c r="L348" s="109"/>
      <c r="M348" s="138"/>
      <c r="N348" s="117"/>
    </row>
    <row r="349" spans="1:15" ht="21.95" customHeight="1" x14ac:dyDescent="0.2">
      <c r="A349" s="114"/>
      <c r="B349" s="107"/>
      <c r="C349" s="36"/>
      <c r="D349" s="114"/>
      <c r="E349" s="100"/>
      <c r="F349" s="108"/>
      <c r="G349" s="108"/>
      <c r="H349" s="100"/>
      <c r="I349" s="108"/>
      <c r="J349" s="108"/>
      <c r="K349" s="109"/>
      <c r="L349" s="109"/>
      <c r="M349" s="134"/>
      <c r="N349" s="117"/>
    </row>
    <row r="350" spans="1:15" ht="21.95" customHeight="1" x14ac:dyDescent="0.2">
      <c r="A350" s="114"/>
      <c r="B350" s="107"/>
      <c r="C350" s="36"/>
      <c r="D350" s="114"/>
      <c r="E350" s="100"/>
      <c r="F350" s="34"/>
      <c r="G350" s="108"/>
      <c r="H350" s="100"/>
      <c r="I350" s="108"/>
      <c r="J350" s="108"/>
      <c r="K350" s="109"/>
      <c r="L350" s="109"/>
      <c r="M350" s="138"/>
      <c r="N350" s="117"/>
    </row>
    <row r="351" spans="1:15" ht="21.95" customHeight="1" x14ac:dyDescent="0.2">
      <c r="A351" s="114"/>
      <c r="B351" s="107"/>
      <c r="C351" s="36"/>
      <c r="D351" s="114"/>
      <c r="E351" s="100"/>
      <c r="F351" s="34"/>
      <c r="G351" s="108"/>
      <c r="H351" s="100"/>
      <c r="I351" s="108"/>
      <c r="J351" s="108"/>
      <c r="K351" s="109"/>
      <c r="L351" s="109"/>
      <c r="M351" s="134"/>
      <c r="N351" s="117"/>
    </row>
    <row r="352" spans="1:15" ht="21.95" customHeight="1" x14ac:dyDescent="0.2">
      <c r="A352" s="114"/>
      <c r="B352" s="107"/>
      <c r="C352" s="36"/>
      <c r="D352" s="114"/>
      <c r="E352" s="100"/>
      <c r="F352" s="34"/>
      <c r="G352" s="108"/>
      <c r="H352" s="100"/>
      <c r="I352" s="108"/>
      <c r="J352" s="108"/>
      <c r="K352" s="109"/>
      <c r="L352" s="109"/>
      <c r="M352" s="138"/>
      <c r="N352" s="117"/>
    </row>
    <row r="353" spans="1:14" ht="21.95" customHeight="1" x14ac:dyDescent="0.2">
      <c r="A353" s="114"/>
      <c r="B353" s="107"/>
      <c r="C353" s="36"/>
      <c r="D353" s="114"/>
      <c r="E353" s="100"/>
      <c r="F353" s="34"/>
      <c r="G353" s="108"/>
      <c r="H353" s="100"/>
      <c r="I353" s="108"/>
      <c r="J353" s="108"/>
      <c r="K353" s="109"/>
      <c r="L353" s="109"/>
      <c r="M353" s="134"/>
      <c r="N353" s="117"/>
    </row>
    <row r="354" spans="1:14" ht="21.95" customHeight="1" x14ac:dyDescent="0.2">
      <c r="A354" s="114"/>
      <c r="B354" s="107"/>
      <c r="C354" s="36"/>
      <c r="D354" s="114"/>
      <c r="E354" s="100"/>
      <c r="F354" s="34"/>
      <c r="G354" s="108"/>
      <c r="H354" s="100"/>
      <c r="I354" s="108"/>
      <c r="J354" s="108"/>
      <c r="K354" s="109"/>
      <c r="L354" s="109"/>
      <c r="M354" s="138"/>
      <c r="N354" s="117"/>
    </row>
    <row r="355" spans="1:14" ht="21.95" customHeight="1" x14ac:dyDescent="0.2">
      <c r="A355" s="114"/>
      <c r="B355" s="107"/>
      <c r="C355" s="114"/>
      <c r="D355" s="114"/>
      <c r="E355" s="100"/>
      <c r="F355" s="34"/>
      <c r="G355" s="108"/>
      <c r="H355" s="100"/>
      <c r="I355" s="108"/>
      <c r="J355" s="108"/>
      <c r="K355" s="109"/>
      <c r="L355" s="109"/>
      <c r="M355" s="134"/>
      <c r="N355" s="117"/>
    </row>
    <row r="356" spans="1:14" ht="21.95" customHeight="1" x14ac:dyDescent="0.2">
      <c r="A356" s="114"/>
      <c r="B356" s="107"/>
      <c r="C356" s="36"/>
      <c r="D356" s="114"/>
      <c r="E356" s="100"/>
      <c r="F356" s="108"/>
      <c r="G356" s="108"/>
      <c r="H356" s="100"/>
      <c r="I356" s="108"/>
      <c r="J356" s="108"/>
      <c r="K356" s="109"/>
      <c r="L356" s="109"/>
      <c r="M356" s="138"/>
      <c r="N356" s="117"/>
    </row>
    <row r="357" spans="1:14" ht="21.95" customHeight="1" x14ac:dyDescent="0.2">
      <c r="A357" s="114"/>
      <c r="B357" s="107"/>
      <c r="C357" s="36"/>
      <c r="D357" s="114"/>
      <c r="E357" s="100"/>
      <c r="F357" s="108"/>
      <c r="G357" s="108"/>
      <c r="H357" s="100"/>
      <c r="I357" s="108"/>
      <c r="J357" s="108"/>
      <c r="K357" s="109"/>
      <c r="L357" s="109"/>
      <c r="M357" s="134"/>
      <c r="N357" s="117"/>
    </row>
    <row r="358" spans="1:14" ht="21.95" customHeight="1" x14ac:dyDescent="0.2">
      <c r="A358" s="114"/>
      <c r="B358" s="107"/>
      <c r="C358" s="36"/>
      <c r="D358" s="114"/>
      <c r="E358" s="100"/>
      <c r="F358" s="108"/>
      <c r="G358" s="108"/>
      <c r="H358" s="100"/>
      <c r="I358" s="108"/>
      <c r="J358" s="108"/>
      <c r="K358" s="109"/>
      <c r="L358" s="109"/>
      <c r="M358" s="138"/>
      <c r="N358" s="117"/>
    </row>
    <row r="359" spans="1:14" ht="21.95" customHeight="1" x14ac:dyDescent="0.2">
      <c r="A359" s="114"/>
      <c r="B359" s="107"/>
      <c r="C359" s="36"/>
      <c r="D359" s="114"/>
      <c r="E359" s="100"/>
      <c r="F359" s="34"/>
      <c r="G359" s="108"/>
      <c r="H359" s="100"/>
      <c r="I359" s="108"/>
      <c r="J359" s="108"/>
      <c r="K359" s="109"/>
      <c r="L359" s="109"/>
      <c r="M359" s="134"/>
      <c r="N359" s="117"/>
    </row>
    <row r="360" spans="1:14" ht="21.95" customHeight="1" x14ac:dyDescent="0.2">
      <c r="A360" s="114"/>
      <c r="B360" s="107"/>
      <c r="C360" s="36"/>
      <c r="D360" s="114"/>
      <c r="E360" s="100"/>
      <c r="F360" s="34"/>
      <c r="G360" s="108"/>
      <c r="H360" s="100"/>
      <c r="I360" s="108"/>
      <c r="J360" s="108"/>
      <c r="K360" s="109"/>
      <c r="L360" s="109"/>
      <c r="M360" s="138"/>
      <c r="N360" s="117"/>
    </row>
    <row r="361" spans="1:14" ht="21.95" customHeight="1" x14ac:dyDescent="0.2">
      <c r="A361" s="114"/>
      <c r="B361" s="107"/>
      <c r="C361" s="36"/>
      <c r="D361" s="114"/>
      <c r="E361" s="100"/>
      <c r="F361" s="34"/>
      <c r="G361" s="108"/>
      <c r="H361" s="100"/>
      <c r="I361" s="108"/>
      <c r="J361" s="108"/>
      <c r="K361" s="109"/>
      <c r="L361" s="109"/>
      <c r="M361" s="138"/>
      <c r="N361" s="117"/>
    </row>
    <row r="362" spans="1:14" ht="21.95" customHeight="1" x14ac:dyDescent="0.2">
      <c r="A362" s="114"/>
      <c r="B362" s="107"/>
      <c r="C362" s="36"/>
      <c r="D362" s="114"/>
      <c r="E362" s="100"/>
      <c r="F362" s="34"/>
      <c r="G362" s="108"/>
      <c r="H362" s="100"/>
      <c r="I362" s="108"/>
      <c r="J362" s="108"/>
      <c r="K362" s="109"/>
      <c r="L362" s="109"/>
      <c r="N362" s="119"/>
    </row>
    <row r="363" spans="1:14" ht="21.95" customHeight="1" x14ac:dyDescent="0.2">
      <c r="A363" s="114"/>
      <c r="B363" s="107"/>
      <c r="C363" s="36"/>
      <c r="D363" s="114"/>
      <c r="E363" s="100"/>
      <c r="F363" s="108"/>
      <c r="G363" s="108"/>
      <c r="H363" s="100"/>
      <c r="I363" s="108"/>
      <c r="J363" s="108"/>
      <c r="K363" s="109"/>
      <c r="L363" s="109"/>
      <c r="M363" s="138"/>
      <c r="N363" s="117"/>
    </row>
    <row r="364" spans="1:14" ht="21.95" customHeight="1" x14ac:dyDescent="0.2">
      <c r="A364" s="114"/>
      <c r="B364" s="107"/>
      <c r="C364" s="36"/>
      <c r="D364" s="114"/>
      <c r="E364" s="100"/>
      <c r="F364" s="108"/>
      <c r="G364" s="108"/>
      <c r="H364" s="100"/>
      <c r="I364" s="108"/>
      <c r="J364" s="108"/>
      <c r="K364" s="109"/>
      <c r="L364" s="109"/>
      <c r="M364" s="138"/>
      <c r="N364" s="117"/>
    </row>
    <row r="365" spans="1:14" ht="21.95" customHeight="1" x14ac:dyDescent="0.2">
      <c r="A365" s="114"/>
      <c r="B365" s="107"/>
      <c r="C365" s="36"/>
      <c r="D365" s="114"/>
      <c r="E365" s="100"/>
      <c r="F365" s="108"/>
      <c r="G365" s="108"/>
      <c r="H365" s="100"/>
      <c r="I365" s="108"/>
      <c r="J365" s="108"/>
      <c r="K365" s="109"/>
      <c r="L365" s="109"/>
      <c r="M365" s="134"/>
      <c r="N365" s="117"/>
    </row>
    <row r="366" spans="1:14" ht="21.95" customHeight="1" x14ac:dyDescent="0.2">
      <c r="A366" s="114"/>
      <c r="B366" s="107"/>
      <c r="C366" s="36"/>
      <c r="D366" s="114"/>
      <c r="E366" s="100"/>
      <c r="F366" s="108"/>
      <c r="G366" s="108"/>
      <c r="H366" s="100"/>
      <c r="I366" s="108"/>
      <c r="J366" s="108"/>
      <c r="K366" s="109"/>
      <c r="L366" s="109"/>
      <c r="M366" s="138"/>
      <c r="N366" s="117"/>
    </row>
    <row r="367" spans="1:14" ht="21.95" customHeight="1" x14ac:dyDescent="0.2">
      <c r="A367" s="114"/>
      <c r="B367" s="107"/>
      <c r="C367" s="36"/>
      <c r="D367" s="114"/>
      <c r="E367" s="100"/>
      <c r="F367" s="108"/>
      <c r="G367" s="108"/>
      <c r="H367" s="100"/>
      <c r="I367" s="108"/>
      <c r="J367" s="108"/>
      <c r="K367" s="109"/>
      <c r="L367" s="109"/>
      <c r="M367" s="138"/>
      <c r="N367" s="117"/>
    </row>
    <row r="368" spans="1:14" ht="21.95" customHeight="1" x14ac:dyDescent="0.2">
      <c r="A368" s="114"/>
      <c r="B368" s="107"/>
      <c r="C368" s="36"/>
      <c r="D368" s="114"/>
      <c r="E368" s="100"/>
      <c r="F368" s="34"/>
      <c r="G368" s="108"/>
      <c r="H368" s="100"/>
      <c r="I368" s="108"/>
      <c r="J368" s="108"/>
      <c r="K368" s="109"/>
      <c r="L368" s="109"/>
      <c r="M368" s="138"/>
      <c r="N368" s="117"/>
    </row>
    <row r="369" spans="1:14" ht="21.95" customHeight="1" x14ac:dyDescent="0.2">
      <c r="A369" s="114"/>
      <c r="B369" s="107"/>
      <c r="C369" s="36"/>
      <c r="D369" s="114"/>
      <c r="E369" s="100"/>
      <c r="F369" s="108"/>
      <c r="G369" s="108"/>
      <c r="H369" s="100"/>
      <c r="I369" s="108"/>
      <c r="J369" s="108"/>
      <c r="K369" s="109"/>
      <c r="L369" s="109"/>
      <c r="M369" s="138"/>
      <c r="N369" s="117"/>
    </row>
    <row r="370" spans="1:14" ht="21.95" customHeight="1" x14ac:dyDescent="0.2">
      <c r="A370" s="114"/>
      <c r="B370" s="107"/>
      <c r="C370" s="36"/>
      <c r="D370" s="114"/>
      <c r="E370" s="100"/>
      <c r="F370" s="34"/>
      <c r="G370" s="108"/>
      <c r="H370" s="100"/>
      <c r="I370" s="108"/>
      <c r="J370" s="108"/>
      <c r="K370" s="109"/>
      <c r="L370" s="109"/>
      <c r="M370" s="138"/>
      <c r="N370" s="117"/>
    </row>
    <row r="371" spans="1:14" ht="21.95" customHeight="1" x14ac:dyDescent="0.2">
      <c r="A371" s="114"/>
      <c r="B371" s="107"/>
      <c r="C371" s="36"/>
      <c r="D371" s="114"/>
      <c r="E371" s="100"/>
      <c r="F371" s="34"/>
      <c r="G371" s="108"/>
      <c r="H371" s="100"/>
      <c r="I371" s="108"/>
      <c r="J371" s="108"/>
      <c r="K371" s="109"/>
      <c r="L371" s="109"/>
      <c r="M371" s="134"/>
      <c r="N371" s="117"/>
    </row>
    <row r="372" spans="1:14" ht="21.95" customHeight="1" x14ac:dyDescent="0.2">
      <c r="A372" s="114"/>
      <c r="B372" s="107"/>
      <c r="C372" s="36"/>
      <c r="D372" s="114"/>
      <c r="E372" s="100"/>
      <c r="F372" s="34"/>
      <c r="G372" s="108"/>
      <c r="H372" s="100"/>
      <c r="I372" s="108"/>
      <c r="J372" s="108"/>
      <c r="K372" s="109"/>
      <c r="L372" s="109"/>
      <c r="M372" s="138"/>
      <c r="N372" s="117"/>
    </row>
    <row r="373" spans="1:14" ht="21.95" customHeight="1" x14ac:dyDescent="0.2">
      <c r="A373" s="114"/>
      <c r="B373" s="107"/>
      <c r="C373" s="36"/>
      <c r="D373" s="114"/>
      <c r="E373" s="100"/>
      <c r="F373" s="34"/>
      <c r="G373" s="108"/>
      <c r="H373" s="100"/>
      <c r="I373" s="108"/>
      <c r="J373" s="108"/>
      <c r="K373" s="109"/>
      <c r="L373" s="109"/>
      <c r="M373" s="134"/>
      <c r="N373" s="117"/>
    </row>
    <row r="374" spans="1:14" ht="21.95" customHeight="1" x14ac:dyDescent="0.2">
      <c r="A374" s="114"/>
      <c r="B374" s="107"/>
      <c r="C374" s="36"/>
      <c r="D374" s="114"/>
      <c r="E374" s="100"/>
      <c r="F374" s="34"/>
      <c r="G374" s="108"/>
      <c r="H374" s="100"/>
      <c r="I374" s="108"/>
      <c r="J374" s="108"/>
      <c r="K374" s="109"/>
      <c r="L374" s="109"/>
      <c r="M374" s="138"/>
      <c r="N374" s="117"/>
    </row>
    <row r="375" spans="1:14" ht="21.95" customHeight="1" x14ac:dyDescent="0.2">
      <c r="A375" s="114"/>
      <c r="B375" s="107"/>
      <c r="C375" s="30"/>
      <c r="D375" s="114"/>
      <c r="E375" s="100"/>
      <c r="F375" s="108"/>
      <c r="G375" s="108"/>
      <c r="H375" s="100"/>
      <c r="I375" s="108"/>
      <c r="J375" s="108"/>
      <c r="K375" s="109"/>
      <c r="L375" s="109"/>
      <c r="M375" s="134"/>
      <c r="N375" s="117"/>
    </row>
    <row r="376" spans="1:14" ht="21.95" customHeight="1" x14ac:dyDescent="0.2">
      <c r="A376" s="114"/>
      <c r="B376" s="107"/>
      <c r="C376" s="36"/>
      <c r="D376" s="114"/>
      <c r="E376" s="100"/>
      <c r="F376" s="108"/>
      <c r="G376" s="108"/>
      <c r="H376" s="100"/>
      <c r="I376" s="108"/>
      <c r="J376" s="108"/>
      <c r="K376" s="109"/>
      <c r="L376" s="109"/>
      <c r="M376" s="138"/>
      <c r="N376" s="119"/>
    </row>
    <row r="377" spans="1:14" ht="21.95" customHeight="1" x14ac:dyDescent="0.2">
      <c r="A377" s="114"/>
      <c r="B377" s="107"/>
      <c r="C377" s="36"/>
      <c r="D377" s="114"/>
      <c r="E377" s="100"/>
      <c r="F377" s="34"/>
      <c r="G377" s="108"/>
      <c r="H377" s="100"/>
      <c r="I377" s="108"/>
      <c r="J377" s="108"/>
      <c r="K377" s="109"/>
      <c r="L377" s="109"/>
      <c r="M377" s="134"/>
      <c r="N377" s="117"/>
    </row>
    <row r="378" spans="1:14" ht="21.95" customHeight="1" x14ac:dyDescent="0.2">
      <c r="A378" s="114"/>
      <c r="B378" s="107"/>
      <c r="C378" s="36"/>
      <c r="D378" s="114"/>
      <c r="E378" s="100"/>
      <c r="F378" s="108"/>
      <c r="G378" s="108"/>
      <c r="H378" s="100"/>
      <c r="I378" s="108"/>
      <c r="J378" s="108"/>
      <c r="K378" s="109"/>
      <c r="L378" s="109"/>
      <c r="M378" s="138"/>
      <c r="N378" s="117"/>
    </row>
    <row r="379" spans="1:14" ht="21.95" customHeight="1" x14ac:dyDescent="0.2">
      <c r="A379" s="114"/>
      <c r="B379" s="107"/>
      <c r="C379" s="36"/>
      <c r="D379" s="114"/>
      <c r="E379" s="100"/>
      <c r="F379" s="108"/>
      <c r="G379" s="108"/>
      <c r="H379" s="100"/>
      <c r="I379" s="108"/>
      <c r="J379" s="108"/>
      <c r="K379" s="109"/>
      <c r="L379" s="109"/>
      <c r="M379" s="134"/>
      <c r="N379" s="117"/>
    </row>
    <row r="380" spans="1:14" ht="21.95" customHeight="1" x14ac:dyDescent="0.2">
      <c r="A380" s="114"/>
      <c r="B380" s="107"/>
      <c r="C380" s="36"/>
      <c r="D380" s="114"/>
      <c r="E380" s="100"/>
      <c r="F380" s="34"/>
      <c r="G380" s="108"/>
      <c r="H380" s="100"/>
      <c r="I380" s="34"/>
      <c r="J380" s="108"/>
      <c r="K380" s="109"/>
      <c r="L380" s="109"/>
      <c r="M380" s="138"/>
      <c r="N380" s="117"/>
    </row>
    <row r="381" spans="1:14" ht="21.95" customHeight="1" x14ac:dyDescent="0.2">
      <c r="A381" s="114"/>
      <c r="B381" s="107"/>
      <c r="C381" s="36"/>
      <c r="D381" s="114"/>
      <c r="E381" s="100"/>
      <c r="F381" s="34"/>
      <c r="G381" s="108"/>
      <c r="H381" s="100"/>
      <c r="I381" s="108"/>
      <c r="J381" s="108"/>
      <c r="K381" s="109"/>
      <c r="L381" s="109"/>
      <c r="M381" s="134"/>
      <c r="N381" s="117"/>
    </row>
    <row r="382" spans="1:14" ht="21.95" customHeight="1" x14ac:dyDescent="0.2">
      <c r="A382" s="114"/>
      <c r="B382" s="107"/>
      <c r="C382" s="36"/>
      <c r="D382" s="114"/>
      <c r="E382" s="100"/>
      <c r="F382" s="34"/>
      <c r="G382" s="108"/>
      <c r="H382" s="100"/>
      <c r="I382" s="108"/>
      <c r="J382" s="108"/>
      <c r="K382" s="109"/>
      <c r="L382" s="109"/>
      <c r="M382" s="138"/>
      <c r="N382" s="117"/>
    </row>
    <row r="383" spans="1:14" ht="21.95" customHeight="1" x14ac:dyDescent="0.2">
      <c r="A383" s="114"/>
      <c r="B383" s="107"/>
      <c r="C383" s="36"/>
      <c r="D383" s="114"/>
      <c r="E383" s="100"/>
      <c r="F383" s="34"/>
      <c r="G383" s="108"/>
      <c r="H383" s="100"/>
      <c r="I383" s="108"/>
      <c r="J383" s="108"/>
      <c r="K383" s="109"/>
      <c r="L383" s="109"/>
      <c r="M383" s="134"/>
      <c r="N383" s="117"/>
    </row>
    <row r="384" spans="1:14" ht="21.95" customHeight="1" x14ac:dyDescent="0.2">
      <c r="A384" s="114"/>
      <c r="B384" s="107"/>
      <c r="C384" s="36"/>
      <c r="D384" s="114"/>
      <c r="E384" s="100"/>
      <c r="F384" s="34"/>
      <c r="G384" s="108"/>
      <c r="H384" s="100"/>
      <c r="I384" s="108"/>
      <c r="J384" s="108"/>
      <c r="K384" s="109"/>
      <c r="L384" s="109"/>
      <c r="M384" s="138"/>
      <c r="N384" s="119"/>
    </row>
    <row r="385" spans="1:14" ht="21.95" customHeight="1" x14ac:dyDescent="0.2">
      <c r="A385" s="114"/>
      <c r="B385" s="107"/>
      <c r="C385" s="36"/>
      <c r="D385" s="114"/>
      <c r="E385" s="100"/>
      <c r="F385" s="34"/>
      <c r="G385" s="108"/>
      <c r="H385" s="100"/>
      <c r="I385" s="108"/>
      <c r="J385" s="108"/>
      <c r="K385" s="109"/>
      <c r="L385" s="109"/>
      <c r="M385" s="134"/>
      <c r="N385" s="117"/>
    </row>
    <row r="386" spans="1:14" ht="21.95" customHeight="1" x14ac:dyDescent="0.2">
      <c r="A386" s="114"/>
      <c r="B386" s="107"/>
      <c r="C386" s="36"/>
      <c r="D386" s="114"/>
      <c r="E386" s="100"/>
      <c r="F386" s="108"/>
      <c r="G386" s="108"/>
      <c r="H386" s="100"/>
      <c r="I386" s="108"/>
      <c r="J386" s="108"/>
      <c r="K386" s="109"/>
      <c r="L386" s="109"/>
      <c r="M386" s="138"/>
      <c r="N386" s="117"/>
    </row>
    <row r="387" spans="1:14" ht="21.95" customHeight="1" x14ac:dyDescent="0.2">
      <c r="A387" s="114"/>
      <c r="B387" s="107"/>
      <c r="C387" s="36"/>
      <c r="D387" s="114"/>
      <c r="E387" s="100"/>
      <c r="F387" s="108"/>
      <c r="G387" s="108"/>
      <c r="H387" s="100"/>
      <c r="I387" s="108"/>
      <c r="J387" s="108"/>
      <c r="K387" s="109"/>
      <c r="L387" s="109"/>
      <c r="M387" s="134"/>
      <c r="N387" s="117"/>
    </row>
    <row r="388" spans="1:14" ht="21.95" customHeight="1" x14ac:dyDescent="0.2">
      <c r="A388" s="114"/>
      <c r="B388" s="107"/>
      <c r="C388" s="36"/>
      <c r="D388" s="114"/>
      <c r="E388" s="100"/>
      <c r="F388" s="108"/>
      <c r="G388" s="108"/>
      <c r="H388" s="100"/>
      <c r="I388" s="108"/>
      <c r="J388" s="108"/>
      <c r="K388" s="109"/>
      <c r="L388" s="109"/>
      <c r="M388" s="138"/>
      <c r="N388" s="117"/>
    </row>
    <row r="389" spans="1:14" ht="21.95" customHeight="1" x14ac:dyDescent="0.2">
      <c r="A389" s="114"/>
      <c r="B389" s="107"/>
      <c r="C389" s="36"/>
      <c r="D389" s="114"/>
      <c r="E389" s="100"/>
      <c r="F389" s="108"/>
      <c r="G389" s="108"/>
      <c r="H389" s="100"/>
      <c r="I389" s="108"/>
      <c r="J389" s="108"/>
      <c r="K389" s="109"/>
      <c r="L389" s="109"/>
      <c r="M389" s="134"/>
      <c r="N389" s="117"/>
    </row>
    <row r="390" spans="1:14" ht="21.95" customHeight="1" x14ac:dyDescent="0.2">
      <c r="A390" s="114"/>
      <c r="B390" s="107"/>
      <c r="C390" s="36"/>
      <c r="D390" s="114"/>
      <c r="E390" s="100"/>
      <c r="F390" s="34"/>
      <c r="G390" s="108"/>
      <c r="H390" s="100"/>
      <c r="I390" s="108"/>
      <c r="J390" s="108"/>
      <c r="K390" s="109"/>
      <c r="L390" s="109"/>
      <c r="M390" s="138"/>
      <c r="N390" s="117"/>
    </row>
    <row r="391" spans="1:14" ht="21.95" customHeight="1" x14ac:dyDescent="0.2">
      <c r="A391" s="114"/>
      <c r="B391" s="107"/>
      <c r="C391" s="36"/>
      <c r="D391" s="114"/>
      <c r="E391" s="100"/>
      <c r="F391" s="34"/>
      <c r="G391" s="108"/>
      <c r="H391" s="100"/>
      <c r="I391" s="108"/>
      <c r="J391" s="108"/>
      <c r="K391" s="109"/>
      <c r="L391" s="109"/>
      <c r="M391" s="134"/>
      <c r="N391" s="117"/>
    </row>
    <row r="392" spans="1:14" ht="21.95" customHeight="1" x14ac:dyDescent="0.2">
      <c r="A392" s="114"/>
      <c r="B392" s="107"/>
      <c r="C392" s="36"/>
      <c r="D392" s="114"/>
      <c r="E392" s="100"/>
      <c r="F392" s="34"/>
      <c r="G392" s="108"/>
      <c r="H392" s="100"/>
      <c r="I392" s="108"/>
      <c r="J392" s="108"/>
      <c r="K392" s="109"/>
      <c r="L392" s="109"/>
      <c r="M392" s="138"/>
      <c r="N392" s="117"/>
    </row>
    <row r="393" spans="1:14" ht="21.95" customHeight="1" x14ac:dyDescent="0.2">
      <c r="A393" s="114"/>
      <c r="B393" s="107"/>
      <c r="C393" s="36"/>
      <c r="D393" s="114"/>
      <c r="E393" s="100"/>
      <c r="F393" s="34"/>
      <c r="G393" s="108"/>
      <c r="H393" s="100"/>
      <c r="I393" s="108"/>
      <c r="J393" s="108"/>
      <c r="K393" s="109"/>
      <c r="L393" s="109"/>
      <c r="M393" s="134"/>
      <c r="N393" s="117"/>
    </row>
    <row r="394" spans="1:14" ht="21.95" customHeight="1" x14ac:dyDescent="0.2">
      <c r="A394" s="114"/>
      <c r="B394" s="107"/>
      <c r="C394" s="36"/>
      <c r="D394" s="114"/>
      <c r="E394" s="100"/>
      <c r="F394" s="34"/>
      <c r="G394" s="108"/>
      <c r="H394" s="100"/>
      <c r="I394" s="108"/>
      <c r="J394" s="108"/>
      <c r="K394" s="109"/>
      <c r="L394" s="109"/>
      <c r="M394" s="138"/>
      <c r="N394" s="117"/>
    </row>
    <row r="395" spans="1:14" ht="21.95" customHeight="1" x14ac:dyDescent="0.2">
      <c r="A395" s="114"/>
      <c r="B395" s="107"/>
      <c r="C395" s="116"/>
      <c r="D395" s="114"/>
      <c r="E395" s="100"/>
      <c r="F395" s="34"/>
      <c r="G395" s="108"/>
      <c r="H395" s="100"/>
      <c r="I395" s="108"/>
      <c r="J395" s="108"/>
      <c r="K395" s="109"/>
      <c r="L395" s="109"/>
      <c r="M395" s="134"/>
      <c r="N395" s="117"/>
    </row>
    <row r="396" spans="1:14" ht="21.95" customHeight="1" x14ac:dyDescent="0.2">
      <c r="A396" s="114"/>
      <c r="B396" s="107"/>
      <c r="C396" s="36"/>
      <c r="D396" s="114"/>
      <c r="E396" s="100"/>
      <c r="F396" s="34"/>
      <c r="G396" s="108"/>
      <c r="H396" s="100"/>
      <c r="I396" s="108"/>
      <c r="J396" s="108"/>
      <c r="K396" s="109"/>
      <c r="L396" s="109"/>
      <c r="M396" s="138"/>
      <c r="N396" s="117"/>
    </row>
    <row r="397" spans="1:14" ht="21.95" customHeight="1" x14ac:dyDescent="0.2">
      <c r="A397" s="114"/>
      <c r="B397" s="107"/>
      <c r="C397" s="36"/>
      <c r="D397" s="114"/>
      <c r="E397" s="100"/>
      <c r="F397" s="34"/>
      <c r="G397" s="108"/>
      <c r="H397" s="100"/>
      <c r="I397" s="108"/>
      <c r="J397" s="108"/>
      <c r="K397" s="109"/>
      <c r="L397" s="109"/>
      <c r="M397" s="138"/>
      <c r="N397" s="117"/>
    </row>
    <row r="398" spans="1:14" ht="21.95" customHeight="1" x14ac:dyDescent="0.2">
      <c r="A398" s="114"/>
      <c r="B398" s="107"/>
      <c r="C398" s="36"/>
      <c r="D398" s="114"/>
      <c r="E398" s="100"/>
      <c r="F398" s="108"/>
      <c r="G398" s="108"/>
      <c r="H398" s="100"/>
      <c r="I398" s="108"/>
      <c r="J398" s="108"/>
      <c r="K398" s="109"/>
      <c r="L398" s="109"/>
      <c r="M398" s="138"/>
      <c r="N398" s="117"/>
    </row>
    <row r="399" spans="1:14" ht="21.95" customHeight="1" x14ac:dyDescent="0.2">
      <c r="A399" s="114"/>
      <c r="B399" s="107"/>
      <c r="C399" s="36"/>
      <c r="D399" s="114"/>
      <c r="E399" s="100"/>
      <c r="F399" s="108"/>
      <c r="G399" s="108"/>
      <c r="H399" s="100"/>
      <c r="I399" s="108"/>
      <c r="J399" s="108"/>
      <c r="K399" s="109"/>
      <c r="L399" s="109"/>
      <c r="M399" s="138"/>
      <c r="N399" s="117"/>
    </row>
    <row r="400" spans="1:14" ht="21.95" customHeight="1" x14ac:dyDescent="0.2">
      <c r="A400" s="114"/>
      <c r="B400" s="107"/>
      <c r="C400" s="36"/>
      <c r="D400" s="114"/>
      <c r="E400" s="100"/>
      <c r="F400" s="108"/>
      <c r="G400" s="108"/>
      <c r="H400" s="100"/>
      <c r="I400" s="108"/>
      <c r="J400" s="108"/>
      <c r="K400" s="109"/>
      <c r="L400" s="109"/>
      <c r="M400" s="134"/>
      <c r="N400" s="117"/>
    </row>
    <row r="401" spans="1:18" ht="21.95" customHeight="1" x14ac:dyDescent="0.2">
      <c r="A401" s="114"/>
      <c r="B401" s="107"/>
      <c r="C401" s="36"/>
      <c r="D401" s="114"/>
      <c r="E401" s="100"/>
      <c r="F401" s="108"/>
      <c r="G401" s="108"/>
      <c r="H401" s="100"/>
      <c r="I401" s="108"/>
      <c r="J401" s="108"/>
      <c r="K401" s="109"/>
      <c r="L401" s="109"/>
      <c r="M401" s="138"/>
      <c r="N401" s="117"/>
    </row>
    <row r="402" spans="1:18" ht="21.95" customHeight="1" x14ac:dyDescent="0.2">
      <c r="A402" s="114"/>
      <c r="B402" s="107"/>
      <c r="C402" s="36"/>
      <c r="D402" s="114"/>
      <c r="E402" s="100"/>
      <c r="F402" s="108"/>
      <c r="G402" s="108"/>
      <c r="H402" s="100"/>
      <c r="I402" s="108"/>
      <c r="J402" s="108"/>
      <c r="K402" s="109"/>
      <c r="L402" s="109"/>
      <c r="M402" s="134"/>
      <c r="N402" s="117"/>
    </row>
    <row r="403" spans="1:18" ht="21.95" customHeight="1" x14ac:dyDescent="0.2">
      <c r="A403" s="114"/>
      <c r="B403" s="107"/>
      <c r="C403" s="36"/>
      <c r="D403" s="114"/>
      <c r="E403" s="100"/>
      <c r="F403" s="108"/>
      <c r="G403" s="108"/>
      <c r="H403" s="100"/>
      <c r="I403" s="108"/>
      <c r="J403" s="108"/>
      <c r="K403" s="109"/>
      <c r="L403" s="109"/>
      <c r="M403" s="138"/>
      <c r="N403" s="117"/>
    </row>
    <row r="404" spans="1:18" ht="21.95" customHeight="1" x14ac:dyDescent="0.2">
      <c r="A404" s="114"/>
      <c r="B404" s="107"/>
      <c r="C404" s="36"/>
      <c r="D404" s="114"/>
      <c r="E404" s="100"/>
      <c r="F404" s="108"/>
      <c r="G404" s="108"/>
      <c r="H404" s="100"/>
      <c r="I404" s="108"/>
      <c r="J404" s="108"/>
      <c r="K404" s="109"/>
      <c r="L404" s="109"/>
      <c r="M404" s="134"/>
      <c r="N404" s="117"/>
      <c r="P404" s="53">
        <v>141</v>
      </c>
      <c r="Q404" s="53">
        <v>22</v>
      </c>
      <c r="R404" s="53">
        <f>Q404/P404</f>
        <v>0.15602836879432624</v>
      </c>
    </row>
    <row r="405" spans="1:18" ht="21.95" customHeight="1" x14ac:dyDescent="0.2">
      <c r="A405" s="114"/>
      <c r="B405" s="107"/>
      <c r="C405" s="36"/>
      <c r="D405" s="114"/>
      <c r="E405" s="100"/>
      <c r="F405" s="34"/>
      <c r="G405" s="108"/>
      <c r="H405" s="100"/>
      <c r="I405" s="108"/>
      <c r="J405" s="108"/>
      <c r="K405" s="109"/>
      <c r="L405" s="109"/>
      <c r="M405" s="138"/>
      <c r="N405" s="117"/>
    </row>
    <row r="406" spans="1:18" ht="21.95" customHeight="1" x14ac:dyDescent="0.2">
      <c r="A406" s="114"/>
      <c r="B406" s="107"/>
      <c r="C406" s="36"/>
      <c r="D406" s="114"/>
      <c r="E406" s="100"/>
      <c r="F406" s="108"/>
      <c r="G406" s="108"/>
      <c r="H406" s="100"/>
      <c r="I406" s="108"/>
      <c r="J406" s="108"/>
      <c r="K406" s="109"/>
      <c r="L406" s="109"/>
      <c r="M406" s="134"/>
      <c r="N406" s="117"/>
    </row>
    <row r="407" spans="1:18" ht="21.95" customHeight="1" x14ac:dyDescent="0.2">
      <c r="A407" s="114"/>
      <c r="B407" s="107"/>
      <c r="C407" s="36"/>
      <c r="D407" s="114"/>
      <c r="E407" s="100"/>
      <c r="F407" s="108"/>
      <c r="G407" s="108"/>
      <c r="H407" s="100"/>
      <c r="I407" s="108"/>
      <c r="J407" s="108"/>
      <c r="K407" s="109"/>
      <c r="L407" s="109"/>
      <c r="M407" s="138"/>
      <c r="N407" s="117"/>
    </row>
    <row r="408" spans="1:18" ht="21.95" customHeight="1" x14ac:dyDescent="0.2">
      <c r="A408" s="114"/>
      <c r="B408" s="107"/>
      <c r="C408" s="36"/>
      <c r="D408" s="114"/>
      <c r="E408" s="100"/>
      <c r="F408" s="108"/>
      <c r="G408" s="108"/>
      <c r="H408" s="100"/>
      <c r="I408" s="108"/>
      <c r="J408" s="108"/>
      <c r="K408" s="109"/>
      <c r="L408" s="109"/>
      <c r="M408" s="134"/>
      <c r="N408" s="117"/>
    </row>
    <row r="409" spans="1:18" ht="21.95" customHeight="1" x14ac:dyDescent="0.2">
      <c r="A409" s="114"/>
      <c r="B409" s="107"/>
      <c r="C409" s="36"/>
      <c r="D409" s="114"/>
      <c r="E409" s="100"/>
      <c r="F409" s="108"/>
      <c r="G409" s="108"/>
      <c r="H409" s="100"/>
      <c r="I409" s="108"/>
      <c r="J409" s="108"/>
      <c r="K409" s="109"/>
      <c r="L409" s="109"/>
      <c r="M409" s="138"/>
      <c r="N409" s="117"/>
    </row>
    <row r="410" spans="1:18" ht="21.95" customHeight="1" x14ac:dyDescent="0.2">
      <c r="A410" s="114"/>
      <c r="B410" s="107"/>
      <c r="C410" s="36"/>
      <c r="D410" s="114"/>
      <c r="E410" s="100"/>
      <c r="F410" s="108"/>
      <c r="G410" s="108"/>
      <c r="H410" s="100"/>
      <c r="I410" s="108"/>
      <c r="J410" s="108"/>
      <c r="K410" s="109"/>
      <c r="L410" s="109"/>
      <c r="M410" s="134"/>
      <c r="N410" s="117"/>
    </row>
    <row r="411" spans="1:18" ht="21.95" customHeight="1" x14ac:dyDescent="0.2">
      <c r="A411" s="114"/>
      <c r="B411" s="107"/>
      <c r="C411" s="36"/>
      <c r="D411" s="114"/>
      <c r="E411" s="100"/>
      <c r="F411" s="108"/>
      <c r="G411" s="108"/>
      <c r="H411" s="100"/>
      <c r="I411" s="108"/>
      <c r="J411" s="108"/>
      <c r="K411" s="109"/>
      <c r="L411" s="109"/>
      <c r="M411" s="138"/>
      <c r="N411" s="117"/>
    </row>
    <row r="412" spans="1:18" ht="21.95" customHeight="1" x14ac:dyDescent="0.2">
      <c r="A412" s="114"/>
      <c r="B412" s="107"/>
      <c r="C412" s="36"/>
      <c r="D412" s="114"/>
      <c r="E412" s="100"/>
      <c r="F412" s="108"/>
      <c r="G412" s="108"/>
      <c r="H412" s="100"/>
      <c r="I412" s="108"/>
      <c r="J412" s="108"/>
      <c r="K412" s="109"/>
      <c r="L412" s="109"/>
      <c r="M412" s="134"/>
      <c r="N412" s="117"/>
    </row>
    <row r="413" spans="1:18" ht="21.95" customHeight="1" x14ac:dyDescent="0.2">
      <c r="A413" s="114"/>
      <c r="B413" s="107"/>
      <c r="C413" s="36"/>
      <c r="D413" s="114"/>
      <c r="E413" s="100"/>
      <c r="F413" s="108"/>
      <c r="G413" s="108"/>
      <c r="H413" s="100"/>
      <c r="I413" s="108"/>
      <c r="J413" s="108"/>
      <c r="K413" s="109"/>
      <c r="L413" s="109"/>
      <c r="M413" s="138"/>
      <c r="N413" s="117"/>
    </row>
    <row r="414" spans="1:18" ht="21.95" customHeight="1" x14ac:dyDescent="0.2">
      <c r="A414" s="114"/>
      <c r="B414" s="107"/>
      <c r="C414" s="36"/>
      <c r="D414" s="114"/>
      <c r="E414" s="100"/>
      <c r="F414" s="34"/>
      <c r="G414" s="108"/>
      <c r="H414" s="100"/>
      <c r="I414" s="108"/>
      <c r="J414" s="108"/>
      <c r="K414" s="109"/>
      <c r="L414" s="109"/>
      <c r="M414" s="134"/>
      <c r="N414" s="117"/>
    </row>
    <row r="415" spans="1:18" ht="21.95" customHeight="1" x14ac:dyDescent="0.2">
      <c r="A415" s="114"/>
      <c r="B415" s="107"/>
      <c r="C415" s="36"/>
      <c r="D415" s="114"/>
      <c r="E415" s="100"/>
      <c r="F415" s="34"/>
      <c r="G415" s="108"/>
      <c r="H415" s="100"/>
      <c r="I415" s="108"/>
      <c r="J415" s="108"/>
      <c r="K415" s="109"/>
      <c r="L415" s="109"/>
      <c r="M415" s="138"/>
      <c r="N415" s="117"/>
    </row>
    <row r="416" spans="1:18" ht="21.95" customHeight="1" x14ac:dyDescent="0.2">
      <c r="A416" s="114"/>
      <c r="B416" s="107"/>
      <c r="C416" s="36"/>
      <c r="D416" s="114"/>
      <c r="E416" s="100"/>
      <c r="F416" s="34"/>
      <c r="G416" s="108"/>
      <c r="H416" s="100"/>
      <c r="I416" s="108"/>
      <c r="J416" s="108"/>
      <c r="K416" s="109"/>
      <c r="L416" s="109"/>
      <c r="M416" s="134"/>
      <c r="N416" s="117"/>
    </row>
    <row r="417" spans="1:14" ht="21.95" customHeight="1" x14ac:dyDescent="0.2">
      <c r="A417" s="114"/>
      <c r="B417" s="107"/>
      <c r="C417" s="36"/>
      <c r="D417" s="114"/>
      <c r="E417" s="100"/>
      <c r="F417" s="34"/>
      <c r="G417" s="108"/>
      <c r="H417" s="100"/>
      <c r="I417" s="108"/>
      <c r="J417" s="108"/>
      <c r="K417" s="109"/>
      <c r="L417" s="109"/>
      <c r="M417" s="138"/>
      <c r="N417" s="119"/>
    </row>
    <row r="418" spans="1:14" ht="21.95" customHeight="1" x14ac:dyDescent="0.2">
      <c r="A418" s="114"/>
      <c r="B418" s="107"/>
      <c r="C418" s="116"/>
      <c r="D418" s="114"/>
      <c r="E418" s="100"/>
      <c r="F418" s="108"/>
      <c r="G418" s="108"/>
      <c r="H418" s="100"/>
      <c r="I418" s="108"/>
      <c r="J418" s="108"/>
      <c r="K418" s="109"/>
      <c r="L418" s="109"/>
      <c r="M418" s="134"/>
      <c r="N418" s="117"/>
    </row>
    <row r="419" spans="1:14" ht="21.95" customHeight="1" x14ac:dyDescent="0.2">
      <c r="A419" s="114"/>
      <c r="B419" s="107"/>
      <c r="C419" s="36"/>
      <c r="D419" s="114"/>
      <c r="E419" s="100"/>
      <c r="F419" s="34"/>
      <c r="G419" s="108"/>
      <c r="H419" s="100"/>
      <c r="I419" s="108"/>
      <c r="J419" s="108"/>
      <c r="K419" s="109"/>
      <c r="L419" s="109"/>
      <c r="M419" s="138"/>
      <c r="N419" s="117"/>
    </row>
    <row r="420" spans="1:14" ht="21.95" customHeight="1" x14ac:dyDescent="0.2">
      <c r="A420" s="114"/>
      <c r="B420" s="107"/>
      <c r="C420" s="36"/>
      <c r="D420" s="114"/>
      <c r="E420" s="100"/>
      <c r="F420" s="34"/>
      <c r="G420" s="108"/>
      <c r="H420" s="100"/>
      <c r="I420" s="108"/>
      <c r="J420" s="108"/>
      <c r="K420" s="109"/>
      <c r="L420" s="109"/>
      <c r="M420" s="134"/>
      <c r="N420" s="117"/>
    </row>
    <row r="421" spans="1:14" ht="21.95" customHeight="1" x14ac:dyDescent="0.2">
      <c r="A421" s="114"/>
      <c r="B421" s="107"/>
      <c r="C421" s="36"/>
      <c r="D421" s="114"/>
      <c r="E421" s="100"/>
      <c r="F421" s="34"/>
      <c r="G421" s="108"/>
      <c r="H421" s="100"/>
      <c r="I421" s="108"/>
      <c r="J421" s="108"/>
      <c r="K421" s="109"/>
      <c r="L421" s="109"/>
      <c r="M421" s="138"/>
      <c r="N421" s="117"/>
    </row>
    <row r="422" spans="1:14" ht="21.95" customHeight="1" x14ac:dyDescent="0.2">
      <c r="A422" s="114"/>
      <c r="B422" s="107"/>
      <c r="C422" s="36"/>
      <c r="D422" s="114"/>
      <c r="E422" s="100"/>
      <c r="F422" s="34"/>
      <c r="G422" s="108"/>
      <c r="H422" s="100"/>
      <c r="I422" s="108"/>
      <c r="J422" s="108"/>
      <c r="K422" s="109"/>
      <c r="L422" s="109"/>
      <c r="M422" s="134"/>
      <c r="N422" s="117"/>
    </row>
    <row r="423" spans="1:14" ht="21.95" customHeight="1" x14ac:dyDescent="0.2">
      <c r="A423" s="114"/>
      <c r="B423" s="107"/>
      <c r="C423" s="36"/>
      <c r="D423" s="114"/>
      <c r="E423" s="100"/>
      <c r="F423" s="108"/>
      <c r="G423" s="108"/>
      <c r="H423" s="100"/>
      <c r="I423" s="34"/>
      <c r="J423" s="108"/>
      <c r="K423" s="109"/>
      <c r="L423" s="109"/>
      <c r="M423" s="138"/>
      <c r="N423" s="117"/>
    </row>
    <row r="424" spans="1:14" ht="21.95" customHeight="1" x14ac:dyDescent="0.2">
      <c r="A424" s="114"/>
      <c r="B424" s="107"/>
      <c r="C424" s="36"/>
      <c r="D424" s="114"/>
      <c r="E424" s="100"/>
      <c r="F424" s="34"/>
      <c r="G424" s="108"/>
      <c r="H424" s="100"/>
      <c r="I424" s="108"/>
      <c r="J424" s="108"/>
      <c r="K424" s="109"/>
      <c r="L424" s="109"/>
      <c r="M424" s="134"/>
      <c r="N424" s="117"/>
    </row>
    <row r="425" spans="1:14" ht="21.95" customHeight="1" x14ac:dyDescent="0.2">
      <c r="A425" s="114"/>
      <c r="B425" s="107"/>
      <c r="C425" s="36"/>
      <c r="D425" s="114"/>
      <c r="E425" s="100"/>
      <c r="F425" s="108"/>
      <c r="G425" s="108"/>
      <c r="H425" s="100"/>
      <c r="I425" s="108"/>
      <c r="J425" s="108"/>
      <c r="K425" s="109"/>
      <c r="L425" s="109"/>
      <c r="M425" s="134"/>
      <c r="N425" s="117"/>
    </row>
    <row r="426" spans="1:14" ht="21.95" customHeight="1" x14ac:dyDescent="0.2">
      <c r="A426" s="114"/>
      <c r="B426" s="107"/>
      <c r="C426" s="36"/>
      <c r="D426" s="114"/>
      <c r="E426" s="100"/>
      <c r="F426" s="108"/>
      <c r="G426" s="108"/>
      <c r="H426" s="100"/>
      <c r="I426" s="108"/>
      <c r="J426" s="108"/>
      <c r="K426" s="109"/>
      <c r="L426" s="109"/>
      <c r="M426" s="134"/>
      <c r="N426" s="117"/>
    </row>
    <row r="427" spans="1:14" ht="21.95" customHeight="1" x14ac:dyDescent="0.2">
      <c r="A427" s="114"/>
      <c r="B427" s="107"/>
      <c r="C427" s="36"/>
      <c r="D427" s="114"/>
      <c r="E427" s="100"/>
      <c r="F427" s="108"/>
      <c r="G427" s="108"/>
      <c r="H427" s="100"/>
      <c r="I427" s="108"/>
      <c r="J427" s="108"/>
      <c r="K427" s="109"/>
      <c r="L427" s="109"/>
      <c r="M427" s="138"/>
      <c r="N427" s="117"/>
    </row>
    <row r="428" spans="1:14" ht="21.95" customHeight="1" x14ac:dyDescent="0.2">
      <c r="A428" s="114"/>
      <c r="B428" s="107"/>
      <c r="C428" s="36"/>
      <c r="D428" s="114"/>
      <c r="E428" s="100"/>
      <c r="F428" s="108"/>
      <c r="G428" s="108"/>
      <c r="H428" s="100"/>
      <c r="I428" s="108"/>
      <c r="J428" s="108"/>
      <c r="K428" s="109"/>
      <c r="L428" s="109"/>
      <c r="M428" s="134"/>
      <c r="N428" s="117"/>
    </row>
    <row r="429" spans="1:14" ht="21.95" customHeight="1" x14ac:dyDescent="0.2">
      <c r="A429" s="114"/>
      <c r="B429" s="107"/>
      <c r="C429" s="36"/>
      <c r="D429" s="114"/>
      <c r="E429" s="100"/>
      <c r="F429" s="108"/>
      <c r="G429" s="108"/>
      <c r="H429" s="100"/>
      <c r="I429" s="108"/>
      <c r="J429" s="108"/>
      <c r="K429" s="109"/>
      <c r="L429" s="109"/>
      <c r="M429" s="138"/>
      <c r="N429" s="117"/>
    </row>
    <row r="430" spans="1:14" ht="21.95" customHeight="1" x14ac:dyDescent="0.2">
      <c r="A430" s="114"/>
      <c r="B430" s="107"/>
      <c r="C430" s="36"/>
      <c r="D430" s="114"/>
      <c r="E430" s="100"/>
      <c r="F430" s="34"/>
      <c r="G430" s="108"/>
      <c r="H430" s="100"/>
      <c r="I430" s="108"/>
      <c r="J430" s="108"/>
      <c r="K430" s="109"/>
      <c r="L430" s="109"/>
      <c r="M430" s="134"/>
      <c r="N430" s="117"/>
    </row>
    <row r="431" spans="1:14" ht="21.95" customHeight="1" x14ac:dyDescent="0.2">
      <c r="A431" s="114"/>
      <c r="B431" s="107"/>
      <c r="C431" s="36"/>
      <c r="D431" s="114"/>
      <c r="E431" s="100"/>
      <c r="F431" s="34"/>
      <c r="G431" s="108"/>
      <c r="H431" s="100"/>
      <c r="I431" s="108"/>
      <c r="J431" s="108"/>
      <c r="K431" s="109"/>
      <c r="L431" s="109"/>
      <c r="M431" s="138"/>
      <c r="N431" s="117"/>
    </row>
    <row r="432" spans="1:14" ht="21.95" customHeight="1" x14ac:dyDescent="0.2">
      <c r="A432" s="114"/>
      <c r="B432" s="107"/>
      <c r="C432" s="36"/>
      <c r="D432" s="114"/>
      <c r="E432" s="100"/>
      <c r="F432" s="108"/>
      <c r="G432" s="108"/>
      <c r="H432" s="100"/>
      <c r="I432" s="108"/>
      <c r="J432" s="108"/>
      <c r="K432" s="109"/>
      <c r="L432" s="109"/>
      <c r="M432" s="134"/>
      <c r="N432" s="117"/>
    </row>
    <row r="433" spans="1:14" ht="21.95" customHeight="1" x14ac:dyDescent="0.2">
      <c r="A433" s="114"/>
      <c r="B433" s="107"/>
      <c r="C433" s="36"/>
      <c r="D433" s="114"/>
      <c r="E433" s="100"/>
      <c r="F433" s="108"/>
      <c r="G433" s="108"/>
      <c r="H433" s="100"/>
      <c r="I433" s="108"/>
      <c r="J433" s="108"/>
      <c r="K433" s="109"/>
      <c r="L433" s="109"/>
      <c r="M433" s="138"/>
      <c r="N433" s="117"/>
    </row>
    <row r="434" spans="1:14" ht="21.95" customHeight="1" x14ac:dyDescent="0.2">
      <c r="A434" s="114"/>
      <c r="B434" s="107"/>
      <c r="C434" s="36"/>
      <c r="D434" s="114"/>
      <c r="E434" s="100"/>
      <c r="F434" s="108"/>
      <c r="G434" s="108"/>
      <c r="H434" s="100"/>
      <c r="I434" s="108"/>
      <c r="J434" s="108"/>
      <c r="K434" s="109"/>
      <c r="L434" s="109"/>
      <c r="M434" s="134"/>
      <c r="N434" s="117"/>
    </row>
    <row r="435" spans="1:14" ht="21.95" customHeight="1" x14ac:dyDescent="0.2">
      <c r="A435" s="114"/>
      <c r="B435" s="107"/>
      <c r="C435" s="36"/>
      <c r="D435" s="114"/>
      <c r="E435" s="100"/>
      <c r="F435" s="34"/>
      <c r="G435" s="108"/>
      <c r="H435" s="100"/>
      <c r="I435" s="108"/>
      <c r="J435" s="108"/>
      <c r="K435" s="109"/>
      <c r="L435" s="109"/>
      <c r="M435" s="138"/>
      <c r="N435" s="117"/>
    </row>
    <row r="436" spans="1:14" ht="21.95" customHeight="1" x14ac:dyDescent="0.2">
      <c r="A436" s="114"/>
      <c r="B436" s="107"/>
      <c r="C436" s="36"/>
      <c r="D436" s="114"/>
      <c r="E436" s="100"/>
      <c r="F436" s="34"/>
      <c r="G436" s="108"/>
      <c r="H436" s="100"/>
      <c r="I436" s="108"/>
      <c r="J436" s="108"/>
      <c r="K436" s="109"/>
      <c r="L436" s="109"/>
      <c r="M436" s="134"/>
      <c r="N436" s="117"/>
    </row>
    <row r="437" spans="1:14" ht="21.95" customHeight="1" x14ac:dyDescent="0.2">
      <c r="A437" s="114"/>
      <c r="B437" s="107"/>
      <c r="C437" s="36"/>
      <c r="D437" s="114"/>
      <c r="E437" s="100"/>
      <c r="F437" s="34"/>
      <c r="G437" s="108"/>
      <c r="H437" s="100"/>
      <c r="I437" s="108"/>
      <c r="J437" s="108"/>
      <c r="K437" s="109"/>
      <c r="L437" s="109"/>
      <c r="M437" s="138"/>
      <c r="N437" s="117"/>
    </row>
    <row r="438" spans="1:14" ht="21.95" customHeight="1" x14ac:dyDescent="0.2">
      <c r="A438" s="114"/>
      <c r="B438" s="107"/>
      <c r="C438" s="116"/>
      <c r="D438" s="114"/>
      <c r="E438" s="100"/>
      <c r="F438" s="34"/>
      <c r="G438" s="108"/>
      <c r="H438" s="100"/>
      <c r="I438" s="108"/>
      <c r="J438" s="108"/>
      <c r="K438" s="109"/>
      <c r="L438" s="109"/>
      <c r="M438" s="134"/>
      <c r="N438" s="117"/>
    </row>
    <row r="439" spans="1:14" ht="21.95" customHeight="1" x14ac:dyDescent="0.2">
      <c r="A439" s="114"/>
      <c r="B439" s="107"/>
      <c r="C439" s="36"/>
      <c r="D439" s="114"/>
      <c r="E439" s="100"/>
      <c r="F439" s="108"/>
      <c r="G439" s="108"/>
      <c r="H439" s="100"/>
      <c r="I439" s="108"/>
      <c r="J439" s="108"/>
      <c r="K439" s="109"/>
      <c r="L439" s="109"/>
      <c r="M439" s="138"/>
      <c r="N439" s="117"/>
    </row>
    <row r="440" spans="1:14" ht="21.95" customHeight="1" x14ac:dyDescent="0.2">
      <c r="A440" s="114"/>
      <c r="B440" s="107"/>
      <c r="C440" s="36"/>
      <c r="D440" s="114"/>
      <c r="E440" s="100"/>
      <c r="F440" s="34"/>
      <c r="G440" s="108"/>
      <c r="H440" s="100"/>
      <c r="I440" s="100"/>
      <c r="J440" s="108"/>
      <c r="K440" s="109"/>
      <c r="L440" s="109"/>
      <c r="M440" s="134"/>
      <c r="N440" s="117"/>
    </row>
    <row r="441" spans="1:14" ht="21.95" customHeight="1" x14ac:dyDescent="0.2">
      <c r="A441" s="114"/>
      <c r="B441" s="107"/>
      <c r="C441" s="36"/>
      <c r="D441" s="114"/>
      <c r="E441" s="100"/>
      <c r="F441" s="108"/>
      <c r="G441" s="108"/>
      <c r="H441" s="100"/>
      <c r="I441" s="108"/>
      <c r="J441" s="108"/>
      <c r="K441" s="109"/>
      <c r="L441" s="109"/>
      <c r="M441" s="138"/>
      <c r="N441" s="117"/>
    </row>
    <row r="442" spans="1:14" ht="21.95" customHeight="1" x14ac:dyDescent="0.2">
      <c r="A442" s="114"/>
      <c r="B442" s="107"/>
      <c r="C442" s="36"/>
      <c r="D442" s="114"/>
      <c r="E442" s="100"/>
      <c r="F442" s="108"/>
      <c r="G442" s="108"/>
      <c r="H442" s="100"/>
      <c r="I442" s="108"/>
      <c r="J442" s="108"/>
      <c r="K442" s="109"/>
      <c r="L442" s="109"/>
      <c r="M442" s="134"/>
      <c r="N442" s="117"/>
    </row>
    <row r="443" spans="1:14" ht="21.95" customHeight="1" x14ac:dyDescent="0.2">
      <c r="A443" s="114"/>
      <c r="B443" s="107"/>
      <c r="C443" s="36"/>
      <c r="D443" s="114"/>
      <c r="E443" s="100"/>
      <c r="F443" s="108"/>
      <c r="G443" s="108"/>
      <c r="H443" s="100"/>
      <c r="I443" s="108"/>
      <c r="J443" s="108"/>
      <c r="K443" s="109"/>
      <c r="L443" s="109"/>
      <c r="M443" s="138"/>
      <c r="N443" s="117"/>
    </row>
    <row r="444" spans="1:14" ht="21.95" customHeight="1" x14ac:dyDescent="0.25">
      <c r="A444" s="114"/>
      <c r="B444" s="107"/>
      <c r="C444" s="36"/>
      <c r="D444" s="114"/>
      <c r="E444" s="100"/>
      <c r="F444" s="108"/>
      <c r="G444" s="108"/>
      <c r="H444" s="100"/>
      <c r="I444" s="108"/>
      <c r="J444" s="108"/>
      <c r="K444" s="109"/>
      <c r="L444" s="109"/>
      <c r="M444" s="140"/>
      <c r="N444" s="117"/>
    </row>
    <row r="445" spans="1:14" ht="21.95" customHeight="1" x14ac:dyDescent="0.2">
      <c r="A445" s="114"/>
      <c r="B445" s="107"/>
      <c r="C445" s="36"/>
      <c r="D445" s="114"/>
      <c r="E445" s="100"/>
      <c r="F445" s="34"/>
      <c r="G445" s="108"/>
      <c r="H445" s="100"/>
      <c r="I445" s="108"/>
      <c r="J445" s="108"/>
      <c r="K445" s="109"/>
      <c r="L445" s="109"/>
      <c r="M445" s="138"/>
      <c r="N445" s="117"/>
    </row>
    <row r="446" spans="1:14" ht="21.95" customHeight="1" x14ac:dyDescent="0.2">
      <c r="A446" s="114"/>
      <c r="B446" s="107"/>
      <c r="C446" s="36"/>
      <c r="D446" s="114"/>
      <c r="E446" s="100"/>
      <c r="F446" s="108"/>
      <c r="G446" s="108"/>
      <c r="H446" s="100"/>
      <c r="I446" s="108"/>
      <c r="J446" s="108"/>
      <c r="K446" s="109"/>
      <c r="L446" s="109"/>
      <c r="M446" s="134"/>
      <c r="N446" s="117"/>
    </row>
    <row r="447" spans="1:14" ht="21.95" customHeight="1" x14ac:dyDescent="0.2">
      <c r="A447" s="114"/>
      <c r="B447" s="107"/>
      <c r="C447" s="36"/>
      <c r="D447" s="114"/>
      <c r="E447" s="100"/>
      <c r="F447" s="108"/>
      <c r="G447" s="108"/>
      <c r="H447" s="100"/>
      <c r="I447" s="108"/>
      <c r="J447" s="108"/>
      <c r="K447" s="109"/>
      <c r="L447" s="109"/>
      <c r="M447" s="138"/>
      <c r="N447" s="117"/>
    </row>
    <row r="448" spans="1:14" ht="21.95" customHeight="1" x14ac:dyDescent="0.2">
      <c r="A448" s="114"/>
      <c r="B448" s="107"/>
      <c r="C448" s="36"/>
      <c r="D448" s="114"/>
      <c r="E448" s="100"/>
      <c r="F448" s="108"/>
      <c r="G448" s="108"/>
      <c r="H448" s="100"/>
      <c r="I448" s="108"/>
      <c r="J448" s="108"/>
      <c r="K448" s="109"/>
      <c r="L448" s="109"/>
      <c r="M448" s="134"/>
      <c r="N448" s="117"/>
    </row>
    <row r="449" spans="1:14" ht="21.95" customHeight="1" x14ac:dyDescent="0.2">
      <c r="A449" s="114"/>
      <c r="B449" s="107"/>
      <c r="C449" s="36"/>
      <c r="D449" s="114"/>
      <c r="E449" s="100"/>
      <c r="F449" s="108"/>
      <c r="G449" s="108"/>
      <c r="H449" s="100"/>
      <c r="I449" s="108"/>
      <c r="J449" s="108"/>
      <c r="K449" s="109"/>
      <c r="L449" s="109"/>
      <c r="M449" s="138"/>
      <c r="N449" s="117"/>
    </row>
    <row r="450" spans="1:14" ht="21.95" customHeight="1" x14ac:dyDescent="0.2">
      <c r="A450" s="114"/>
      <c r="B450" s="107"/>
      <c r="C450" s="36"/>
      <c r="D450" s="114"/>
      <c r="E450" s="100"/>
      <c r="F450" s="34"/>
      <c r="G450" s="108"/>
      <c r="H450" s="100"/>
      <c r="I450" s="108"/>
      <c r="J450" s="108"/>
      <c r="K450" s="109"/>
      <c r="L450" s="109"/>
      <c r="M450" s="134"/>
      <c r="N450" s="117"/>
    </row>
    <row r="451" spans="1:14" ht="21.95" customHeight="1" x14ac:dyDescent="0.2">
      <c r="A451" s="114"/>
      <c r="B451" s="107"/>
      <c r="C451" s="36"/>
      <c r="D451" s="114"/>
      <c r="E451" s="100"/>
      <c r="F451" s="34"/>
      <c r="G451" s="108"/>
      <c r="H451" s="100"/>
      <c r="I451" s="108"/>
      <c r="J451" s="108"/>
      <c r="K451" s="109"/>
      <c r="L451" s="109"/>
      <c r="M451" s="138"/>
      <c r="N451" s="117"/>
    </row>
    <row r="452" spans="1:14" ht="21.95" customHeight="1" x14ac:dyDescent="0.2">
      <c r="A452" s="114"/>
      <c r="B452" s="107"/>
      <c r="C452" s="36"/>
      <c r="D452" s="114"/>
      <c r="E452" s="100"/>
      <c r="F452" s="34"/>
      <c r="G452" s="108"/>
      <c r="H452" s="100"/>
      <c r="I452" s="108"/>
      <c r="J452" s="108"/>
      <c r="K452" s="109"/>
      <c r="L452" s="109"/>
      <c r="M452" s="134"/>
      <c r="N452" s="117"/>
    </row>
    <row r="453" spans="1:14" ht="21.95" customHeight="1" x14ac:dyDescent="0.2">
      <c r="A453" s="114"/>
      <c r="B453" s="107"/>
      <c r="C453" s="36"/>
      <c r="D453" s="114"/>
      <c r="E453" s="100"/>
      <c r="F453" s="34"/>
      <c r="G453" s="108"/>
      <c r="H453" s="100"/>
      <c r="I453" s="108"/>
      <c r="J453" s="108"/>
      <c r="K453" s="109"/>
      <c r="L453" s="109"/>
      <c r="M453" s="138"/>
      <c r="N453" s="117"/>
    </row>
    <row r="454" spans="1:14" ht="21.95" customHeight="1" x14ac:dyDescent="0.2">
      <c r="A454" s="114"/>
      <c r="B454" s="107"/>
      <c r="C454" s="36"/>
      <c r="D454" s="114"/>
      <c r="E454" s="100"/>
      <c r="F454" s="34"/>
      <c r="G454" s="108"/>
      <c r="H454" s="100"/>
      <c r="I454" s="108"/>
      <c r="J454" s="108"/>
      <c r="K454" s="109"/>
      <c r="L454" s="109"/>
      <c r="M454" s="134"/>
      <c r="N454" s="117"/>
    </row>
    <row r="455" spans="1:14" ht="21.95" customHeight="1" x14ac:dyDescent="0.2">
      <c r="A455" s="114"/>
      <c r="B455" s="107"/>
      <c r="C455" s="36"/>
      <c r="D455" s="114"/>
      <c r="E455" s="100"/>
      <c r="F455" s="34"/>
      <c r="G455" s="108"/>
      <c r="H455" s="100"/>
      <c r="I455" s="108"/>
      <c r="J455" s="108"/>
      <c r="K455" s="109"/>
      <c r="L455" s="109"/>
      <c r="M455" s="138"/>
      <c r="N455" s="117"/>
    </row>
    <row r="456" spans="1:14" ht="21.95" customHeight="1" x14ac:dyDescent="0.2">
      <c r="A456" s="114"/>
      <c r="B456" s="107"/>
      <c r="C456" s="36"/>
      <c r="D456" s="114"/>
      <c r="E456" s="100"/>
      <c r="F456" s="34"/>
      <c r="G456" s="108"/>
      <c r="H456" s="100"/>
      <c r="I456" s="108"/>
      <c r="J456" s="108"/>
      <c r="K456" s="109"/>
      <c r="L456" s="109"/>
      <c r="M456" s="134"/>
      <c r="N456" s="117"/>
    </row>
    <row r="457" spans="1:14" ht="21.95" customHeight="1" x14ac:dyDescent="0.2">
      <c r="A457" s="114"/>
      <c r="B457" s="107"/>
      <c r="C457" s="36"/>
      <c r="D457" s="114"/>
      <c r="E457" s="100"/>
      <c r="F457" s="108"/>
      <c r="G457" s="108"/>
      <c r="H457" s="100"/>
      <c r="I457" s="108"/>
      <c r="J457" s="108"/>
      <c r="K457" s="109"/>
      <c r="L457" s="109"/>
      <c r="M457" s="138"/>
      <c r="N457" s="117"/>
    </row>
    <row r="458" spans="1:14" ht="21.95" customHeight="1" x14ac:dyDescent="0.2">
      <c r="A458" s="114"/>
      <c r="B458" s="107"/>
      <c r="C458" s="36"/>
      <c r="D458" s="114"/>
      <c r="E458" s="100"/>
      <c r="F458" s="108"/>
      <c r="G458" s="108"/>
      <c r="H458" s="100"/>
      <c r="I458" s="108"/>
      <c r="J458" s="108"/>
      <c r="K458" s="109"/>
      <c r="L458" s="109"/>
      <c r="M458" s="134"/>
      <c r="N458" s="117"/>
    </row>
    <row r="459" spans="1:14" ht="21.95" customHeight="1" x14ac:dyDescent="0.2">
      <c r="A459" s="114"/>
      <c r="B459" s="107"/>
      <c r="C459" s="36"/>
      <c r="D459" s="114"/>
      <c r="E459" s="100"/>
      <c r="F459" s="108"/>
      <c r="G459" s="108"/>
      <c r="H459" s="100"/>
      <c r="I459" s="108"/>
      <c r="J459" s="108"/>
      <c r="K459" s="109"/>
      <c r="L459" s="109"/>
      <c r="M459" s="134"/>
      <c r="N459" s="117"/>
    </row>
    <row r="460" spans="1:14" ht="21.95" customHeight="1" x14ac:dyDescent="0.2">
      <c r="A460" s="114"/>
      <c r="B460" s="107"/>
      <c r="C460" s="36"/>
      <c r="D460" s="114"/>
      <c r="E460" s="100"/>
      <c r="F460" s="108"/>
      <c r="G460" s="108"/>
      <c r="H460" s="100"/>
      <c r="I460" s="108"/>
      <c r="J460" s="108"/>
      <c r="K460" s="109"/>
      <c r="L460" s="109"/>
      <c r="M460" s="134"/>
      <c r="N460" s="117"/>
    </row>
    <row r="461" spans="1:14" ht="21.95" customHeight="1" x14ac:dyDescent="0.2">
      <c r="A461" s="114"/>
      <c r="B461" s="107"/>
      <c r="C461" s="36"/>
      <c r="D461" s="114"/>
      <c r="E461" s="100"/>
      <c r="F461" s="34"/>
      <c r="G461" s="108"/>
      <c r="H461" s="100"/>
      <c r="I461" s="108"/>
      <c r="J461" s="108"/>
      <c r="K461" s="109"/>
      <c r="L461" s="109"/>
      <c r="M461" s="134"/>
      <c r="N461" s="117"/>
    </row>
    <row r="462" spans="1:14" ht="21.95" customHeight="1" x14ac:dyDescent="0.2">
      <c r="A462" s="114"/>
      <c r="B462" s="107"/>
      <c r="C462" s="36"/>
      <c r="D462" s="114"/>
      <c r="E462" s="100"/>
      <c r="F462" s="34"/>
      <c r="G462" s="108"/>
      <c r="H462" s="100"/>
      <c r="I462" s="108"/>
      <c r="J462" s="108"/>
      <c r="K462" s="109"/>
      <c r="L462" s="109"/>
      <c r="M462" s="134"/>
      <c r="N462" s="117"/>
    </row>
    <row r="463" spans="1:14" ht="21.95" customHeight="1" x14ac:dyDescent="0.2">
      <c r="A463" s="114"/>
      <c r="B463" s="107"/>
      <c r="C463" s="36"/>
      <c r="D463" s="114"/>
      <c r="F463" s="108"/>
      <c r="G463" s="34"/>
      <c r="H463" s="100"/>
      <c r="I463" s="108"/>
      <c r="J463" s="108"/>
      <c r="K463" s="109"/>
      <c r="L463" s="109"/>
      <c r="M463" s="134"/>
      <c r="N463" s="117"/>
    </row>
    <row r="464" spans="1:14" ht="21.95" customHeight="1" x14ac:dyDescent="0.2">
      <c r="A464" s="114"/>
      <c r="B464" s="107"/>
      <c r="C464" s="36"/>
      <c r="D464" s="114"/>
      <c r="E464" s="100"/>
      <c r="F464" s="108"/>
      <c r="G464" s="108"/>
      <c r="H464" s="100"/>
      <c r="I464" s="34"/>
      <c r="J464" s="108"/>
      <c r="K464" s="109"/>
      <c r="L464" s="109"/>
      <c r="M464" s="134"/>
      <c r="N464" s="117"/>
    </row>
    <row r="465" spans="1:14" ht="21.95" customHeight="1" x14ac:dyDescent="0.2">
      <c r="A465" s="114"/>
      <c r="B465" s="107"/>
      <c r="C465" s="36"/>
      <c r="D465" s="114"/>
      <c r="E465" s="100"/>
      <c r="F465" s="34"/>
      <c r="G465" s="108"/>
      <c r="H465" s="100"/>
      <c r="I465" s="34"/>
      <c r="J465" s="108"/>
      <c r="K465" s="109"/>
      <c r="L465" s="109"/>
      <c r="M465" s="134"/>
      <c r="N465" s="117"/>
    </row>
    <row r="466" spans="1:14" ht="21.95" customHeight="1" x14ac:dyDescent="0.2">
      <c r="A466" s="114"/>
      <c r="B466" s="107"/>
      <c r="C466" s="36"/>
      <c r="D466" s="114"/>
      <c r="E466" s="100"/>
      <c r="F466" s="34"/>
      <c r="G466" s="108"/>
      <c r="H466" s="100"/>
      <c r="I466" s="108"/>
      <c r="J466" s="108"/>
      <c r="K466" s="109"/>
      <c r="L466" s="109"/>
      <c r="M466" s="134"/>
      <c r="N466" s="117"/>
    </row>
    <row r="467" spans="1:14" ht="21.95" customHeight="1" x14ac:dyDescent="0.2">
      <c r="A467" s="114"/>
      <c r="B467" s="107"/>
      <c r="C467" s="36"/>
      <c r="D467" s="114"/>
      <c r="E467" s="100"/>
      <c r="F467" s="108"/>
      <c r="G467" s="108"/>
      <c r="H467" s="100"/>
      <c r="I467" s="108"/>
      <c r="J467" s="108"/>
      <c r="K467" s="109"/>
      <c r="L467" s="109"/>
      <c r="M467" s="134"/>
      <c r="N467" s="117"/>
    </row>
    <row r="468" spans="1:14" ht="21.95" customHeight="1" x14ac:dyDescent="0.2">
      <c r="A468" s="114"/>
      <c r="B468" s="107"/>
      <c r="C468" s="36"/>
      <c r="D468" s="114"/>
      <c r="E468" s="100"/>
      <c r="F468" s="34"/>
      <c r="G468" s="108"/>
      <c r="H468" s="100"/>
      <c r="I468" s="108"/>
      <c r="J468" s="108"/>
      <c r="K468" s="109"/>
      <c r="L468" s="109"/>
      <c r="M468" s="134"/>
      <c r="N468" s="117"/>
    </row>
    <row r="469" spans="1:14" ht="21.95" customHeight="1" x14ac:dyDescent="0.2">
      <c r="A469" s="114"/>
      <c r="B469" s="107"/>
      <c r="C469" s="36"/>
      <c r="D469" s="114"/>
      <c r="E469" s="100"/>
      <c r="F469" s="108"/>
      <c r="G469" s="108"/>
      <c r="H469" s="100"/>
      <c r="I469" s="108"/>
      <c r="J469" s="108"/>
      <c r="K469" s="109"/>
      <c r="L469" s="109"/>
      <c r="M469" s="134"/>
      <c r="N469" s="117"/>
    </row>
    <row r="470" spans="1:14" ht="21.95" customHeight="1" x14ac:dyDescent="0.2">
      <c r="A470" s="114"/>
      <c r="B470" s="107"/>
      <c r="C470" s="36"/>
      <c r="D470" s="114"/>
      <c r="E470" s="100"/>
      <c r="F470" s="108"/>
      <c r="G470" s="108"/>
      <c r="H470" s="100"/>
      <c r="I470" s="108"/>
      <c r="J470" s="108"/>
      <c r="K470" s="109"/>
      <c r="L470" s="109"/>
      <c r="M470" s="134"/>
      <c r="N470" s="117"/>
    </row>
    <row r="471" spans="1:14" ht="21.95" customHeight="1" x14ac:dyDescent="0.2">
      <c r="A471" s="114"/>
      <c r="B471" s="107"/>
      <c r="C471" s="36"/>
      <c r="D471" s="114"/>
      <c r="E471" s="100"/>
      <c r="F471" s="34"/>
      <c r="G471" s="108"/>
      <c r="H471" s="100"/>
      <c r="I471" s="108"/>
      <c r="J471" s="108"/>
      <c r="K471" s="109"/>
      <c r="L471" s="109"/>
      <c r="M471" s="134"/>
      <c r="N471" s="117"/>
    </row>
    <row r="472" spans="1:14" ht="21.95" customHeight="1" x14ac:dyDescent="0.2">
      <c r="A472" s="114"/>
      <c r="B472" s="107"/>
      <c r="C472" s="36"/>
      <c r="D472" s="114"/>
      <c r="E472" s="100"/>
      <c r="F472" s="34"/>
      <c r="G472" s="108"/>
      <c r="H472" s="100"/>
      <c r="I472" s="108"/>
      <c r="J472" s="108"/>
      <c r="K472" s="109"/>
      <c r="L472" s="109"/>
      <c r="M472" s="134"/>
      <c r="N472" s="117"/>
    </row>
    <row r="473" spans="1:14" ht="21.95" customHeight="1" x14ac:dyDescent="0.2">
      <c r="A473" s="114"/>
      <c r="B473" s="107"/>
      <c r="C473" s="36"/>
      <c r="D473" s="114"/>
      <c r="E473" s="100"/>
      <c r="F473" s="34"/>
      <c r="G473" s="108"/>
      <c r="H473" s="100"/>
      <c r="I473" s="108"/>
      <c r="J473" s="108"/>
      <c r="K473" s="109"/>
      <c r="L473" s="109"/>
      <c r="M473" s="134"/>
      <c r="N473" s="117"/>
    </row>
    <row r="474" spans="1:14" ht="21.95" customHeight="1" x14ac:dyDescent="0.35">
      <c r="A474" s="114"/>
      <c r="B474" s="107"/>
      <c r="C474" s="120"/>
      <c r="D474" s="114"/>
      <c r="E474" s="100"/>
      <c r="F474" s="34"/>
      <c r="G474" s="108"/>
      <c r="H474" s="100"/>
      <c r="I474" s="108"/>
      <c r="J474" s="108"/>
      <c r="K474" s="109"/>
      <c r="L474" s="109"/>
      <c r="M474" s="141"/>
      <c r="N474" s="117"/>
    </row>
    <row r="475" spans="1:14" ht="21.95" customHeight="1" x14ac:dyDescent="0.2">
      <c r="A475" s="114"/>
      <c r="B475" s="107"/>
      <c r="C475" s="36"/>
      <c r="D475" s="114"/>
      <c r="E475" s="100"/>
      <c r="F475" s="34"/>
      <c r="G475" s="108"/>
      <c r="H475" s="100"/>
      <c r="I475" s="108"/>
      <c r="J475" s="108"/>
      <c r="K475" s="109"/>
      <c r="L475" s="109"/>
      <c r="M475" s="134"/>
      <c r="N475" s="117"/>
    </row>
    <row r="476" spans="1:14" ht="21.95" customHeight="1" x14ac:dyDescent="0.2">
      <c r="A476" s="114"/>
      <c r="B476" s="107"/>
      <c r="C476" s="36"/>
      <c r="D476" s="114"/>
      <c r="E476" s="100"/>
      <c r="F476" s="34"/>
      <c r="G476" s="108"/>
      <c r="H476" s="100"/>
      <c r="I476" s="108"/>
      <c r="J476" s="108"/>
      <c r="K476" s="109"/>
      <c r="L476" s="109"/>
      <c r="M476" s="134"/>
      <c r="N476" s="117"/>
    </row>
    <row r="477" spans="1:14" ht="21.95" customHeight="1" x14ac:dyDescent="0.2">
      <c r="A477" s="114"/>
      <c r="B477" s="107"/>
      <c r="C477" s="36"/>
      <c r="D477" s="114"/>
      <c r="E477" s="100"/>
      <c r="F477" s="34"/>
      <c r="G477" s="108"/>
      <c r="H477" s="100"/>
      <c r="I477" s="108"/>
      <c r="J477" s="108"/>
      <c r="K477" s="109"/>
      <c r="L477" s="109"/>
      <c r="M477" s="134"/>
      <c r="N477" s="117"/>
    </row>
    <row r="478" spans="1:14" ht="21.95" customHeight="1" x14ac:dyDescent="0.2">
      <c r="A478" s="114"/>
      <c r="B478" s="107"/>
      <c r="C478" s="36"/>
      <c r="D478" s="114"/>
      <c r="E478" s="100"/>
      <c r="F478" s="34"/>
      <c r="G478" s="108"/>
      <c r="H478" s="100"/>
      <c r="I478" s="108"/>
      <c r="J478" s="108"/>
      <c r="K478" s="109"/>
      <c r="L478" s="109"/>
      <c r="M478" s="134"/>
      <c r="N478" s="117"/>
    </row>
    <row r="479" spans="1:14" ht="21.95" customHeight="1" x14ac:dyDescent="0.2">
      <c r="A479" s="114"/>
      <c r="B479" s="107"/>
      <c r="C479" s="36"/>
      <c r="D479" s="114"/>
      <c r="E479" s="100"/>
      <c r="F479" s="34"/>
      <c r="G479" s="108"/>
      <c r="H479" s="100"/>
      <c r="I479" s="108"/>
      <c r="J479" s="108"/>
      <c r="K479" s="109"/>
      <c r="L479" s="109"/>
      <c r="M479" s="134"/>
      <c r="N479" s="117"/>
    </row>
    <row r="480" spans="1:14" ht="21.95" customHeight="1" x14ac:dyDescent="0.2">
      <c r="A480" s="114"/>
      <c r="B480" s="107"/>
      <c r="C480" s="36"/>
      <c r="D480" s="114"/>
      <c r="E480" s="100"/>
      <c r="F480" s="34"/>
      <c r="G480" s="108"/>
      <c r="H480" s="100"/>
      <c r="I480" s="108"/>
      <c r="J480" s="108"/>
      <c r="K480" s="109"/>
      <c r="L480" s="109"/>
      <c r="M480" s="134"/>
      <c r="N480" s="117"/>
    </row>
    <row r="481" spans="1:14" ht="21.95" customHeight="1" x14ac:dyDescent="0.2">
      <c r="A481" s="114"/>
      <c r="B481" s="107"/>
      <c r="C481" s="36"/>
      <c r="D481" s="114"/>
      <c r="E481" s="100"/>
      <c r="F481" s="34"/>
      <c r="G481" s="108"/>
      <c r="H481" s="100"/>
      <c r="I481" s="108"/>
      <c r="J481" s="108"/>
      <c r="K481" s="109"/>
      <c r="L481" s="109"/>
      <c r="M481" s="134"/>
      <c r="N481" s="117"/>
    </row>
    <row r="482" spans="1:14" ht="21.95" customHeight="1" x14ac:dyDescent="0.2">
      <c r="A482" s="114"/>
      <c r="B482" s="107"/>
      <c r="C482" s="36"/>
      <c r="D482" s="114"/>
      <c r="E482" s="100"/>
      <c r="F482" s="34"/>
      <c r="G482" s="108"/>
      <c r="H482" s="100"/>
      <c r="I482" s="108"/>
      <c r="J482" s="108"/>
      <c r="K482" s="109"/>
      <c r="L482" s="109"/>
      <c r="M482" s="134"/>
      <c r="N482" s="117"/>
    </row>
    <row r="483" spans="1:14" ht="21.95" customHeight="1" x14ac:dyDescent="0.2">
      <c r="A483" s="114"/>
      <c r="B483" s="107"/>
      <c r="C483" s="36"/>
      <c r="D483" s="114"/>
      <c r="E483" s="100"/>
      <c r="F483" s="34"/>
      <c r="G483" s="108"/>
      <c r="H483" s="100"/>
      <c r="I483" s="108"/>
      <c r="J483" s="108"/>
      <c r="K483" s="109"/>
      <c r="L483" s="109"/>
      <c r="M483" s="134"/>
      <c r="N483" s="117"/>
    </row>
    <row r="484" spans="1:14" ht="21.95" customHeight="1" x14ac:dyDescent="0.2">
      <c r="A484" s="114"/>
      <c r="B484" s="107"/>
      <c r="C484" s="36"/>
      <c r="D484" s="114"/>
      <c r="E484" s="100"/>
      <c r="F484" s="34"/>
      <c r="G484" s="108"/>
      <c r="H484" s="100"/>
      <c r="I484" s="108"/>
      <c r="J484" s="108"/>
      <c r="K484" s="109"/>
      <c r="L484" s="109"/>
      <c r="M484" s="134"/>
      <c r="N484" s="117"/>
    </row>
    <row r="485" spans="1:14" ht="21.95" customHeight="1" x14ac:dyDescent="0.2">
      <c r="A485" s="114"/>
      <c r="B485" s="107"/>
      <c r="C485" s="36"/>
      <c r="D485" s="114"/>
      <c r="E485" s="100"/>
      <c r="F485" s="34"/>
      <c r="G485" s="108"/>
      <c r="H485" s="100"/>
      <c r="I485" s="108"/>
      <c r="J485" s="108"/>
      <c r="K485" s="109"/>
      <c r="L485" s="109"/>
      <c r="M485" s="134"/>
      <c r="N485" s="117"/>
    </row>
    <row r="486" spans="1:14" ht="21.95" customHeight="1" x14ac:dyDescent="0.2">
      <c r="A486" s="114"/>
      <c r="B486" s="107"/>
      <c r="C486" s="36"/>
      <c r="D486" s="114"/>
      <c r="E486" s="100"/>
      <c r="F486" s="34"/>
      <c r="G486" s="108"/>
      <c r="H486" s="100"/>
      <c r="I486" s="108"/>
      <c r="J486" s="108"/>
      <c r="K486" s="109"/>
      <c r="L486" s="109"/>
      <c r="M486" s="134"/>
      <c r="N486" s="117"/>
    </row>
    <row r="487" spans="1:14" ht="21.95" customHeight="1" x14ac:dyDescent="0.2">
      <c r="A487" s="114"/>
      <c r="B487" s="107"/>
      <c r="C487" s="36"/>
      <c r="D487" s="114"/>
      <c r="E487" s="100"/>
      <c r="F487" s="34"/>
      <c r="G487" s="108"/>
      <c r="H487" s="100"/>
      <c r="I487" s="108"/>
      <c r="J487" s="108"/>
      <c r="K487" s="109"/>
      <c r="L487" s="109"/>
      <c r="M487" s="134"/>
      <c r="N487" s="117"/>
    </row>
    <row r="488" spans="1:14" ht="21.95" customHeight="1" x14ac:dyDescent="0.2">
      <c r="A488" s="114"/>
      <c r="B488" s="107"/>
      <c r="C488" s="36"/>
      <c r="D488" s="114"/>
      <c r="E488" s="100"/>
      <c r="F488" s="34"/>
      <c r="G488" s="108"/>
      <c r="H488" s="100"/>
      <c r="I488" s="108"/>
      <c r="J488" s="108"/>
      <c r="K488" s="109"/>
      <c r="L488" s="109"/>
      <c r="M488" s="134"/>
      <c r="N488" s="117"/>
    </row>
    <row r="489" spans="1:14" ht="21.95" customHeight="1" x14ac:dyDescent="0.2">
      <c r="A489" s="114"/>
      <c r="B489" s="107"/>
      <c r="C489" s="36"/>
      <c r="D489" s="114"/>
      <c r="E489" s="100"/>
      <c r="F489" s="34"/>
      <c r="G489" s="108"/>
      <c r="H489" s="100"/>
      <c r="I489" s="108"/>
      <c r="J489" s="108"/>
      <c r="K489" s="109"/>
      <c r="L489" s="109"/>
      <c r="M489" s="134"/>
      <c r="N489" s="117"/>
    </row>
    <row r="490" spans="1:14" ht="21.95" customHeight="1" x14ac:dyDescent="0.2">
      <c r="A490" s="114"/>
      <c r="B490" s="107"/>
      <c r="C490" s="36"/>
      <c r="D490" s="114"/>
      <c r="E490" s="100"/>
      <c r="F490" s="34"/>
      <c r="G490" s="108"/>
      <c r="H490" s="100"/>
      <c r="I490" s="108"/>
      <c r="J490" s="108"/>
      <c r="K490" s="109"/>
      <c r="L490" s="109"/>
      <c r="M490" s="134"/>
      <c r="N490" s="117"/>
    </row>
    <row r="491" spans="1:14" ht="21.95" customHeight="1" x14ac:dyDescent="0.2">
      <c r="A491" s="114"/>
      <c r="B491" s="107"/>
      <c r="C491" s="36"/>
      <c r="D491" s="114"/>
      <c r="E491" s="100"/>
      <c r="F491" s="34"/>
      <c r="G491" s="108"/>
      <c r="H491" s="100"/>
      <c r="I491" s="108"/>
      <c r="J491" s="108"/>
      <c r="K491" s="109"/>
      <c r="L491" s="109"/>
      <c r="M491" s="134"/>
      <c r="N491" s="117"/>
    </row>
    <row r="492" spans="1:14" ht="21.95" customHeight="1" x14ac:dyDescent="0.2">
      <c r="A492" s="114"/>
      <c r="B492" s="107"/>
      <c r="C492" s="36"/>
      <c r="D492" s="114"/>
      <c r="E492" s="100"/>
      <c r="F492" s="34"/>
      <c r="G492" s="108"/>
      <c r="H492" s="100"/>
      <c r="I492" s="108"/>
      <c r="J492" s="108"/>
      <c r="K492" s="109"/>
      <c r="L492" s="109"/>
      <c r="M492" s="134"/>
      <c r="N492" s="117"/>
    </row>
    <row r="493" spans="1:14" ht="21.95" customHeight="1" x14ac:dyDescent="0.2">
      <c r="A493" s="114"/>
      <c r="B493" s="107"/>
      <c r="C493" s="36"/>
      <c r="D493" s="114"/>
      <c r="E493" s="100"/>
      <c r="F493" s="34"/>
      <c r="G493" s="108"/>
      <c r="H493" s="100"/>
      <c r="I493" s="108"/>
      <c r="J493" s="108"/>
      <c r="K493" s="109"/>
      <c r="L493" s="109"/>
      <c r="M493" s="134"/>
      <c r="N493" s="117"/>
    </row>
    <row r="494" spans="1:14" ht="21.95" customHeight="1" x14ac:dyDescent="0.2">
      <c r="A494" s="114"/>
      <c r="B494" s="107"/>
      <c r="C494" s="36"/>
      <c r="D494" s="114"/>
      <c r="E494" s="100"/>
      <c r="F494" s="34"/>
      <c r="G494" s="108"/>
      <c r="H494" s="100"/>
      <c r="I494" s="108"/>
      <c r="J494" s="108"/>
      <c r="K494" s="109"/>
      <c r="L494" s="109"/>
      <c r="M494" s="134"/>
      <c r="N494" s="117"/>
    </row>
    <row r="495" spans="1:14" ht="21.95" customHeight="1" x14ac:dyDescent="0.2">
      <c r="A495" s="114"/>
      <c r="B495" s="107"/>
      <c r="C495" s="36"/>
      <c r="D495" s="114"/>
      <c r="E495" s="100"/>
      <c r="F495" s="34"/>
      <c r="G495" s="108"/>
      <c r="H495" s="100"/>
      <c r="I495" s="108"/>
      <c r="J495" s="108"/>
      <c r="K495" s="109"/>
      <c r="L495" s="109"/>
      <c r="M495" s="134"/>
      <c r="N495" s="117"/>
    </row>
    <row r="496" spans="1:14" ht="21.95" customHeight="1" x14ac:dyDescent="0.2">
      <c r="A496" s="114"/>
      <c r="B496" s="107"/>
      <c r="C496" s="36"/>
      <c r="D496" s="114"/>
      <c r="E496" s="100"/>
      <c r="F496" s="34"/>
      <c r="G496" s="108"/>
      <c r="H496" s="100"/>
      <c r="I496" s="108"/>
      <c r="J496" s="108"/>
      <c r="K496" s="109"/>
      <c r="L496" s="109"/>
      <c r="M496" s="134"/>
      <c r="N496" s="117"/>
    </row>
    <row r="497" spans="1:14" ht="21.95" customHeight="1" x14ac:dyDescent="0.2">
      <c r="A497" s="114"/>
      <c r="B497" s="107"/>
      <c r="C497" s="36"/>
      <c r="D497" s="114"/>
      <c r="E497" s="100"/>
      <c r="F497" s="34"/>
      <c r="G497" s="108"/>
      <c r="H497" s="100"/>
      <c r="I497" s="108"/>
      <c r="J497" s="108"/>
      <c r="K497" s="109"/>
      <c r="L497" s="109"/>
      <c r="M497" s="134"/>
      <c r="N497" s="117"/>
    </row>
    <row r="498" spans="1:14" ht="21.95" customHeight="1" x14ac:dyDescent="0.2">
      <c r="A498" s="114"/>
      <c r="B498" s="107"/>
      <c r="C498" s="36"/>
      <c r="D498" s="114"/>
      <c r="E498" s="100"/>
      <c r="F498" s="34"/>
      <c r="G498" s="108"/>
      <c r="H498" s="100"/>
      <c r="I498" s="108"/>
      <c r="J498" s="108"/>
      <c r="K498" s="109"/>
      <c r="L498" s="109"/>
      <c r="M498" s="134"/>
    </row>
    <row r="499" spans="1:14" ht="21.95" customHeight="1" x14ac:dyDescent="0.2">
      <c r="A499" s="121"/>
      <c r="B499" s="122"/>
      <c r="C499" s="123"/>
      <c r="D499" s="114"/>
      <c r="E499" s="124"/>
      <c r="F499" s="34"/>
      <c r="G499" s="125"/>
      <c r="H499" s="124"/>
      <c r="I499" s="125"/>
      <c r="J499" s="125"/>
      <c r="K499" s="126"/>
      <c r="L499" s="126"/>
      <c r="M499" s="134"/>
    </row>
    <row r="500" spans="1:14" ht="21.95" customHeight="1" x14ac:dyDescent="0.2">
      <c r="A500" s="121"/>
      <c r="B500" s="122"/>
      <c r="C500" s="123"/>
      <c r="D500" s="114"/>
      <c r="E500" s="124"/>
      <c r="F500" s="34"/>
      <c r="G500" s="125"/>
      <c r="H500" s="124"/>
      <c r="I500" s="125"/>
      <c r="J500" s="125"/>
      <c r="K500" s="126"/>
      <c r="L500" s="126"/>
      <c r="M500" s="134"/>
    </row>
    <row r="501" spans="1:14" ht="21.95" customHeight="1" x14ac:dyDescent="0.2">
      <c r="A501" s="121"/>
      <c r="B501" s="122"/>
      <c r="C501" s="123"/>
      <c r="D501" s="114"/>
      <c r="E501" s="124"/>
      <c r="F501" s="34"/>
      <c r="G501" s="125"/>
      <c r="H501" s="124"/>
      <c r="I501" s="125"/>
      <c r="J501" s="125"/>
      <c r="K501" s="127"/>
      <c r="L501" s="126"/>
      <c r="M501" s="134"/>
    </row>
    <row r="502" spans="1:14" ht="21.95" customHeight="1" x14ac:dyDescent="0.2">
      <c r="A502" s="121"/>
      <c r="B502" s="122"/>
      <c r="C502" s="123"/>
      <c r="D502" s="114"/>
      <c r="E502" s="124"/>
      <c r="F502" s="34"/>
      <c r="G502" s="125"/>
      <c r="H502" s="124"/>
      <c r="I502" s="125"/>
      <c r="J502" s="125"/>
      <c r="K502" s="127"/>
      <c r="L502" s="126"/>
      <c r="M502" s="134"/>
    </row>
    <row r="503" spans="1:14" ht="21.95" customHeight="1" x14ac:dyDescent="0.2">
      <c r="A503" s="121"/>
      <c r="B503" s="122"/>
      <c r="C503" s="123"/>
      <c r="D503" s="114"/>
      <c r="E503" s="124"/>
      <c r="F503" s="34"/>
      <c r="G503" s="125"/>
      <c r="H503" s="124"/>
      <c r="I503" s="125"/>
      <c r="J503" s="125"/>
      <c r="K503" s="127"/>
      <c r="L503" s="126"/>
      <c r="M503" s="134"/>
    </row>
    <row r="504" spans="1:14" ht="21.95" customHeight="1" x14ac:dyDescent="0.2">
      <c r="A504" s="121"/>
      <c r="B504" s="122"/>
      <c r="C504" s="123"/>
      <c r="D504" s="114"/>
      <c r="E504" s="124"/>
      <c r="F504" s="34"/>
      <c r="G504" s="125"/>
      <c r="H504" s="124"/>
      <c r="I504" s="125"/>
      <c r="J504" s="125"/>
      <c r="K504" s="126"/>
      <c r="L504" s="126"/>
      <c r="M504" s="134"/>
    </row>
    <row r="505" spans="1:14" ht="21.95" customHeight="1" x14ac:dyDescent="0.2">
      <c r="A505" s="121"/>
      <c r="B505" s="122"/>
      <c r="C505" s="123"/>
      <c r="D505" s="114"/>
      <c r="E505" s="124"/>
      <c r="F505" s="125"/>
      <c r="G505" s="125"/>
      <c r="H505" s="124"/>
      <c r="I505" s="125"/>
      <c r="J505" s="125"/>
      <c r="K505" s="126"/>
      <c r="L505" s="126"/>
      <c r="M505" s="134"/>
    </row>
    <row r="506" spans="1:14" ht="21.95" customHeight="1" x14ac:dyDescent="0.2">
      <c r="A506" s="121"/>
      <c r="B506" s="122"/>
      <c r="C506" s="123"/>
      <c r="D506" s="114"/>
      <c r="E506" s="124"/>
      <c r="F506" s="34"/>
      <c r="G506" s="125"/>
      <c r="H506" s="124"/>
      <c r="I506" s="125"/>
      <c r="J506" s="125"/>
      <c r="K506" s="126"/>
      <c r="L506" s="126"/>
      <c r="M506" s="134"/>
    </row>
    <row r="507" spans="1:14" ht="21.95" customHeight="1" x14ac:dyDescent="0.2">
      <c r="A507" s="121"/>
      <c r="B507" s="122"/>
      <c r="C507" s="123"/>
      <c r="D507" s="114"/>
      <c r="E507" s="124"/>
      <c r="F507" s="125"/>
      <c r="G507" s="125"/>
      <c r="H507" s="124"/>
      <c r="I507" s="125"/>
      <c r="J507" s="125"/>
      <c r="K507" s="126"/>
      <c r="L507" s="126"/>
      <c r="M507" s="134"/>
    </row>
    <row r="508" spans="1:14" ht="21.95" customHeight="1" x14ac:dyDescent="0.2">
      <c r="A508" s="121"/>
      <c r="B508" s="122"/>
      <c r="C508" s="123"/>
      <c r="D508" s="114"/>
      <c r="E508" s="124"/>
      <c r="F508" s="34"/>
      <c r="G508" s="125"/>
      <c r="H508" s="124"/>
      <c r="I508" s="125"/>
      <c r="J508" s="125"/>
      <c r="K508" s="126"/>
      <c r="L508" s="126"/>
      <c r="M508" s="134"/>
    </row>
    <row r="509" spans="1:14" ht="21.95" customHeight="1" x14ac:dyDescent="0.2">
      <c r="A509" s="121"/>
      <c r="B509" s="122"/>
      <c r="C509" s="123"/>
      <c r="D509" s="114"/>
      <c r="E509" s="124"/>
      <c r="F509" s="34"/>
      <c r="G509" s="125"/>
      <c r="H509" s="124"/>
      <c r="I509" s="125"/>
      <c r="J509" s="125"/>
      <c r="K509" s="126"/>
      <c r="L509" s="126"/>
      <c r="M509" s="134"/>
    </row>
    <row r="510" spans="1:14" ht="21.95" customHeight="1" x14ac:dyDescent="0.2">
      <c r="A510" s="121"/>
      <c r="B510" s="122"/>
      <c r="C510" s="123"/>
      <c r="D510" s="114"/>
      <c r="E510" s="124"/>
      <c r="F510" s="34"/>
      <c r="G510" s="125"/>
      <c r="H510" s="124"/>
      <c r="I510" s="125"/>
      <c r="J510" s="125"/>
      <c r="K510" s="126"/>
      <c r="L510" s="126"/>
      <c r="M510" s="134"/>
    </row>
    <row r="511" spans="1:14" ht="21.95" customHeight="1" x14ac:dyDescent="0.2">
      <c r="A511" s="121"/>
      <c r="B511" s="122"/>
      <c r="C511" s="123"/>
      <c r="D511" s="114"/>
      <c r="E511" s="124"/>
      <c r="F511" s="34"/>
      <c r="G511" s="125"/>
      <c r="H511" s="124"/>
      <c r="I511" s="125"/>
      <c r="J511" s="125"/>
      <c r="K511" s="126"/>
      <c r="L511" s="126"/>
      <c r="M511" s="134"/>
    </row>
    <row r="512" spans="1:14" ht="21.95" customHeight="1" x14ac:dyDescent="0.2">
      <c r="A512" s="121"/>
      <c r="B512" s="122"/>
      <c r="C512" s="123"/>
      <c r="D512" s="114"/>
      <c r="E512" s="124"/>
      <c r="F512" s="34"/>
      <c r="G512" s="125"/>
      <c r="H512" s="124"/>
      <c r="I512" s="125"/>
      <c r="J512" s="125"/>
      <c r="K512" s="126"/>
      <c r="L512" s="126"/>
      <c r="M512" s="134"/>
    </row>
    <row r="513" spans="1:13" ht="21.95" customHeight="1" x14ac:dyDescent="0.2">
      <c r="A513" s="121"/>
      <c r="B513" s="122"/>
      <c r="C513" s="123"/>
      <c r="D513" s="114"/>
      <c r="E513" s="124"/>
      <c r="F513" s="34"/>
      <c r="G513" s="125"/>
      <c r="H513" s="124"/>
      <c r="I513" s="125"/>
      <c r="J513" s="125"/>
      <c r="K513" s="126"/>
      <c r="L513" s="126"/>
      <c r="M513" s="134"/>
    </row>
    <row r="514" spans="1:13" ht="21.95" customHeight="1" x14ac:dyDescent="0.2">
      <c r="A514" s="121"/>
      <c r="B514" s="122"/>
      <c r="C514" s="123"/>
      <c r="D514" s="114"/>
      <c r="E514" s="124"/>
      <c r="F514" s="34"/>
      <c r="G514" s="125"/>
      <c r="H514" s="124"/>
      <c r="I514" s="125"/>
      <c r="J514" s="125"/>
      <c r="K514" s="126"/>
      <c r="L514" s="126"/>
      <c r="M514" s="134"/>
    </row>
    <row r="515" spans="1:13" ht="21.95" customHeight="1" x14ac:dyDescent="0.2">
      <c r="A515" s="121"/>
      <c r="B515" s="122"/>
      <c r="C515" s="123"/>
      <c r="D515" s="114"/>
      <c r="E515" s="124"/>
      <c r="F515" s="125"/>
      <c r="G515" s="125"/>
      <c r="H515" s="124"/>
      <c r="I515" s="125"/>
      <c r="J515" s="125"/>
      <c r="K515" s="126"/>
      <c r="L515" s="126"/>
      <c r="M515" s="134"/>
    </row>
    <row r="516" spans="1:13" ht="21.95" customHeight="1" x14ac:dyDescent="0.2">
      <c r="A516" s="121"/>
      <c r="B516" s="122"/>
      <c r="C516" s="123"/>
      <c r="D516" s="114"/>
      <c r="E516" s="124"/>
      <c r="F516" s="34"/>
      <c r="G516" s="125"/>
      <c r="H516" s="124"/>
      <c r="I516" s="125"/>
      <c r="J516" s="125"/>
      <c r="K516" s="126"/>
      <c r="L516" s="126"/>
      <c r="M516" s="134"/>
    </row>
    <row r="517" spans="1:13" ht="21.95" customHeight="1" x14ac:dyDescent="0.2">
      <c r="A517" s="121"/>
      <c r="B517" s="122"/>
      <c r="C517" s="123"/>
      <c r="D517" s="114"/>
      <c r="E517" s="124"/>
      <c r="F517" s="125"/>
      <c r="G517" s="125"/>
      <c r="H517" s="124"/>
      <c r="I517" s="125"/>
      <c r="J517" s="125"/>
      <c r="K517" s="126"/>
      <c r="L517" s="126"/>
      <c r="M517" s="134"/>
    </row>
    <row r="518" spans="1:13" ht="21.95" customHeight="1" x14ac:dyDescent="0.2">
      <c r="A518" s="121"/>
      <c r="B518" s="122"/>
      <c r="C518" s="123"/>
      <c r="D518" s="114"/>
      <c r="E518" s="124"/>
      <c r="F518" s="34"/>
      <c r="G518" s="125"/>
      <c r="H518" s="124"/>
      <c r="I518" s="125"/>
      <c r="J518" s="125"/>
      <c r="K518" s="126"/>
      <c r="L518" s="126"/>
      <c r="M518" s="134"/>
    </row>
    <row r="519" spans="1:13" ht="21.95" customHeight="1" x14ac:dyDescent="0.2">
      <c r="A519" s="121"/>
      <c r="B519" s="122"/>
      <c r="C519" s="123"/>
      <c r="D519" s="114"/>
      <c r="E519" s="124"/>
      <c r="F519" s="125"/>
      <c r="G519" s="125"/>
      <c r="H519" s="124"/>
      <c r="I519" s="125"/>
      <c r="J519" s="125"/>
      <c r="K519" s="126"/>
      <c r="L519" s="126"/>
      <c r="M519" s="134"/>
    </row>
    <row r="520" spans="1:13" ht="21.95" customHeight="1" x14ac:dyDescent="0.2">
      <c r="A520" s="121"/>
      <c r="B520" s="122"/>
      <c r="C520" s="123"/>
      <c r="D520" s="114"/>
      <c r="E520" s="124"/>
      <c r="F520" s="125"/>
      <c r="G520" s="125"/>
      <c r="H520" s="124"/>
      <c r="I520" s="125"/>
      <c r="J520" s="125"/>
      <c r="K520" s="126"/>
      <c r="L520" s="126"/>
      <c r="M520" s="134"/>
    </row>
    <row r="521" spans="1:13" ht="21.95" customHeight="1" x14ac:dyDescent="0.2">
      <c r="A521" s="121"/>
      <c r="B521" s="122"/>
      <c r="C521" s="123"/>
      <c r="D521" s="114"/>
      <c r="E521" s="124"/>
      <c r="F521" s="34"/>
      <c r="G521" s="125"/>
      <c r="H521" s="124"/>
      <c r="I521" s="125"/>
      <c r="J521" s="125"/>
      <c r="K521" s="126"/>
      <c r="L521" s="126"/>
      <c r="M521" s="134"/>
    </row>
    <row r="522" spans="1:13" ht="21.95" customHeight="1" x14ac:dyDescent="0.2">
      <c r="A522" s="121"/>
      <c r="B522" s="122"/>
      <c r="C522" s="123"/>
      <c r="D522" s="114"/>
      <c r="E522" s="124"/>
      <c r="F522" s="34"/>
      <c r="G522" s="125"/>
      <c r="H522" s="124"/>
      <c r="I522" s="125"/>
      <c r="J522" s="125"/>
      <c r="K522" s="126"/>
      <c r="L522" s="126"/>
      <c r="M522" s="134"/>
    </row>
    <row r="523" spans="1:13" ht="21.95" customHeight="1" x14ac:dyDescent="0.2">
      <c r="A523" s="121"/>
      <c r="B523" s="122"/>
      <c r="C523" s="123"/>
      <c r="D523" s="114"/>
      <c r="E523" s="124"/>
      <c r="F523" s="34"/>
      <c r="G523" s="125"/>
      <c r="H523" s="124"/>
      <c r="I523" s="125"/>
      <c r="J523" s="125"/>
      <c r="K523" s="126"/>
      <c r="L523" s="126"/>
      <c r="M523" s="134"/>
    </row>
    <row r="524" spans="1:13" ht="21.95" customHeight="1" x14ac:dyDescent="0.2">
      <c r="A524" s="121"/>
      <c r="B524" s="122"/>
      <c r="C524" s="123"/>
      <c r="D524" s="114"/>
      <c r="E524" s="124"/>
      <c r="F524" s="34"/>
      <c r="G524" s="125"/>
      <c r="H524" s="124"/>
      <c r="I524" s="125"/>
      <c r="J524" s="125"/>
      <c r="K524" s="126"/>
      <c r="L524" s="126"/>
      <c r="M524" s="134"/>
    </row>
    <row r="525" spans="1:13" ht="21.95" customHeight="1" x14ac:dyDescent="0.2">
      <c r="A525" s="121"/>
      <c r="B525" s="122"/>
      <c r="C525" s="123"/>
      <c r="D525" s="114"/>
      <c r="E525" s="124"/>
      <c r="F525" s="34"/>
      <c r="G525" s="125"/>
      <c r="H525" s="124"/>
      <c r="I525" s="125"/>
      <c r="J525" s="125"/>
      <c r="K525" s="126"/>
      <c r="L525" s="126"/>
      <c r="M525" s="134"/>
    </row>
    <row r="526" spans="1:13" ht="21.95" customHeight="1" x14ac:dyDescent="0.2">
      <c r="A526" s="121"/>
      <c r="B526" s="122"/>
      <c r="C526" s="123"/>
      <c r="D526" s="114"/>
      <c r="E526" s="124"/>
      <c r="F526" s="34"/>
      <c r="G526" s="125"/>
      <c r="H526" s="124"/>
      <c r="I526" s="125"/>
      <c r="J526" s="125"/>
      <c r="K526" s="126"/>
      <c r="L526" s="126"/>
      <c r="M526" s="134"/>
    </row>
    <row r="527" spans="1:13" ht="21.95" customHeight="1" x14ac:dyDescent="0.2">
      <c r="A527" s="121"/>
      <c r="B527" s="122"/>
      <c r="C527" s="123"/>
      <c r="D527" s="114"/>
      <c r="E527" s="124"/>
      <c r="F527" s="34"/>
      <c r="G527" s="125"/>
      <c r="H527" s="124"/>
      <c r="I527" s="125"/>
      <c r="J527" s="125"/>
      <c r="K527" s="126"/>
      <c r="L527" s="126"/>
      <c r="M527" s="134"/>
    </row>
    <row r="528" spans="1:13" ht="21.95" customHeight="1" x14ac:dyDescent="0.2">
      <c r="A528" s="121"/>
      <c r="B528" s="122"/>
      <c r="C528" s="123"/>
      <c r="D528" s="114"/>
      <c r="E528" s="124"/>
      <c r="F528" s="34"/>
      <c r="G528" s="125"/>
      <c r="H528" s="124"/>
      <c r="I528" s="125"/>
      <c r="J528" s="125"/>
      <c r="K528" s="126"/>
      <c r="L528" s="126"/>
      <c r="M528" s="134"/>
    </row>
    <row r="529" spans="1:13" ht="21.95" customHeight="1" x14ac:dyDescent="0.2">
      <c r="A529" s="121"/>
      <c r="B529" s="122"/>
      <c r="C529" s="123"/>
      <c r="D529" s="114"/>
      <c r="E529" s="124"/>
      <c r="F529" s="34"/>
      <c r="G529" s="125"/>
      <c r="H529" s="124"/>
      <c r="I529" s="125"/>
      <c r="J529" s="125"/>
      <c r="K529" s="126"/>
      <c r="L529" s="126"/>
      <c r="M529" s="134"/>
    </row>
    <row r="530" spans="1:13" ht="21.95" customHeight="1" x14ac:dyDescent="0.2">
      <c r="A530" s="121"/>
      <c r="B530" s="122"/>
      <c r="C530" s="123"/>
      <c r="D530" s="114"/>
      <c r="E530" s="124"/>
      <c r="F530" s="34"/>
      <c r="G530" s="125"/>
      <c r="H530" s="124"/>
      <c r="I530" s="125"/>
      <c r="J530" s="125"/>
      <c r="K530" s="126"/>
      <c r="L530" s="126"/>
      <c r="M530" s="134"/>
    </row>
    <row r="531" spans="1:13" ht="21.95" customHeight="1" x14ac:dyDescent="0.2">
      <c r="A531" s="121"/>
      <c r="B531" s="122"/>
      <c r="C531" s="123"/>
      <c r="D531" s="114"/>
      <c r="E531" s="124"/>
      <c r="F531" s="34"/>
      <c r="G531" s="125"/>
      <c r="H531" s="124"/>
      <c r="I531" s="125"/>
      <c r="J531" s="125"/>
      <c r="K531" s="126"/>
      <c r="L531" s="126"/>
      <c r="M531" s="134"/>
    </row>
    <row r="532" spans="1:13" ht="21.95" customHeight="1" x14ac:dyDescent="0.2">
      <c r="A532" s="121"/>
      <c r="B532" s="122"/>
      <c r="C532" s="123"/>
      <c r="D532" s="114"/>
      <c r="E532" s="124"/>
      <c r="F532" s="34"/>
      <c r="G532" s="125"/>
      <c r="H532" s="124"/>
      <c r="I532" s="125"/>
      <c r="J532" s="125"/>
      <c r="K532" s="126"/>
      <c r="L532" s="126"/>
      <c r="M532" s="134"/>
    </row>
    <row r="533" spans="1:13" ht="21.95" customHeight="1" x14ac:dyDescent="0.2">
      <c r="A533" s="121"/>
      <c r="B533" s="122"/>
      <c r="C533" s="123"/>
      <c r="D533" s="114"/>
      <c r="E533" s="124"/>
      <c r="F533" s="34"/>
      <c r="G533" s="125"/>
      <c r="H533" s="124"/>
      <c r="I533" s="125"/>
      <c r="J533" s="125"/>
      <c r="K533" s="126"/>
      <c r="L533" s="126"/>
      <c r="M533" s="134"/>
    </row>
    <row r="534" spans="1:13" ht="21.95" customHeight="1" x14ac:dyDescent="0.2">
      <c r="A534" s="121"/>
      <c r="B534" s="122"/>
      <c r="C534" s="123"/>
      <c r="D534" s="114"/>
      <c r="E534" s="124"/>
      <c r="F534" s="125"/>
      <c r="G534" s="125"/>
      <c r="H534" s="124"/>
      <c r="I534" s="125"/>
      <c r="J534" s="125"/>
      <c r="K534" s="126"/>
      <c r="L534" s="126"/>
      <c r="M534" s="134"/>
    </row>
    <row r="535" spans="1:13" ht="21.95" customHeight="1" x14ac:dyDescent="0.2">
      <c r="A535" s="121"/>
      <c r="B535" s="122"/>
      <c r="C535" s="123"/>
      <c r="D535" s="114"/>
      <c r="E535" s="124"/>
      <c r="F535" s="125"/>
      <c r="G535" s="125"/>
      <c r="H535" s="124"/>
      <c r="I535" s="125"/>
      <c r="J535" s="125"/>
      <c r="K535" s="126"/>
      <c r="L535" s="126"/>
      <c r="M535" s="134"/>
    </row>
    <row r="536" spans="1:13" ht="21.95" customHeight="1" x14ac:dyDescent="0.2">
      <c r="A536" s="121"/>
      <c r="B536" s="122"/>
      <c r="C536" s="123"/>
      <c r="D536" s="114"/>
      <c r="E536" s="124"/>
      <c r="F536" s="125"/>
      <c r="G536" s="125"/>
      <c r="H536" s="124"/>
      <c r="I536" s="125"/>
      <c r="J536" s="125"/>
      <c r="K536" s="126"/>
      <c r="L536" s="126"/>
      <c r="M536" s="134"/>
    </row>
    <row r="537" spans="1:13" ht="21.95" customHeight="1" x14ac:dyDescent="0.2">
      <c r="A537" s="121"/>
      <c r="B537" s="122"/>
      <c r="C537" s="123"/>
      <c r="D537" s="114"/>
      <c r="E537" s="124"/>
      <c r="F537" s="125"/>
      <c r="G537" s="125"/>
      <c r="H537" s="124"/>
      <c r="I537" s="125"/>
      <c r="J537" s="125"/>
      <c r="K537" s="126"/>
      <c r="L537" s="126"/>
      <c r="M537" s="134"/>
    </row>
    <row r="538" spans="1:13" ht="21.95" customHeight="1" x14ac:dyDescent="0.2">
      <c r="A538" s="121"/>
      <c r="B538" s="122"/>
      <c r="C538" s="123"/>
      <c r="D538" s="114"/>
      <c r="E538" s="124"/>
      <c r="F538" s="34"/>
      <c r="G538" s="125"/>
      <c r="H538" s="124"/>
      <c r="I538" s="125"/>
      <c r="J538" s="125"/>
      <c r="K538" s="126"/>
      <c r="L538" s="126"/>
      <c r="M538" s="134"/>
    </row>
    <row r="539" spans="1:13" ht="21.95" customHeight="1" x14ac:dyDescent="0.2">
      <c r="A539" s="121"/>
      <c r="B539" s="122"/>
      <c r="C539" s="123"/>
      <c r="D539" s="114"/>
      <c r="E539" s="124"/>
      <c r="F539" s="34"/>
      <c r="G539" s="125"/>
      <c r="H539" s="124"/>
      <c r="I539" s="125"/>
      <c r="J539" s="125"/>
      <c r="K539" s="126"/>
      <c r="L539" s="126"/>
      <c r="M539" s="134"/>
    </row>
    <row r="540" spans="1:13" ht="21.95" customHeight="1" x14ac:dyDescent="0.2">
      <c r="A540" s="121"/>
      <c r="B540" s="122"/>
      <c r="C540" s="123"/>
      <c r="D540" s="114"/>
      <c r="E540" s="124"/>
      <c r="F540" s="34"/>
      <c r="G540" s="125"/>
      <c r="H540" s="124"/>
      <c r="I540" s="125"/>
      <c r="J540" s="125"/>
      <c r="K540" s="126"/>
      <c r="L540" s="126"/>
      <c r="M540" s="134"/>
    </row>
    <row r="541" spans="1:13" ht="21.95" customHeight="1" x14ac:dyDescent="0.2">
      <c r="A541" s="121"/>
      <c r="B541" s="122"/>
      <c r="C541" s="123"/>
      <c r="D541" s="114"/>
      <c r="E541" s="124"/>
      <c r="F541" s="34"/>
      <c r="G541" s="125"/>
      <c r="H541" s="124"/>
      <c r="I541" s="125"/>
      <c r="J541" s="125"/>
      <c r="K541" s="126"/>
      <c r="L541" s="126"/>
      <c r="M541" s="134"/>
    </row>
    <row r="542" spans="1:13" ht="21.95" customHeight="1" x14ac:dyDescent="0.2">
      <c r="A542" s="121"/>
      <c r="B542" s="122"/>
      <c r="C542" s="123"/>
      <c r="D542" s="114"/>
      <c r="E542" s="124"/>
      <c r="F542" s="34"/>
      <c r="G542" s="125"/>
      <c r="H542" s="124"/>
      <c r="I542" s="125"/>
      <c r="J542" s="125"/>
      <c r="K542" s="126"/>
      <c r="L542" s="126"/>
      <c r="M542" s="134"/>
    </row>
    <row r="543" spans="1:13" ht="21.95" customHeight="1" x14ac:dyDescent="0.2">
      <c r="A543" s="121"/>
      <c r="B543" s="122"/>
      <c r="C543" s="123"/>
      <c r="D543" s="114"/>
      <c r="E543" s="124"/>
      <c r="F543" s="34"/>
      <c r="G543" s="125"/>
      <c r="H543" s="124"/>
      <c r="I543" s="34"/>
      <c r="J543" s="125"/>
      <c r="K543" s="126"/>
      <c r="L543" s="126"/>
      <c r="M543" s="134"/>
    </row>
    <row r="544" spans="1:13" ht="21.95" customHeight="1" x14ac:dyDescent="0.2">
      <c r="A544" s="121"/>
      <c r="B544" s="122"/>
      <c r="C544" s="123"/>
      <c r="D544" s="114"/>
      <c r="E544" s="124"/>
      <c r="F544" s="34"/>
      <c r="G544" s="125"/>
      <c r="H544" s="124"/>
      <c r="I544" s="125"/>
      <c r="J544" s="125"/>
      <c r="K544" s="126"/>
      <c r="L544" s="126"/>
      <c r="M544" s="134"/>
    </row>
    <row r="545" spans="1:13" ht="21.95" customHeight="1" x14ac:dyDescent="0.2">
      <c r="A545" s="121"/>
      <c r="B545" s="122"/>
      <c r="C545" s="123"/>
      <c r="D545" s="114"/>
      <c r="E545" s="124"/>
      <c r="F545" s="125"/>
      <c r="G545" s="125"/>
      <c r="H545" s="124"/>
      <c r="I545" s="125"/>
      <c r="J545" s="125"/>
      <c r="K545" s="126"/>
      <c r="L545" s="126"/>
      <c r="M545" s="134"/>
    </row>
    <row r="546" spans="1:13" ht="21.95" customHeight="1" x14ac:dyDescent="0.2">
      <c r="A546" s="121"/>
      <c r="B546" s="122"/>
      <c r="C546" s="123"/>
      <c r="D546" s="114"/>
      <c r="E546" s="124"/>
      <c r="F546" s="34"/>
      <c r="G546" s="125"/>
      <c r="H546" s="124"/>
      <c r="I546" s="125"/>
      <c r="J546" s="125"/>
      <c r="K546" s="126"/>
      <c r="L546" s="126"/>
      <c r="M546" s="134"/>
    </row>
    <row r="547" spans="1:13" ht="21.95" customHeight="1" x14ac:dyDescent="0.2">
      <c r="A547" s="121"/>
      <c r="B547" s="122"/>
      <c r="C547" s="123"/>
      <c r="D547" s="114"/>
      <c r="E547" s="124"/>
      <c r="F547" s="34"/>
      <c r="G547" s="125"/>
      <c r="H547" s="124"/>
      <c r="I547" s="125"/>
      <c r="J547" s="125"/>
      <c r="K547" s="126"/>
      <c r="L547" s="126"/>
      <c r="M547" s="134"/>
    </row>
    <row r="548" spans="1:13" ht="21.95" customHeight="1" x14ac:dyDescent="0.2">
      <c r="A548" s="121"/>
      <c r="B548" s="122"/>
      <c r="C548" s="123"/>
      <c r="D548" s="114"/>
      <c r="E548" s="124"/>
      <c r="F548" s="34"/>
      <c r="G548" s="125"/>
      <c r="H548" s="124"/>
      <c r="I548" s="125"/>
      <c r="J548" s="125"/>
      <c r="K548" s="126"/>
      <c r="L548" s="126"/>
      <c r="M548" s="134"/>
    </row>
    <row r="549" spans="1:13" ht="21.95" customHeight="1" x14ac:dyDescent="0.2">
      <c r="A549" s="121"/>
      <c r="B549" s="122"/>
      <c r="C549" s="123"/>
      <c r="D549" s="114"/>
      <c r="E549" s="124"/>
      <c r="F549" s="34"/>
      <c r="G549" s="125"/>
      <c r="H549" s="124"/>
      <c r="I549" s="125"/>
      <c r="J549" s="125"/>
      <c r="K549" s="126"/>
      <c r="L549" s="126"/>
      <c r="M549" s="134"/>
    </row>
    <row r="550" spans="1:13" ht="21.95" customHeight="1" x14ac:dyDescent="0.2">
      <c r="A550" s="121"/>
      <c r="B550" s="122"/>
      <c r="C550" s="123"/>
      <c r="D550" s="114"/>
      <c r="E550" s="124"/>
      <c r="F550" s="34"/>
      <c r="G550" s="125"/>
      <c r="H550" s="124"/>
      <c r="I550" s="125"/>
      <c r="J550" s="125"/>
      <c r="K550" s="126"/>
      <c r="L550" s="126"/>
      <c r="M550" s="134"/>
    </row>
    <row r="551" spans="1:13" ht="21.95" customHeight="1" x14ac:dyDescent="0.2">
      <c r="A551" s="121"/>
      <c r="B551" s="122"/>
      <c r="C551" s="123"/>
      <c r="D551" s="114"/>
      <c r="E551" s="124"/>
      <c r="F551" s="34"/>
      <c r="G551" s="125"/>
      <c r="H551" s="124"/>
      <c r="I551" s="34"/>
      <c r="J551" s="125"/>
      <c r="K551" s="126"/>
      <c r="L551" s="126"/>
      <c r="M551" s="134"/>
    </row>
    <row r="552" spans="1:13" ht="21.95" customHeight="1" x14ac:dyDescent="0.2">
      <c r="A552" s="121"/>
      <c r="B552" s="122"/>
      <c r="C552" s="123"/>
      <c r="D552" s="114"/>
      <c r="E552" s="124"/>
      <c r="F552" s="34"/>
      <c r="G552" s="125"/>
      <c r="H552" s="124"/>
      <c r="I552" s="125"/>
      <c r="J552" s="125"/>
      <c r="K552" s="126"/>
      <c r="L552" s="126"/>
      <c r="M552" s="134"/>
    </row>
    <row r="553" spans="1:13" ht="21.95" customHeight="1" x14ac:dyDescent="0.2">
      <c r="A553" s="121"/>
      <c r="B553" s="122"/>
      <c r="C553" s="123"/>
      <c r="D553" s="114"/>
      <c r="E553" s="124"/>
      <c r="F553" s="34"/>
      <c r="G553" s="125"/>
      <c r="H553" s="124"/>
      <c r="I553" s="125"/>
      <c r="J553" s="125"/>
      <c r="K553" s="126"/>
      <c r="L553" s="126"/>
      <c r="M553" s="134"/>
    </row>
    <row r="554" spans="1:13" ht="21.95" customHeight="1" x14ac:dyDescent="0.2">
      <c r="A554" s="121"/>
      <c r="B554" s="122"/>
      <c r="C554" s="123"/>
      <c r="D554" s="114"/>
      <c r="E554" s="124"/>
      <c r="F554" s="34"/>
      <c r="G554" s="125"/>
      <c r="H554" s="124"/>
      <c r="I554" s="125"/>
      <c r="J554" s="125"/>
      <c r="K554" s="126"/>
      <c r="L554" s="126"/>
      <c r="M554" s="134"/>
    </row>
    <row r="555" spans="1:13" ht="21.95" customHeight="1" x14ac:dyDescent="0.2">
      <c r="A555" s="121"/>
      <c r="B555" s="122"/>
      <c r="C555" s="123"/>
      <c r="D555" s="114"/>
      <c r="E555" s="124"/>
      <c r="F555" s="34"/>
      <c r="G555" s="125"/>
      <c r="H555" s="124"/>
      <c r="I555" s="125"/>
      <c r="J555" s="125"/>
      <c r="K555" s="126"/>
      <c r="L555" s="126"/>
      <c r="M555" s="134"/>
    </row>
    <row r="556" spans="1:13" ht="21.95" customHeight="1" x14ac:dyDescent="0.2">
      <c r="A556" s="121"/>
      <c r="B556" s="122"/>
      <c r="C556" s="123"/>
      <c r="D556" s="114"/>
      <c r="E556" s="124"/>
      <c r="F556" s="34"/>
      <c r="G556" s="125"/>
      <c r="H556" s="124"/>
      <c r="I556" s="125"/>
      <c r="J556" s="125"/>
      <c r="K556" s="126"/>
      <c r="L556" s="126"/>
      <c r="M556" s="134"/>
    </row>
    <row r="557" spans="1:13" ht="21.95" customHeight="1" x14ac:dyDescent="0.2">
      <c r="A557" s="121"/>
      <c r="B557" s="122"/>
      <c r="C557" s="123"/>
      <c r="D557" s="114"/>
      <c r="E557" s="124"/>
      <c r="F557" s="34"/>
      <c r="G557" s="125"/>
      <c r="H557" s="124"/>
      <c r="I557" s="125"/>
      <c r="J557" s="125"/>
      <c r="K557" s="126"/>
      <c r="L557" s="126"/>
      <c r="M557" s="134"/>
    </row>
    <row r="558" spans="1:13" ht="21.95" customHeight="1" x14ac:dyDescent="0.2">
      <c r="A558" s="121"/>
      <c r="B558" s="122"/>
      <c r="C558" s="123"/>
      <c r="D558" s="114"/>
      <c r="E558" s="124"/>
      <c r="F558" s="34"/>
      <c r="G558" s="125"/>
      <c r="H558" s="124"/>
      <c r="I558" s="125"/>
      <c r="J558" s="125"/>
      <c r="K558" s="126"/>
      <c r="L558" s="126"/>
      <c r="M558" s="134"/>
    </row>
    <row r="559" spans="1:13" ht="21.95" customHeight="1" x14ac:dyDescent="0.2">
      <c r="A559" s="121"/>
      <c r="B559" s="122"/>
      <c r="C559" s="123"/>
      <c r="D559" s="114"/>
      <c r="E559" s="124"/>
      <c r="F559" s="34"/>
      <c r="G559" s="125"/>
      <c r="H559" s="124"/>
      <c r="I559" s="125"/>
      <c r="J559" s="125"/>
      <c r="K559" s="126"/>
      <c r="L559" s="126"/>
      <c r="M559" s="134"/>
    </row>
    <row r="560" spans="1:13" ht="21.95" customHeight="1" x14ac:dyDescent="0.2">
      <c r="A560" s="121"/>
      <c r="B560" s="122"/>
      <c r="C560" s="123"/>
      <c r="D560" s="114"/>
      <c r="E560" s="124"/>
      <c r="F560" s="34"/>
      <c r="G560" s="125"/>
      <c r="H560" s="124"/>
      <c r="I560" s="125"/>
      <c r="J560" s="125"/>
      <c r="K560" s="126"/>
      <c r="L560" s="126"/>
      <c r="M560" s="134"/>
    </row>
    <row r="561" spans="1:13" ht="21.95" customHeight="1" x14ac:dyDescent="0.2">
      <c r="A561" s="121"/>
      <c r="B561" s="122"/>
      <c r="C561" s="123"/>
      <c r="D561" s="114"/>
      <c r="E561" s="124"/>
      <c r="F561" s="34"/>
      <c r="G561" s="125"/>
      <c r="H561" s="124"/>
      <c r="I561" s="125"/>
      <c r="J561" s="125"/>
      <c r="K561" s="126"/>
      <c r="L561" s="126"/>
      <c r="M561" s="134"/>
    </row>
    <row r="562" spans="1:13" ht="21.95" customHeight="1" x14ac:dyDescent="0.2">
      <c r="A562" s="121"/>
      <c r="B562" s="122"/>
      <c r="C562" s="123"/>
      <c r="D562" s="114"/>
      <c r="E562" s="124"/>
      <c r="F562" s="34"/>
      <c r="G562" s="125"/>
      <c r="H562" s="124"/>
      <c r="I562" s="125"/>
      <c r="J562" s="125"/>
      <c r="K562" s="126"/>
      <c r="L562" s="126"/>
      <c r="M562" s="134"/>
    </row>
    <row r="563" spans="1:13" ht="21.95" customHeight="1" x14ac:dyDescent="0.2">
      <c r="A563" s="121"/>
      <c r="B563" s="122"/>
      <c r="C563" s="123"/>
      <c r="D563" s="114"/>
      <c r="E563" s="124"/>
      <c r="F563" s="34"/>
      <c r="G563" s="125"/>
      <c r="H563" s="124"/>
      <c r="I563" s="125"/>
      <c r="J563" s="125"/>
      <c r="K563" s="126"/>
      <c r="L563" s="126"/>
      <c r="M563" s="134"/>
    </row>
    <row r="564" spans="1:13" ht="21.95" customHeight="1" x14ac:dyDescent="0.2">
      <c r="A564" s="121"/>
      <c r="B564" s="122"/>
      <c r="C564" s="123"/>
      <c r="D564" s="114"/>
      <c r="E564" s="124"/>
      <c r="F564" s="34"/>
      <c r="G564" s="125"/>
      <c r="H564" s="124"/>
      <c r="I564" s="125"/>
      <c r="J564" s="125"/>
      <c r="K564" s="126"/>
      <c r="L564" s="126"/>
      <c r="M564" s="134"/>
    </row>
    <row r="565" spans="1:13" ht="21.95" customHeight="1" x14ac:dyDescent="0.2">
      <c r="A565" s="121"/>
      <c r="B565" s="122"/>
      <c r="C565" s="123"/>
      <c r="D565" s="114"/>
      <c r="E565" s="124"/>
      <c r="F565" s="34"/>
      <c r="G565" s="125"/>
      <c r="H565" s="124"/>
      <c r="I565" s="125"/>
      <c r="J565" s="125"/>
      <c r="K565" s="126"/>
      <c r="L565" s="126"/>
      <c r="M565" s="134"/>
    </row>
    <row r="566" spans="1:13" ht="21.95" customHeight="1" x14ac:dyDescent="0.2">
      <c r="A566" s="121"/>
      <c r="B566" s="122"/>
      <c r="C566" s="123"/>
      <c r="D566" s="114"/>
      <c r="E566" s="124"/>
      <c r="F566" s="34"/>
      <c r="G566" s="125"/>
      <c r="H566" s="124"/>
      <c r="I566" s="125"/>
      <c r="J566" s="125"/>
      <c r="K566" s="126"/>
      <c r="L566" s="126"/>
      <c r="M566" s="134"/>
    </row>
    <row r="567" spans="1:13" ht="21.95" customHeight="1" x14ac:dyDescent="0.2">
      <c r="A567" s="121"/>
      <c r="B567" s="122"/>
      <c r="C567" s="123"/>
      <c r="D567" s="114"/>
      <c r="E567" s="124"/>
      <c r="F567" s="34"/>
      <c r="G567" s="125"/>
      <c r="H567" s="124"/>
      <c r="I567" s="125"/>
      <c r="J567" s="125"/>
      <c r="K567" s="126"/>
      <c r="L567" s="126"/>
      <c r="M567" s="134"/>
    </row>
    <row r="568" spans="1:13" ht="21.95" customHeight="1" x14ac:dyDescent="0.2">
      <c r="A568" s="121"/>
      <c r="B568" s="122"/>
      <c r="C568" s="123"/>
      <c r="D568" s="114"/>
      <c r="E568" s="124"/>
      <c r="F568" s="34"/>
      <c r="G568" s="125"/>
      <c r="H568" s="124"/>
      <c r="I568" s="125"/>
      <c r="J568" s="125"/>
      <c r="K568" s="126"/>
      <c r="L568" s="126"/>
      <c r="M568" s="134"/>
    </row>
    <row r="569" spans="1:13" ht="21.95" customHeight="1" x14ac:dyDescent="0.2">
      <c r="A569" s="121"/>
      <c r="B569" s="122"/>
      <c r="C569" s="123"/>
      <c r="D569" s="114"/>
      <c r="E569" s="124"/>
      <c r="F569" s="34"/>
      <c r="G569" s="125"/>
      <c r="H569" s="124"/>
      <c r="I569" s="125"/>
      <c r="J569" s="125"/>
      <c r="K569" s="126"/>
      <c r="L569" s="126"/>
      <c r="M569" s="134"/>
    </row>
    <row r="570" spans="1:13" ht="21.95" customHeight="1" x14ac:dyDescent="0.2">
      <c r="A570" s="121"/>
      <c r="B570" s="122"/>
      <c r="C570" s="123"/>
      <c r="D570" s="114"/>
      <c r="E570" s="124"/>
      <c r="F570" s="34"/>
      <c r="G570" s="125"/>
      <c r="H570" s="124"/>
      <c r="I570" s="125"/>
      <c r="J570" s="125"/>
      <c r="K570" s="126"/>
      <c r="L570" s="126"/>
      <c r="M570" s="134"/>
    </row>
    <row r="571" spans="1:13" ht="21.95" customHeight="1" x14ac:dyDescent="0.2">
      <c r="A571" s="121"/>
      <c r="B571" s="122"/>
      <c r="C571" s="123"/>
      <c r="D571" s="114"/>
      <c r="E571" s="124"/>
      <c r="F571" s="34"/>
      <c r="G571" s="125"/>
      <c r="H571" s="124"/>
      <c r="I571" s="125"/>
      <c r="J571" s="125"/>
      <c r="K571" s="126"/>
      <c r="L571" s="126"/>
      <c r="M571" s="134"/>
    </row>
    <row r="572" spans="1:13" ht="21.95" customHeight="1" x14ac:dyDescent="0.2">
      <c r="A572" s="121"/>
      <c r="B572" s="122"/>
      <c r="C572" s="123"/>
      <c r="D572" s="114"/>
      <c r="E572" s="124"/>
      <c r="F572" s="34"/>
      <c r="G572" s="125"/>
      <c r="H572" s="124"/>
      <c r="I572" s="125"/>
      <c r="J572" s="125"/>
      <c r="K572" s="126"/>
      <c r="L572" s="126"/>
      <c r="M572" s="134"/>
    </row>
    <row r="573" spans="1:13" ht="21.95" customHeight="1" x14ac:dyDescent="0.2">
      <c r="A573" s="121"/>
      <c r="B573" s="122"/>
      <c r="C573" s="123"/>
      <c r="D573" s="114"/>
      <c r="E573" s="124"/>
      <c r="F573" s="34"/>
      <c r="G573" s="125"/>
      <c r="H573" s="124"/>
      <c r="I573" s="125"/>
      <c r="J573" s="125"/>
      <c r="K573" s="126"/>
      <c r="L573" s="126"/>
      <c r="M573" s="134"/>
    </row>
    <row r="574" spans="1:13" ht="21.95" customHeight="1" x14ac:dyDescent="0.2">
      <c r="A574" s="121"/>
      <c r="B574" s="122"/>
      <c r="C574" s="123"/>
      <c r="D574" s="114"/>
      <c r="E574" s="124"/>
      <c r="F574" s="34"/>
      <c r="G574" s="125"/>
      <c r="H574" s="124"/>
      <c r="I574" s="125"/>
      <c r="J574" s="125"/>
      <c r="K574" s="126"/>
      <c r="L574" s="126"/>
      <c r="M574" s="134"/>
    </row>
    <row r="575" spans="1:13" ht="21.95" customHeight="1" x14ac:dyDescent="0.2">
      <c r="A575" s="121"/>
      <c r="B575" s="122"/>
      <c r="C575" s="123"/>
      <c r="D575" s="114"/>
      <c r="E575" s="124"/>
      <c r="F575" s="34"/>
      <c r="G575" s="125"/>
      <c r="H575" s="124"/>
      <c r="I575" s="125"/>
      <c r="J575" s="125"/>
      <c r="K575" s="126"/>
      <c r="L575" s="126"/>
      <c r="M575" s="134"/>
    </row>
    <row r="576" spans="1:13" ht="21.95" customHeight="1" x14ac:dyDescent="0.2">
      <c r="A576" s="121"/>
      <c r="B576" s="122"/>
      <c r="C576" s="123"/>
      <c r="D576" s="114"/>
      <c r="E576" s="124"/>
      <c r="F576" s="34"/>
      <c r="G576" s="125"/>
      <c r="H576" s="124"/>
      <c r="I576" s="125"/>
      <c r="J576" s="125"/>
      <c r="K576" s="126"/>
      <c r="L576" s="126"/>
      <c r="M576" s="134"/>
    </row>
    <row r="577" spans="1:13" ht="21.95" customHeight="1" x14ac:dyDescent="0.2">
      <c r="A577" s="121"/>
      <c r="B577" s="122"/>
      <c r="C577" s="123"/>
      <c r="D577" s="114"/>
      <c r="E577" s="124"/>
      <c r="F577" s="34"/>
      <c r="G577" s="125"/>
      <c r="H577" s="124"/>
      <c r="I577" s="125"/>
      <c r="J577" s="125"/>
      <c r="K577" s="126"/>
      <c r="L577" s="126"/>
      <c r="M577" s="134"/>
    </row>
    <row r="578" spans="1:13" ht="21.95" customHeight="1" x14ac:dyDescent="0.2">
      <c r="A578" s="121"/>
      <c r="B578" s="122"/>
      <c r="C578" s="123"/>
      <c r="D578" s="114"/>
      <c r="E578" s="124"/>
      <c r="F578" s="34"/>
      <c r="G578" s="125"/>
      <c r="H578" s="124"/>
      <c r="I578" s="125"/>
      <c r="J578" s="125"/>
      <c r="K578" s="126"/>
      <c r="L578" s="126"/>
      <c r="M578" s="134"/>
    </row>
    <row r="579" spans="1:13" ht="21.95" customHeight="1" x14ac:dyDescent="0.2">
      <c r="A579" s="121"/>
      <c r="B579" s="122"/>
      <c r="C579" s="123"/>
      <c r="D579" s="114"/>
      <c r="E579" s="124"/>
      <c r="F579" s="34"/>
      <c r="G579" s="125"/>
      <c r="H579" s="124"/>
      <c r="I579" s="125"/>
      <c r="J579" s="125"/>
      <c r="K579" s="126"/>
      <c r="L579" s="126"/>
      <c r="M579" s="134"/>
    </row>
    <row r="580" spans="1:13" ht="21.95" customHeight="1" x14ac:dyDescent="0.2">
      <c r="A580" s="121"/>
      <c r="B580" s="122"/>
      <c r="C580" s="123"/>
      <c r="D580" s="114"/>
      <c r="E580" s="124"/>
      <c r="F580" s="34"/>
      <c r="G580" s="125"/>
      <c r="H580" s="124"/>
      <c r="I580" s="125"/>
      <c r="J580" s="125"/>
      <c r="K580" s="126"/>
      <c r="L580" s="126"/>
      <c r="M580" s="134"/>
    </row>
    <row r="581" spans="1:13" ht="21.95" customHeight="1" x14ac:dyDescent="0.2">
      <c r="A581" s="121"/>
      <c r="B581" s="122"/>
      <c r="C581" s="123"/>
      <c r="D581" s="114"/>
      <c r="E581" s="124"/>
      <c r="F581" s="34"/>
      <c r="G581" s="125"/>
      <c r="H581" s="124"/>
      <c r="I581" s="125"/>
      <c r="J581" s="125"/>
      <c r="K581" s="126"/>
      <c r="L581" s="126"/>
      <c r="M581" s="134"/>
    </row>
    <row r="582" spans="1:13" ht="21.95" customHeight="1" x14ac:dyDescent="0.2">
      <c r="A582" s="121"/>
      <c r="B582" s="122"/>
      <c r="C582" s="123"/>
      <c r="D582" s="114"/>
      <c r="E582" s="124"/>
      <c r="F582" s="34"/>
      <c r="G582" s="125"/>
      <c r="H582" s="124"/>
      <c r="I582" s="125"/>
      <c r="J582" s="125"/>
      <c r="K582" s="126"/>
      <c r="L582" s="126"/>
      <c r="M582" s="134"/>
    </row>
    <row r="583" spans="1:13" ht="21.95" customHeight="1" x14ac:dyDescent="0.2">
      <c r="A583" s="121"/>
      <c r="B583" s="122"/>
      <c r="C583" s="123"/>
      <c r="D583" s="114"/>
      <c r="E583" s="124"/>
      <c r="F583" s="34"/>
      <c r="G583" s="125"/>
      <c r="H583" s="124"/>
      <c r="I583" s="125"/>
      <c r="J583" s="125"/>
      <c r="K583" s="126"/>
      <c r="L583" s="126"/>
      <c r="M583" s="134"/>
    </row>
    <row r="584" spans="1:13" ht="21.95" customHeight="1" x14ac:dyDescent="0.2">
      <c r="A584" s="121"/>
      <c r="B584" s="122"/>
      <c r="C584" s="123"/>
      <c r="D584" s="114"/>
      <c r="E584" s="124"/>
      <c r="F584" s="34"/>
      <c r="G584" s="125"/>
      <c r="H584" s="124"/>
      <c r="I584" s="125"/>
      <c r="J584" s="125"/>
      <c r="K584" s="126"/>
      <c r="L584" s="126"/>
      <c r="M584" s="134"/>
    </row>
    <row r="585" spans="1:13" ht="21.95" customHeight="1" x14ac:dyDescent="0.2">
      <c r="A585" s="121"/>
      <c r="B585" s="122"/>
      <c r="C585" s="123"/>
      <c r="D585" s="114"/>
      <c r="E585" s="124"/>
      <c r="F585" s="34"/>
      <c r="G585" s="125"/>
      <c r="H585" s="124"/>
      <c r="I585" s="125"/>
      <c r="J585" s="125"/>
      <c r="K585" s="126"/>
      <c r="L585" s="126"/>
      <c r="M585" s="134"/>
    </row>
    <row r="586" spans="1:13" ht="21.95" customHeight="1" x14ac:dyDescent="0.2">
      <c r="A586" s="121"/>
      <c r="B586" s="122"/>
      <c r="C586" s="123"/>
      <c r="D586" s="114"/>
      <c r="E586" s="124"/>
      <c r="F586" s="34"/>
      <c r="G586" s="125"/>
      <c r="H586" s="124"/>
      <c r="I586" s="125"/>
      <c r="J586" s="125"/>
      <c r="K586" s="126"/>
      <c r="L586" s="126"/>
      <c r="M586" s="134"/>
    </row>
    <row r="587" spans="1:13" ht="21.95" customHeight="1" x14ac:dyDescent="0.2">
      <c r="A587" s="121"/>
      <c r="B587" s="122"/>
      <c r="C587" s="123"/>
      <c r="D587" s="114"/>
      <c r="E587" s="124"/>
      <c r="F587" s="34"/>
      <c r="G587" s="125"/>
      <c r="H587" s="124"/>
      <c r="I587" s="125"/>
      <c r="J587" s="125"/>
      <c r="K587" s="126"/>
      <c r="L587" s="126"/>
      <c r="M587" s="134"/>
    </row>
    <row r="588" spans="1:13" ht="21.95" customHeight="1" x14ac:dyDescent="0.2">
      <c r="A588" s="121"/>
      <c r="B588" s="122"/>
      <c r="C588" s="123"/>
      <c r="D588" s="114"/>
      <c r="E588" s="124"/>
      <c r="F588" s="34"/>
      <c r="G588" s="125"/>
      <c r="H588" s="124"/>
      <c r="I588" s="125"/>
      <c r="J588" s="125"/>
      <c r="K588" s="126"/>
      <c r="L588" s="126"/>
      <c r="M588" s="134"/>
    </row>
    <row r="589" spans="1:13" ht="21.95" customHeight="1" x14ac:dyDescent="0.2">
      <c r="A589" s="121"/>
      <c r="B589" s="122"/>
      <c r="C589" s="123"/>
      <c r="D589" s="114"/>
      <c r="E589" s="124"/>
      <c r="F589" s="34"/>
      <c r="G589" s="125"/>
      <c r="H589" s="124"/>
      <c r="I589" s="125"/>
      <c r="J589" s="125"/>
      <c r="K589" s="126"/>
      <c r="L589" s="126"/>
      <c r="M589" s="134"/>
    </row>
    <row r="590" spans="1:13" ht="21.95" customHeight="1" x14ac:dyDescent="0.2">
      <c r="A590" s="121"/>
      <c r="B590" s="122"/>
      <c r="C590" s="123"/>
      <c r="D590" s="114"/>
      <c r="E590" s="124"/>
      <c r="F590" s="34"/>
      <c r="G590" s="125"/>
      <c r="H590" s="124"/>
      <c r="I590" s="125"/>
      <c r="J590" s="125"/>
      <c r="K590" s="126"/>
      <c r="L590" s="126"/>
      <c r="M590" s="134"/>
    </row>
    <row r="591" spans="1:13" ht="21.95" customHeight="1" x14ac:dyDescent="0.2">
      <c r="A591" s="121"/>
      <c r="B591" s="122"/>
      <c r="C591" s="123"/>
      <c r="D591" s="114"/>
      <c r="E591" s="124"/>
      <c r="F591" s="34"/>
      <c r="G591" s="125"/>
      <c r="H591" s="124"/>
      <c r="I591" s="125"/>
      <c r="J591" s="125"/>
      <c r="K591" s="126"/>
      <c r="L591" s="126"/>
      <c r="M591" s="134"/>
    </row>
    <row r="592" spans="1:13" ht="21.95" customHeight="1" x14ac:dyDescent="0.2">
      <c r="A592" s="121"/>
      <c r="B592" s="122"/>
      <c r="C592" s="123"/>
      <c r="D592" s="114"/>
      <c r="E592" s="124"/>
      <c r="F592" s="34"/>
      <c r="G592" s="125"/>
      <c r="H592" s="124"/>
      <c r="I592" s="125"/>
      <c r="J592" s="125"/>
      <c r="K592" s="126"/>
      <c r="L592" s="126"/>
      <c r="M592" s="134"/>
    </row>
    <row r="593" spans="1:13" ht="21.95" customHeight="1" x14ac:dyDescent="0.2">
      <c r="A593" s="121"/>
      <c r="B593" s="122"/>
      <c r="C593" s="123"/>
      <c r="D593" s="114"/>
      <c r="E593" s="124"/>
      <c r="F593" s="34"/>
      <c r="G593" s="125"/>
      <c r="H593" s="124"/>
      <c r="I593" s="125"/>
      <c r="J593" s="125"/>
      <c r="K593" s="126"/>
      <c r="L593" s="126"/>
      <c r="M593" s="134"/>
    </row>
    <row r="594" spans="1:13" ht="21.95" customHeight="1" x14ac:dyDescent="0.2">
      <c r="A594" s="121"/>
      <c r="B594" s="122"/>
      <c r="C594" s="123"/>
      <c r="D594" s="114"/>
      <c r="E594" s="124"/>
      <c r="F594" s="34"/>
      <c r="G594" s="125"/>
      <c r="H594" s="124"/>
      <c r="I594" s="125"/>
      <c r="J594" s="125"/>
      <c r="K594" s="126"/>
      <c r="L594" s="126"/>
      <c r="M594" s="134"/>
    </row>
    <row r="595" spans="1:13" ht="21.95" customHeight="1" x14ac:dyDescent="0.2">
      <c r="A595" s="121"/>
      <c r="B595" s="122"/>
      <c r="C595" s="123"/>
      <c r="D595" s="114"/>
      <c r="E595" s="124"/>
      <c r="F595" s="34"/>
      <c r="G595" s="125"/>
      <c r="H595" s="124"/>
      <c r="I595" s="125"/>
      <c r="J595" s="125"/>
      <c r="K595" s="126"/>
      <c r="L595" s="126"/>
      <c r="M595" s="134"/>
    </row>
    <row r="596" spans="1:13" ht="21.95" customHeight="1" x14ac:dyDescent="0.2">
      <c r="A596" s="121"/>
      <c r="B596" s="122"/>
      <c r="C596" s="123"/>
      <c r="D596" s="114"/>
      <c r="E596" s="124"/>
      <c r="F596" s="34"/>
      <c r="G596" s="125"/>
      <c r="H596" s="124"/>
      <c r="I596" s="125"/>
      <c r="J596" s="125"/>
      <c r="K596" s="126"/>
      <c r="L596" s="126"/>
      <c r="M596" s="134"/>
    </row>
    <row r="597" spans="1:13" ht="21.95" customHeight="1" x14ac:dyDescent="0.2">
      <c r="A597" s="121"/>
      <c r="B597" s="122"/>
      <c r="C597" s="123"/>
      <c r="D597" s="114"/>
      <c r="E597" s="124"/>
      <c r="F597" s="34"/>
      <c r="G597" s="125"/>
      <c r="H597" s="124"/>
      <c r="I597" s="125"/>
      <c r="J597" s="125"/>
      <c r="K597" s="126"/>
      <c r="L597" s="126"/>
      <c r="M597" s="134"/>
    </row>
    <row r="598" spans="1:13" ht="21.95" customHeight="1" x14ac:dyDescent="0.2">
      <c r="A598" s="121"/>
      <c r="B598" s="122"/>
      <c r="C598" s="123"/>
      <c r="D598" s="114"/>
      <c r="E598" s="124"/>
      <c r="F598" s="34"/>
      <c r="G598" s="125"/>
      <c r="H598" s="124"/>
      <c r="I598" s="125"/>
      <c r="J598" s="125"/>
      <c r="K598" s="126"/>
      <c r="L598" s="126"/>
      <c r="M598" s="134"/>
    </row>
    <row r="599" spans="1:13" ht="21.95" customHeight="1" x14ac:dyDescent="0.2">
      <c r="A599" s="121"/>
      <c r="B599" s="122"/>
      <c r="C599" s="123"/>
      <c r="D599" s="114"/>
      <c r="E599" s="124"/>
      <c r="F599" s="34"/>
      <c r="G599" s="125"/>
      <c r="H599" s="124"/>
      <c r="I599" s="125"/>
      <c r="J599" s="125"/>
      <c r="K599" s="126"/>
      <c r="L599" s="126"/>
      <c r="M599" s="134"/>
    </row>
    <row r="600" spans="1:13" ht="21.95" customHeight="1" x14ac:dyDescent="0.2">
      <c r="A600" s="121"/>
      <c r="B600" s="122"/>
      <c r="C600" s="123"/>
      <c r="D600" s="114"/>
      <c r="E600" s="124"/>
      <c r="F600" s="34"/>
      <c r="G600" s="125"/>
      <c r="H600" s="124"/>
      <c r="I600" s="125"/>
      <c r="J600" s="125"/>
      <c r="K600" s="126"/>
      <c r="L600" s="126"/>
      <c r="M600" s="134"/>
    </row>
    <row r="601" spans="1:13" x14ac:dyDescent="0.2">
      <c r="D601" s="128"/>
      <c r="F601" s="34"/>
    </row>
    <row r="602" spans="1:13" x14ac:dyDescent="0.2">
      <c r="D602" s="128"/>
      <c r="F602" s="34"/>
    </row>
    <row r="603" spans="1:13" x14ac:dyDescent="0.2">
      <c r="D603" s="128"/>
      <c r="F603" s="34"/>
    </row>
    <row r="604" spans="1:13" x14ac:dyDescent="0.2">
      <c r="D604" s="128"/>
      <c r="F604" s="34"/>
    </row>
    <row r="605" spans="1:13" x14ac:dyDescent="0.2">
      <c r="D605" s="128"/>
      <c r="F605" s="34"/>
    </row>
    <row r="606" spans="1:13" x14ac:dyDescent="0.2">
      <c r="D606" s="128"/>
      <c r="F606" s="34"/>
    </row>
    <row r="607" spans="1:13" x14ac:dyDescent="0.2">
      <c r="D607" s="128"/>
      <c r="F607" s="34"/>
    </row>
    <row r="608" spans="1:13" x14ac:dyDescent="0.2">
      <c r="D608" s="128"/>
      <c r="F608" s="34"/>
    </row>
    <row r="609" spans="4:6" x14ac:dyDescent="0.2">
      <c r="D609" s="128"/>
      <c r="F609" s="34"/>
    </row>
    <row r="610" spans="4:6" x14ac:dyDescent="0.2">
      <c r="D610" s="128"/>
      <c r="F610" s="34"/>
    </row>
    <row r="611" spans="4:6" x14ac:dyDescent="0.2">
      <c r="D611" s="128"/>
      <c r="F611" s="34"/>
    </row>
    <row r="612" spans="4:6" x14ac:dyDescent="0.2">
      <c r="D612" s="128"/>
      <c r="F612" s="34"/>
    </row>
    <row r="613" spans="4:6" x14ac:dyDescent="0.2">
      <c r="D613" s="128"/>
      <c r="F613" s="34"/>
    </row>
    <row r="614" spans="4:6" x14ac:dyDescent="0.2">
      <c r="D614" s="128"/>
      <c r="F614" s="34"/>
    </row>
    <row r="615" spans="4:6" x14ac:dyDescent="0.2">
      <c r="D615" s="128"/>
      <c r="F615" s="34"/>
    </row>
    <row r="616" spans="4:6" x14ac:dyDescent="0.2">
      <c r="D616" s="128"/>
      <c r="F616" s="34"/>
    </row>
    <row r="617" spans="4:6" x14ac:dyDescent="0.2">
      <c r="D617" s="128"/>
      <c r="F617" s="34"/>
    </row>
    <row r="618" spans="4:6" x14ac:dyDescent="0.2">
      <c r="D618" s="128"/>
      <c r="F618" s="34"/>
    </row>
    <row r="619" spans="4:6" x14ac:dyDescent="0.2">
      <c r="D619" s="128"/>
      <c r="F619" s="34"/>
    </row>
    <row r="620" spans="4:6" x14ac:dyDescent="0.2">
      <c r="D620" s="128"/>
      <c r="F620" s="34"/>
    </row>
    <row r="621" spans="4:6" x14ac:dyDescent="0.2">
      <c r="D621" s="128"/>
      <c r="F621" s="34"/>
    </row>
    <row r="622" spans="4:6" x14ac:dyDescent="0.2">
      <c r="D622" s="128"/>
      <c r="F622" s="34"/>
    </row>
    <row r="623" spans="4:6" x14ac:dyDescent="0.2">
      <c r="D623" s="128"/>
      <c r="F623" s="34"/>
    </row>
    <row r="624" spans="4:6" x14ac:dyDescent="0.2">
      <c r="D624" s="128"/>
      <c r="F624" s="34"/>
    </row>
    <row r="625" spans="4:6" x14ac:dyDescent="0.2">
      <c r="D625" s="128"/>
      <c r="F625" s="34"/>
    </row>
    <row r="626" spans="4:6" x14ac:dyDescent="0.2">
      <c r="D626" s="128"/>
      <c r="F626" s="34"/>
    </row>
    <row r="627" spans="4:6" x14ac:dyDescent="0.2">
      <c r="D627" s="128"/>
      <c r="F627" s="34"/>
    </row>
    <row r="628" spans="4:6" x14ac:dyDescent="0.2">
      <c r="D628" s="128"/>
      <c r="F628" s="34"/>
    </row>
    <row r="629" spans="4:6" x14ac:dyDescent="0.2">
      <c r="D629" s="128"/>
      <c r="F629" s="34"/>
    </row>
    <row r="630" spans="4:6" x14ac:dyDescent="0.2">
      <c r="D630" s="128"/>
      <c r="F630" s="34"/>
    </row>
    <row r="631" spans="4:6" x14ac:dyDescent="0.2">
      <c r="D631" s="128"/>
      <c r="F631" s="34"/>
    </row>
    <row r="632" spans="4:6" x14ac:dyDescent="0.2">
      <c r="D632" s="128"/>
      <c r="F632" s="34"/>
    </row>
    <row r="633" spans="4:6" x14ac:dyDescent="0.2">
      <c r="D633" s="128"/>
      <c r="F633" s="34"/>
    </row>
    <row r="634" spans="4:6" x14ac:dyDescent="0.2">
      <c r="D634" s="128"/>
      <c r="F634" s="34"/>
    </row>
    <row r="635" spans="4:6" x14ac:dyDescent="0.2">
      <c r="D635" s="128"/>
      <c r="F635" s="34"/>
    </row>
    <row r="636" spans="4:6" x14ac:dyDescent="0.2">
      <c r="D636" s="128"/>
      <c r="F636" s="34"/>
    </row>
    <row r="637" spans="4:6" x14ac:dyDescent="0.2">
      <c r="D637" s="128"/>
      <c r="F637" s="34"/>
    </row>
    <row r="638" spans="4:6" x14ac:dyDescent="0.2">
      <c r="D638" s="128"/>
      <c r="F638" s="34"/>
    </row>
    <row r="639" spans="4:6" x14ac:dyDescent="0.2">
      <c r="D639" s="128"/>
      <c r="F639" s="34"/>
    </row>
    <row r="640" spans="4:6" x14ac:dyDescent="0.2">
      <c r="D640" s="128"/>
      <c r="F640" s="34"/>
    </row>
    <row r="641" spans="4:6" x14ac:dyDescent="0.2">
      <c r="D641" s="128"/>
      <c r="F641" s="34"/>
    </row>
    <row r="642" spans="4:6" x14ac:dyDescent="0.2">
      <c r="D642" s="128"/>
      <c r="F642" s="34"/>
    </row>
    <row r="643" spans="4:6" x14ac:dyDescent="0.2">
      <c r="D643" s="128"/>
      <c r="F643" s="34"/>
    </row>
    <row r="644" spans="4:6" x14ac:dyDescent="0.2">
      <c r="D644" s="128"/>
      <c r="F644" s="34"/>
    </row>
    <row r="645" spans="4:6" x14ac:dyDescent="0.2">
      <c r="D645" s="128"/>
      <c r="F645" s="34"/>
    </row>
    <row r="646" spans="4:6" x14ac:dyDescent="0.2">
      <c r="D646" s="128"/>
      <c r="F646" s="34"/>
    </row>
    <row r="647" spans="4:6" x14ac:dyDescent="0.2">
      <c r="D647" s="128"/>
      <c r="F647" s="34"/>
    </row>
    <row r="648" spans="4:6" x14ac:dyDescent="0.2">
      <c r="D648" s="128"/>
      <c r="F648" s="34"/>
    </row>
    <row r="649" spans="4:6" x14ac:dyDescent="0.2">
      <c r="D649" s="128"/>
      <c r="F649" s="34"/>
    </row>
    <row r="650" spans="4:6" x14ac:dyDescent="0.2">
      <c r="D650" s="128"/>
      <c r="F650" s="34"/>
    </row>
    <row r="651" spans="4:6" x14ac:dyDescent="0.2">
      <c r="D651" s="128"/>
      <c r="F651" s="34"/>
    </row>
    <row r="652" spans="4:6" x14ac:dyDescent="0.2">
      <c r="D652" s="128"/>
      <c r="F652" s="34"/>
    </row>
    <row r="653" spans="4:6" x14ac:dyDescent="0.2">
      <c r="D653" s="128"/>
      <c r="F653" s="34"/>
    </row>
    <row r="654" spans="4:6" x14ac:dyDescent="0.2">
      <c r="D654" s="128"/>
      <c r="F654" s="34"/>
    </row>
    <row r="655" spans="4:6" x14ac:dyDescent="0.2">
      <c r="D655" s="128"/>
      <c r="F655" s="34"/>
    </row>
    <row r="656" spans="4:6" x14ac:dyDescent="0.2">
      <c r="D656" s="128"/>
      <c r="F656" s="34"/>
    </row>
    <row r="657" spans="4:6" x14ac:dyDescent="0.2">
      <c r="D657" s="128"/>
      <c r="F657" s="34"/>
    </row>
    <row r="658" spans="4:6" x14ac:dyDescent="0.2">
      <c r="D658" s="128"/>
      <c r="F658" s="34"/>
    </row>
    <row r="659" spans="4:6" x14ac:dyDescent="0.2">
      <c r="D659" s="128"/>
      <c r="F659" s="34"/>
    </row>
    <row r="660" spans="4:6" x14ac:dyDescent="0.2">
      <c r="D660" s="128"/>
      <c r="F660" s="34"/>
    </row>
    <row r="661" spans="4:6" x14ac:dyDescent="0.2">
      <c r="D661" s="128"/>
      <c r="F661" s="34"/>
    </row>
    <row r="662" spans="4:6" x14ac:dyDescent="0.2">
      <c r="D662" s="128"/>
      <c r="F662" s="34"/>
    </row>
    <row r="663" spans="4:6" x14ac:dyDescent="0.2">
      <c r="D663" s="128"/>
      <c r="F663" s="34"/>
    </row>
    <row r="664" spans="4:6" x14ac:dyDescent="0.2">
      <c r="D664" s="128"/>
      <c r="F664" s="34"/>
    </row>
    <row r="665" spans="4:6" x14ac:dyDescent="0.2">
      <c r="D665" s="128"/>
      <c r="F665" s="34"/>
    </row>
    <row r="666" spans="4:6" x14ac:dyDescent="0.2">
      <c r="D666" s="128"/>
      <c r="F666" s="34"/>
    </row>
    <row r="667" spans="4:6" x14ac:dyDescent="0.2">
      <c r="D667" s="128"/>
      <c r="F667" s="34"/>
    </row>
    <row r="668" spans="4:6" x14ac:dyDescent="0.2">
      <c r="D668" s="128"/>
      <c r="F668" s="34"/>
    </row>
    <row r="669" spans="4:6" x14ac:dyDescent="0.2">
      <c r="D669" s="128"/>
      <c r="F669" s="34"/>
    </row>
    <row r="670" spans="4:6" x14ac:dyDescent="0.2">
      <c r="D670" s="128"/>
      <c r="F670" s="34"/>
    </row>
    <row r="671" spans="4:6" x14ac:dyDescent="0.2">
      <c r="D671" s="128"/>
      <c r="F671" s="34"/>
    </row>
    <row r="672" spans="4:6" x14ac:dyDescent="0.2">
      <c r="D672" s="128"/>
      <c r="F672" s="34"/>
    </row>
    <row r="673" spans="4:6" x14ac:dyDescent="0.2">
      <c r="D673" s="128"/>
      <c r="F673" s="34"/>
    </row>
    <row r="674" spans="4:6" x14ac:dyDescent="0.2">
      <c r="D674" s="128"/>
      <c r="F674" s="34"/>
    </row>
    <row r="675" spans="4:6" x14ac:dyDescent="0.2">
      <c r="D675" s="128"/>
      <c r="F675" s="34"/>
    </row>
    <row r="676" spans="4:6" x14ac:dyDescent="0.2">
      <c r="D676" s="128"/>
      <c r="F676" s="34"/>
    </row>
    <row r="677" spans="4:6" x14ac:dyDescent="0.2">
      <c r="D677" s="128"/>
      <c r="F677" s="34"/>
    </row>
    <row r="678" spans="4:6" x14ac:dyDescent="0.2">
      <c r="D678" s="128"/>
      <c r="F678" s="34"/>
    </row>
    <row r="679" spans="4:6" x14ac:dyDescent="0.2">
      <c r="D679" s="128"/>
      <c r="F679" s="34"/>
    </row>
    <row r="680" spans="4:6" x14ac:dyDescent="0.2">
      <c r="D680" s="128"/>
      <c r="F680" s="34"/>
    </row>
    <row r="681" spans="4:6" x14ac:dyDescent="0.2">
      <c r="D681" s="128"/>
      <c r="F681" s="34"/>
    </row>
    <row r="682" spans="4:6" x14ac:dyDescent="0.2">
      <c r="D682" s="128"/>
      <c r="F682" s="34"/>
    </row>
    <row r="683" spans="4:6" x14ac:dyDescent="0.2">
      <c r="D683" s="128"/>
      <c r="F683" s="34"/>
    </row>
    <row r="684" spans="4:6" x14ac:dyDescent="0.2">
      <c r="D684" s="128"/>
      <c r="F684" s="34"/>
    </row>
    <row r="685" spans="4:6" x14ac:dyDescent="0.2">
      <c r="D685" s="128"/>
      <c r="F685" s="34"/>
    </row>
    <row r="686" spans="4:6" x14ac:dyDescent="0.2">
      <c r="D686" s="128"/>
      <c r="F686" s="34"/>
    </row>
    <row r="687" spans="4:6" x14ac:dyDescent="0.2">
      <c r="D687" s="128"/>
      <c r="F687" s="34"/>
    </row>
    <row r="688" spans="4:6" x14ac:dyDescent="0.2">
      <c r="D688" s="128"/>
      <c r="F688" s="34"/>
    </row>
    <row r="689" spans="4:6" x14ac:dyDescent="0.2">
      <c r="D689" s="128"/>
      <c r="F689" s="34"/>
    </row>
    <row r="690" spans="4:6" x14ac:dyDescent="0.2">
      <c r="D690" s="128"/>
      <c r="F690" s="34"/>
    </row>
    <row r="691" spans="4:6" x14ac:dyDescent="0.2">
      <c r="D691" s="128"/>
      <c r="F691" s="34"/>
    </row>
    <row r="692" spans="4:6" x14ac:dyDescent="0.2">
      <c r="D692" s="128"/>
    </row>
    <row r="693" spans="4:6" x14ac:dyDescent="0.2">
      <c r="D693" s="128"/>
    </row>
    <row r="694" spans="4:6" x14ac:dyDescent="0.2">
      <c r="D694" s="128"/>
    </row>
    <row r="695" spans="4:6" x14ac:dyDescent="0.2">
      <c r="D695" s="128"/>
    </row>
    <row r="696" spans="4:6" x14ac:dyDescent="0.2">
      <c r="D696" s="128"/>
    </row>
    <row r="697" spans="4:6" x14ac:dyDescent="0.2">
      <c r="D697" s="128"/>
    </row>
    <row r="698" spans="4:6" x14ac:dyDescent="0.2">
      <c r="D698" s="128"/>
    </row>
    <row r="699" spans="4:6" x14ac:dyDescent="0.2">
      <c r="D699" s="128"/>
    </row>
    <row r="700" spans="4:6" x14ac:dyDescent="0.2">
      <c r="D700" s="128"/>
    </row>
    <row r="701" spans="4:6" x14ac:dyDescent="0.2">
      <c r="D701" s="128"/>
    </row>
    <row r="702" spans="4:6" x14ac:dyDescent="0.2">
      <c r="D702" s="128"/>
    </row>
    <row r="703" spans="4:6" x14ac:dyDescent="0.2">
      <c r="D703" s="128"/>
    </row>
    <row r="704" spans="4:6" x14ac:dyDescent="0.2">
      <c r="D704" s="128"/>
    </row>
    <row r="705" spans="4:4" x14ac:dyDescent="0.2">
      <c r="D705" s="128"/>
    </row>
    <row r="706" spans="4:4" x14ac:dyDescent="0.2">
      <c r="D706" s="128"/>
    </row>
    <row r="707" spans="4:4" x14ac:dyDescent="0.2">
      <c r="D707" s="128"/>
    </row>
    <row r="708" spans="4:4" x14ac:dyDescent="0.2">
      <c r="D708" s="128"/>
    </row>
    <row r="709" spans="4:4" x14ac:dyDescent="0.2">
      <c r="D709" s="128"/>
    </row>
    <row r="710" spans="4:4" x14ac:dyDescent="0.2">
      <c r="D710" s="128"/>
    </row>
    <row r="711" spans="4:4" x14ac:dyDescent="0.2">
      <c r="D711" s="128"/>
    </row>
    <row r="712" spans="4:4" x14ac:dyDescent="0.2">
      <c r="D712" s="128"/>
    </row>
    <row r="713" spans="4:4" x14ac:dyDescent="0.2">
      <c r="D713" s="128"/>
    </row>
    <row r="714" spans="4:4" x14ac:dyDescent="0.2">
      <c r="D714" s="128"/>
    </row>
    <row r="715" spans="4:4" x14ac:dyDescent="0.2">
      <c r="D715" s="128"/>
    </row>
    <row r="716" spans="4:4" x14ac:dyDescent="0.2">
      <c r="D716" s="128"/>
    </row>
    <row r="717" spans="4:4" x14ac:dyDescent="0.2">
      <c r="D717" s="128"/>
    </row>
    <row r="718" spans="4:4" x14ac:dyDescent="0.2">
      <c r="D718" s="128"/>
    </row>
    <row r="719" spans="4:4" x14ac:dyDescent="0.2">
      <c r="D719" s="128"/>
    </row>
    <row r="720" spans="4:4" x14ac:dyDescent="0.2">
      <c r="D720" s="128"/>
    </row>
    <row r="721" spans="4:4" x14ac:dyDescent="0.2">
      <c r="D721" s="128"/>
    </row>
    <row r="722" spans="4:4" x14ac:dyDescent="0.2">
      <c r="D722" s="128"/>
    </row>
    <row r="723" spans="4:4" x14ac:dyDescent="0.2">
      <c r="D723" s="128"/>
    </row>
    <row r="724" spans="4:4" x14ac:dyDescent="0.2">
      <c r="D724" s="128"/>
    </row>
    <row r="725" spans="4:4" x14ac:dyDescent="0.2">
      <c r="D725" s="128"/>
    </row>
    <row r="726" spans="4:4" x14ac:dyDescent="0.2">
      <c r="D726" s="128"/>
    </row>
    <row r="727" spans="4:4" x14ac:dyDescent="0.2">
      <c r="D727" s="128"/>
    </row>
    <row r="728" spans="4:4" x14ac:dyDescent="0.2">
      <c r="D728" s="128"/>
    </row>
    <row r="729" spans="4:4" x14ac:dyDescent="0.2">
      <c r="D729" s="128"/>
    </row>
    <row r="730" spans="4:4" x14ac:dyDescent="0.2">
      <c r="D730" s="128"/>
    </row>
    <row r="731" spans="4:4" x14ac:dyDescent="0.2">
      <c r="D731" s="128"/>
    </row>
    <row r="732" spans="4:4" x14ac:dyDescent="0.2">
      <c r="D732" s="128"/>
    </row>
    <row r="733" spans="4:4" x14ac:dyDescent="0.2">
      <c r="D733" s="128"/>
    </row>
    <row r="734" spans="4:4" x14ac:dyDescent="0.2">
      <c r="D734" s="128"/>
    </row>
    <row r="735" spans="4:4" x14ac:dyDescent="0.2">
      <c r="D735" s="128"/>
    </row>
    <row r="736" spans="4:4" x14ac:dyDescent="0.2">
      <c r="D736" s="128"/>
    </row>
    <row r="737" spans="4:4" x14ac:dyDescent="0.2">
      <c r="D737" s="128"/>
    </row>
    <row r="738" spans="4:4" x14ac:dyDescent="0.2">
      <c r="D738" s="128"/>
    </row>
    <row r="739" spans="4:4" x14ac:dyDescent="0.2">
      <c r="D739" s="128"/>
    </row>
    <row r="740" spans="4:4" x14ac:dyDescent="0.2">
      <c r="D740" s="128"/>
    </row>
    <row r="741" spans="4:4" x14ac:dyDescent="0.2">
      <c r="D741" s="128"/>
    </row>
    <row r="742" spans="4:4" x14ac:dyDescent="0.2">
      <c r="D742" s="128"/>
    </row>
    <row r="743" spans="4:4" x14ac:dyDescent="0.2">
      <c r="D743" s="128"/>
    </row>
    <row r="744" spans="4:4" x14ac:dyDescent="0.2">
      <c r="D744" s="128"/>
    </row>
    <row r="745" spans="4:4" x14ac:dyDescent="0.2">
      <c r="D745" s="128"/>
    </row>
    <row r="746" spans="4:4" x14ac:dyDescent="0.2">
      <c r="D746" s="128"/>
    </row>
    <row r="747" spans="4:4" x14ac:dyDescent="0.2">
      <c r="D747" s="128"/>
    </row>
    <row r="748" spans="4:4" x14ac:dyDescent="0.2">
      <c r="D748" s="128"/>
    </row>
    <row r="749" spans="4:4" x14ac:dyDescent="0.2">
      <c r="D749" s="128"/>
    </row>
    <row r="750" spans="4:4" x14ac:dyDescent="0.2">
      <c r="D750" s="128"/>
    </row>
    <row r="751" spans="4:4" x14ac:dyDescent="0.2">
      <c r="D751" s="128"/>
    </row>
    <row r="752" spans="4:4" x14ac:dyDescent="0.2">
      <c r="D752" s="128"/>
    </row>
    <row r="753" spans="4:4" x14ac:dyDescent="0.2">
      <c r="D753" s="128"/>
    </row>
    <row r="754" spans="4:4" x14ac:dyDescent="0.2">
      <c r="D754" s="128"/>
    </row>
    <row r="755" spans="4:4" x14ac:dyDescent="0.2">
      <c r="D755" s="128"/>
    </row>
    <row r="756" spans="4:4" x14ac:dyDescent="0.2">
      <c r="D756" s="128"/>
    </row>
    <row r="757" spans="4:4" x14ac:dyDescent="0.2">
      <c r="D757" s="128"/>
    </row>
    <row r="758" spans="4:4" x14ac:dyDescent="0.2">
      <c r="D758" s="128"/>
    </row>
    <row r="759" spans="4:4" x14ac:dyDescent="0.2">
      <c r="D759" s="128"/>
    </row>
    <row r="760" spans="4:4" x14ac:dyDescent="0.2">
      <c r="D760" s="128"/>
    </row>
    <row r="761" spans="4:4" x14ac:dyDescent="0.2">
      <c r="D761" s="128"/>
    </row>
    <row r="762" spans="4:4" x14ac:dyDescent="0.2">
      <c r="D762" s="128"/>
    </row>
    <row r="763" spans="4:4" x14ac:dyDescent="0.2">
      <c r="D763" s="128"/>
    </row>
    <row r="764" spans="4:4" x14ac:dyDescent="0.2">
      <c r="D764" s="128"/>
    </row>
    <row r="765" spans="4:4" x14ac:dyDescent="0.2">
      <c r="D765" s="128"/>
    </row>
    <row r="766" spans="4:4" x14ac:dyDescent="0.2">
      <c r="D766" s="128"/>
    </row>
    <row r="767" spans="4:4" x14ac:dyDescent="0.2">
      <c r="D767" s="128"/>
    </row>
    <row r="768" spans="4:4" x14ac:dyDescent="0.2">
      <c r="D768" s="128"/>
    </row>
    <row r="769" spans="4:4" x14ac:dyDescent="0.2">
      <c r="D769" s="128"/>
    </row>
    <row r="770" spans="4:4" x14ac:dyDescent="0.2">
      <c r="D770" s="128"/>
    </row>
    <row r="771" spans="4:4" x14ac:dyDescent="0.2">
      <c r="D771" s="128"/>
    </row>
    <row r="772" spans="4:4" x14ac:dyDescent="0.2">
      <c r="D772" s="128"/>
    </row>
    <row r="773" spans="4:4" x14ac:dyDescent="0.2">
      <c r="D773" s="128"/>
    </row>
    <row r="774" spans="4:4" x14ac:dyDescent="0.2">
      <c r="D774" s="128"/>
    </row>
    <row r="775" spans="4:4" x14ac:dyDescent="0.2">
      <c r="D775" s="128"/>
    </row>
    <row r="776" spans="4:4" x14ac:dyDescent="0.2">
      <c r="D776" s="128"/>
    </row>
    <row r="777" spans="4:4" x14ac:dyDescent="0.2">
      <c r="D777" s="128"/>
    </row>
    <row r="778" spans="4:4" x14ac:dyDescent="0.2">
      <c r="D778" s="128"/>
    </row>
    <row r="779" spans="4:4" x14ac:dyDescent="0.2">
      <c r="D779" s="128"/>
    </row>
    <row r="780" spans="4:4" x14ac:dyDescent="0.2">
      <c r="D780" s="128"/>
    </row>
    <row r="781" spans="4:4" x14ac:dyDescent="0.2">
      <c r="D781" s="128"/>
    </row>
    <row r="782" spans="4:4" x14ac:dyDescent="0.2">
      <c r="D782" s="128"/>
    </row>
    <row r="783" spans="4:4" x14ac:dyDescent="0.2">
      <c r="D783" s="128"/>
    </row>
    <row r="784" spans="4:4" x14ac:dyDescent="0.2">
      <c r="D784" s="128"/>
    </row>
    <row r="785" spans="4:4" x14ac:dyDescent="0.2">
      <c r="D785" s="128"/>
    </row>
    <row r="786" spans="4:4" x14ac:dyDescent="0.2">
      <c r="D786" s="128"/>
    </row>
    <row r="787" spans="4:4" x14ac:dyDescent="0.2">
      <c r="D787" s="128"/>
    </row>
    <row r="788" spans="4:4" x14ac:dyDescent="0.2">
      <c r="D788" s="128"/>
    </row>
    <row r="789" spans="4:4" x14ac:dyDescent="0.2">
      <c r="D789" s="128"/>
    </row>
    <row r="790" spans="4:4" x14ac:dyDescent="0.2">
      <c r="D790" s="128"/>
    </row>
    <row r="791" spans="4:4" x14ac:dyDescent="0.2">
      <c r="D791" s="128"/>
    </row>
    <row r="792" spans="4:4" x14ac:dyDescent="0.2">
      <c r="D792" s="128"/>
    </row>
    <row r="793" spans="4:4" x14ac:dyDescent="0.2">
      <c r="D793" s="128"/>
    </row>
    <row r="794" spans="4:4" x14ac:dyDescent="0.2">
      <c r="D794" s="128"/>
    </row>
    <row r="795" spans="4:4" x14ac:dyDescent="0.2">
      <c r="D795" s="128"/>
    </row>
    <row r="796" spans="4:4" x14ac:dyDescent="0.2">
      <c r="D796" s="128"/>
    </row>
    <row r="797" spans="4:4" x14ac:dyDescent="0.2">
      <c r="D797" s="128"/>
    </row>
    <row r="798" spans="4:4" x14ac:dyDescent="0.2">
      <c r="D798" s="128"/>
    </row>
    <row r="799" spans="4:4" x14ac:dyDescent="0.2">
      <c r="D799" s="128"/>
    </row>
    <row r="800" spans="4:4" x14ac:dyDescent="0.2">
      <c r="D800" s="128"/>
    </row>
    <row r="801" spans="4:4" x14ac:dyDescent="0.2">
      <c r="D801" s="128"/>
    </row>
    <row r="802" spans="4:4" x14ac:dyDescent="0.2">
      <c r="D802" s="128"/>
    </row>
    <row r="803" spans="4:4" x14ac:dyDescent="0.2">
      <c r="D803" s="128"/>
    </row>
    <row r="804" spans="4:4" x14ac:dyDescent="0.2">
      <c r="D804" s="128"/>
    </row>
    <row r="805" spans="4:4" x14ac:dyDescent="0.2">
      <c r="D805" s="128"/>
    </row>
    <row r="806" spans="4:4" x14ac:dyDescent="0.2">
      <c r="D806" s="128"/>
    </row>
    <row r="807" spans="4:4" x14ac:dyDescent="0.2">
      <c r="D807" s="128"/>
    </row>
    <row r="808" spans="4:4" x14ac:dyDescent="0.2">
      <c r="D808" s="128"/>
    </row>
    <row r="809" spans="4:4" x14ac:dyDescent="0.2">
      <c r="D809" s="128"/>
    </row>
    <row r="810" spans="4:4" x14ac:dyDescent="0.2">
      <c r="D810" s="128"/>
    </row>
    <row r="811" spans="4:4" x14ac:dyDescent="0.2">
      <c r="D811" s="128"/>
    </row>
    <row r="812" spans="4:4" x14ac:dyDescent="0.2">
      <c r="D812" s="128"/>
    </row>
    <row r="813" spans="4:4" x14ac:dyDescent="0.2">
      <c r="D813" s="128"/>
    </row>
    <row r="814" spans="4:4" x14ac:dyDescent="0.2">
      <c r="D814" s="128"/>
    </row>
    <row r="815" spans="4:4" x14ac:dyDescent="0.2">
      <c r="D815" s="128"/>
    </row>
    <row r="816" spans="4:4" x14ac:dyDescent="0.2">
      <c r="D816" s="128"/>
    </row>
    <row r="817" spans="4:4" x14ac:dyDescent="0.2">
      <c r="D817" s="128"/>
    </row>
    <row r="818" spans="4:4" x14ac:dyDescent="0.2">
      <c r="D818" s="128"/>
    </row>
    <row r="819" spans="4:4" x14ac:dyDescent="0.2">
      <c r="D819" s="128"/>
    </row>
    <row r="820" spans="4:4" x14ac:dyDescent="0.2">
      <c r="D820" s="128"/>
    </row>
    <row r="821" spans="4:4" x14ac:dyDescent="0.2">
      <c r="D821" s="128"/>
    </row>
    <row r="822" spans="4:4" x14ac:dyDescent="0.2">
      <c r="D822" s="128"/>
    </row>
    <row r="823" spans="4:4" x14ac:dyDescent="0.2">
      <c r="D823" s="128"/>
    </row>
    <row r="824" spans="4:4" x14ac:dyDescent="0.2">
      <c r="D824" s="128"/>
    </row>
    <row r="825" spans="4:4" x14ac:dyDescent="0.2">
      <c r="D825" s="128"/>
    </row>
    <row r="826" spans="4:4" x14ac:dyDescent="0.2">
      <c r="D826" s="128"/>
    </row>
    <row r="827" spans="4:4" x14ac:dyDescent="0.2">
      <c r="D827" s="128"/>
    </row>
    <row r="828" spans="4:4" x14ac:dyDescent="0.2">
      <c r="D828" s="128"/>
    </row>
    <row r="829" spans="4:4" x14ac:dyDescent="0.2">
      <c r="D829" s="128"/>
    </row>
    <row r="830" spans="4:4" x14ac:dyDescent="0.2">
      <c r="D830" s="128"/>
    </row>
    <row r="831" spans="4:4" x14ac:dyDescent="0.2">
      <c r="D831" s="128"/>
    </row>
    <row r="832" spans="4:4" x14ac:dyDescent="0.2">
      <c r="D832" s="128"/>
    </row>
    <row r="833" spans="4:4" x14ac:dyDescent="0.2">
      <c r="D833" s="128"/>
    </row>
    <row r="834" spans="4:4" x14ac:dyDescent="0.2">
      <c r="D834" s="128"/>
    </row>
    <row r="835" spans="4:4" x14ac:dyDescent="0.2">
      <c r="D835" s="128"/>
    </row>
    <row r="836" spans="4:4" x14ac:dyDescent="0.2">
      <c r="D836" s="128"/>
    </row>
    <row r="837" spans="4:4" x14ac:dyDescent="0.2">
      <c r="D837" s="128"/>
    </row>
    <row r="838" spans="4:4" x14ac:dyDescent="0.2">
      <c r="D838" s="128"/>
    </row>
    <row r="839" spans="4:4" x14ac:dyDescent="0.2">
      <c r="D839" s="128"/>
    </row>
    <row r="840" spans="4:4" x14ac:dyDescent="0.2">
      <c r="D840" s="128"/>
    </row>
    <row r="841" spans="4:4" x14ac:dyDescent="0.2">
      <c r="D841" s="128"/>
    </row>
    <row r="842" spans="4:4" x14ac:dyDescent="0.2">
      <c r="D842" s="128"/>
    </row>
    <row r="843" spans="4:4" x14ac:dyDescent="0.2">
      <c r="D843" s="128"/>
    </row>
    <row r="844" spans="4:4" x14ac:dyDescent="0.2">
      <c r="D844" s="128"/>
    </row>
    <row r="845" spans="4:4" x14ac:dyDescent="0.2">
      <c r="D845" s="128"/>
    </row>
    <row r="846" spans="4:4" x14ac:dyDescent="0.2">
      <c r="D846" s="128"/>
    </row>
    <row r="847" spans="4:4" x14ac:dyDescent="0.2">
      <c r="D847" s="128"/>
    </row>
    <row r="848" spans="4:4" x14ac:dyDescent="0.2">
      <c r="D848" s="128"/>
    </row>
    <row r="849" spans="4:4" x14ac:dyDescent="0.2">
      <c r="D849" s="128"/>
    </row>
    <row r="850" spans="4:4" x14ac:dyDescent="0.2">
      <c r="D850" s="128"/>
    </row>
    <row r="851" spans="4:4" x14ac:dyDescent="0.2">
      <c r="D851" s="128"/>
    </row>
    <row r="852" spans="4:4" x14ac:dyDescent="0.2">
      <c r="D852" s="128"/>
    </row>
    <row r="853" spans="4:4" x14ac:dyDescent="0.2">
      <c r="D853" s="128"/>
    </row>
    <row r="854" spans="4:4" x14ac:dyDescent="0.2">
      <c r="D854" s="128"/>
    </row>
    <row r="855" spans="4:4" x14ac:dyDescent="0.2">
      <c r="D855" s="128"/>
    </row>
    <row r="856" spans="4:4" x14ac:dyDescent="0.2">
      <c r="D856" s="128"/>
    </row>
    <row r="857" spans="4:4" x14ac:dyDescent="0.2">
      <c r="D857" s="128"/>
    </row>
    <row r="858" spans="4:4" x14ac:dyDescent="0.2">
      <c r="D858" s="128"/>
    </row>
    <row r="859" spans="4:4" x14ac:dyDescent="0.2">
      <c r="D859" s="128"/>
    </row>
    <row r="860" spans="4:4" x14ac:dyDescent="0.2">
      <c r="D860" s="128"/>
    </row>
    <row r="861" spans="4:4" x14ac:dyDescent="0.2">
      <c r="D861" s="128"/>
    </row>
    <row r="862" spans="4:4" x14ac:dyDescent="0.2">
      <c r="D862" s="128"/>
    </row>
    <row r="863" spans="4:4" x14ac:dyDescent="0.2">
      <c r="D863" s="128"/>
    </row>
    <row r="864" spans="4:4" x14ac:dyDescent="0.2">
      <c r="D864" s="128"/>
    </row>
    <row r="865" spans="4:4" x14ac:dyDescent="0.2">
      <c r="D865" s="128"/>
    </row>
    <row r="866" spans="4:4" x14ac:dyDescent="0.2">
      <c r="D866" s="128"/>
    </row>
    <row r="867" spans="4:4" x14ac:dyDescent="0.2">
      <c r="D867" s="128"/>
    </row>
    <row r="868" spans="4:4" x14ac:dyDescent="0.2">
      <c r="D868" s="128"/>
    </row>
    <row r="869" spans="4:4" x14ac:dyDescent="0.2">
      <c r="D869" s="128"/>
    </row>
    <row r="870" spans="4:4" x14ac:dyDescent="0.2">
      <c r="D870" s="128"/>
    </row>
    <row r="871" spans="4:4" x14ac:dyDescent="0.2">
      <c r="D871" s="128"/>
    </row>
    <row r="872" spans="4:4" x14ac:dyDescent="0.2">
      <c r="D872" s="128"/>
    </row>
    <row r="873" spans="4:4" x14ac:dyDescent="0.2">
      <c r="D873" s="128"/>
    </row>
    <row r="874" spans="4:4" x14ac:dyDescent="0.2">
      <c r="D874" s="128"/>
    </row>
    <row r="875" spans="4:4" x14ac:dyDescent="0.2">
      <c r="D875" s="128"/>
    </row>
    <row r="876" spans="4:4" x14ac:dyDescent="0.2">
      <c r="D876" s="128"/>
    </row>
    <row r="877" spans="4:4" x14ac:dyDescent="0.2">
      <c r="D877" s="128"/>
    </row>
    <row r="878" spans="4:4" x14ac:dyDescent="0.2">
      <c r="D878" s="128"/>
    </row>
    <row r="879" spans="4:4" x14ac:dyDescent="0.2">
      <c r="D879" s="128"/>
    </row>
    <row r="880" spans="4:4" x14ac:dyDescent="0.2">
      <c r="D880" s="128"/>
    </row>
    <row r="881" spans="4:4" x14ac:dyDescent="0.2">
      <c r="D881" s="128"/>
    </row>
    <row r="882" spans="4:4" x14ac:dyDescent="0.2">
      <c r="D882" s="128"/>
    </row>
    <row r="883" spans="4:4" x14ac:dyDescent="0.2">
      <c r="D883" s="128"/>
    </row>
    <row r="884" spans="4:4" x14ac:dyDescent="0.2">
      <c r="D884" s="128"/>
    </row>
    <row r="885" spans="4:4" x14ac:dyDescent="0.2">
      <c r="D885" s="128"/>
    </row>
    <row r="886" spans="4:4" x14ac:dyDescent="0.2">
      <c r="D886" s="128"/>
    </row>
    <row r="887" spans="4:4" x14ac:dyDescent="0.2">
      <c r="D887" s="128"/>
    </row>
    <row r="888" spans="4:4" x14ac:dyDescent="0.2">
      <c r="D888" s="128"/>
    </row>
    <row r="889" spans="4:4" x14ac:dyDescent="0.2">
      <c r="D889" s="128"/>
    </row>
    <row r="890" spans="4:4" x14ac:dyDescent="0.2">
      <c r="D890" s="128"/>
    </row>
    <row r="891" spans="4:4" x14ac:dyDescent="0.2">
      <c r="D891" s="128"/>
    </row>
    <row r="892" spans="4:4" x14ac:dyDescent="0.2">
      <c r="D892" s="128"/>
    </row>
    <row r="893" spans="4:4" x14ac:dyDescent="0.2">
      <c r="D893" s="128"/>
    </row>
    <row r="894" spans="4:4" x14ac:dyDescent="0.2">
      <c r="D894" s="128"/>
    </row>
    <row r="895" spans="4:4" x14ac:dyDescent="0.2">
      <c r="D895" s="128"/>
    </row>
    <row r="896" spans="4:4" x14ac:dyDescent="0.2">
      <c r="D896" s="128"/>
    </row>
    <row r="897" spans="4:4" x14ac:dyDescent="0.2">
      <c r="D897" s="128"/>
    </row>
    <row r="898" spans="4:4" x14ac:dyDescent="0.2">
      <c r="D898" s="128"/>
    </row>
    <row r="899" spans="4:4" x14ac:dyDescent="0.2">
      <c r="D899" s="128"/>
    </row>
    <row r="900" spans="4:4" x14ac:dyDescent="0.2">
      <c r="D900" s="128"/>
    </row>
    <row r="901" spans="4:4" x14ac:dyDescent="0.2">
      <c r="D901" s="128"/>
    </row>
    <row r="902" spans="4:4" x14ac:dyDescent="0.2">
      <c r="D902" s="128"/>
    </row>
    <row r="903" spans="4:4" x14ac:dyDescent="0.2">
      <c r="D903" s="128"/>
    </row>
    <row r="904" spans="4:4" x14ac:dyDescent="0.2">
      <c r="D904" s="128"/>
    </row>
    <row r="905" spans="4:4" x14ac:dyDescent="0.2">
      <c r="D905" s="128"/>
    </row>
    <row r="906" spans="4:4" x14ac:dyDescent="0.2">
      <c r="D906" s="128"/>
    </row>
    <row r="907" spans="4:4" x14ac:dyDescent="0.2">
      <c r="D907" s="128"/>
    </row>
    <row r="908" spans="4:4" x14ac:dyDescent="0.2">
      <c r="D908" s="128"/>
    </row>
    <row r="909" spans="4:4" x14ac:dyDescent="0.2">
      <c r="D909" s="128"/>
    </row>
    <row r="910" spans="4:4" x14ac:dyDescent="0.2">
      <c r="D910" s="128"/>
    </row>
    <row r="911" spans="4:4" x14ac:dyDescent="0.2">
      <c r="D911" s="128"/>
    </row>
    <row r="912" spans="4:4" x14ac:dyDescent="0.2">
      <c r="D912" s="128"/>
    </row>
    <row r="913" spans="4:4" x14ac:dyDescent="0.2">
      <c r="D913" s="128"/>
    </row>
    <row r="914" spans="4:4" x14ac:dyDescent="0.2">
      <c r="D914" s="128"/>
    </row>
    <row r="915" spans="4:4" x14ac:dyDescent="0.2">
      <c r="D915" s="128"/>
    </row>
    <row r="916" spans="4:4" x14ac:dyDescent="0.2">
      <c r="D916" s="128"/>
    </row>
    <row r="917" spans="4:4" x14ac:dyDescent="0.2">
      <c r="D917" s="128"/>
    </row>
    <row r="918" spans="4:4" x14ac:dyDescent="0.2">
      <c r="D918" s="128"/>
    </row>
    <row r="919" spans="4:4" x14ac:dyDescent="0.2">
      <c r="D919" s="128"/>
    </row>
    <row r="920" spans="4:4" x14ac:dyDescent="0.2">
      <c r="D920" s="128"/>
    </row>
    <row r="921" spans="4:4" x14ac:dyDescent="0.2">
      <c r="D921" s="128"/>
    </row>
    <row r="922" spans="4:4" x14ac:dyDescent="0.2">
      <c r="D922" s="128"/>
    </row>
    <row r="923" spans="4:4" x14ac:dyDescent="0.2">
      <c r="D923" s="128"/>
    </row>
    <row r="924" spans="4:4" x14ac:dyDescent="0.2">
      <c r="D924" s="128"/>
    </row>
    <row r="925" spans="4:4" x14ac:dyDescent="0.2">
      <c r="D925" s="128"/>
    </row>
    <row r="926" spans="4:4" x14ac:dyDescent="0.2">
      <c r="D926" s="128"/>
    </row>
    <row r="927" spans="4:4" x14ac:dyDescent="0.2">
      <c r="D927" s="128"/>
    </row>
    <row r="928" spans="4:4" x14ac:dyDescent="0.2">
      <c r="D928" s="128"/>
    </row>
    <row r="929" spans="4:4" x14ac:dyDescent="0.2">
      <c r="D929" s="128"/>
    </row>
    <row r="930" spans="4:4" x14ac:dyDescent="0.2">
      <c r="D930" s="128"/>
    </row>
    <row r="931" spans="4:4" x14ac:dyDescent="0.2">
      <c r="D931" s="128"/>
    </row>
    <row r="932" spans="4:4" x14ac:dyDescent="0.2">
      <c r="D932" s="128"/>
    </row>
    <row r="933" spans="4:4" x14ac:dyDescent="0.2">
      <c r="D933" s="128"/>
    </row>
    <row r="934" spans="4:4" x14ac:dyDescent="0.2">
      <c r="D934" s="128"/>
    </row>
    <row r="935" spans="4:4" x14ac:dyDescent="0.2">
      <c r="D935" s="128"/>
    </row>
    <row r="936" spans="4:4" x14ac:dyDescent="0.2">
      <c r="D936" s="128"/>
    </row>
    <row r="937" spans="4:4" x14ac:dyDescent="0.2">
      <c r="D937" s="129"/>
    </row>
    <row r="938" spans="4:4" x14ac:dyDescent="0.2">
      <c r="D938" s="129"/>
    </row>
    <row r="939" spans="4:4" x14ac:dyDescent="0.2">
      <c r="D939" s="129"/>
    </row>
    <row r="940" spans="4:4" x14ac:dyDescent="0.2">
      <c r="D940" s="129"/>
    </row>
    <row r="941" spans="4:4" x14ac:dyDescent="0.2">
      <c r="D941" s="129"/>
    </row>
    <row r="942" spans="4:4" x14ac:dyDescent="0.2">
      <c r="D942" s="129"/>
    </row>
    <row r="943" spans="4:4" x14ac:dyDescent="0.2">
      <c r="D943" s="129"/>
    </row>
    <row r="944" spans="4:4" x14ac:dyDescent="0.2">
      <c r="D944" s="129"/>
    </row>
    <row r="945" spans="4:4" x14ac:dyDescent="0.2">
      <c r="D945" s="129"/>
    </row>
    <row r="946" spans="4:4" x14ac:dyDescent="0.2">
      <c r="D946" s="129"/>
    </row>
    <row r="947" spans="4:4" x14ac:dyDescent="0.2">
      <c r="D947" s="129"/>
    </row>
    <row r="948" spans="4:4" x14ac:dyDescent="0.2">
      <c r="D948" s="129"/>
    </row>
    <row r="949" spans="4:4" x14ac:dyDescent="0.2">
      <c r="D949" s="129"/>
    </row>
    <row r="950" spans="4:4" x14ac:dyDescent="0.2">
      <c r="D950" s="129"/>
    </row>
    <row r="951" spans="4:4" x14ac:dyDescent="0.2">
      <c r="D951" s="129"/>
    </row>
    <row r="952" spans="4:4" x14ac:dyDescent="0.2">
      <c r="D952" s="129"/>
    </row>
    <row r="953" spans="4:4" x14ac:dyDescent="0.2">
      <c r="D953" s="129"/>
    </row>
    <row r="954" spans="4:4" x14ac:dyDescent="0.2">
      <c r="D954" s="129"/>
    </row>
    <row r="955" spans="4:4" x14ac:dyDescent="0.2">
      <c r="D955" s="129"/>
    </row>
    <row r="956" spans="4:4" x14ac:dyDescent="0.2">
      <c r="D956" s="129"/>
    </row>
    <row r="957" spans="4:4" x14ac:dyDescent="0.2">
      <c r="D957" s="129"/>
    </row>
    <row r="958" spans="4:4" x14ac:dyDescent="0.2">
      <c r="D958" s="129"/>
    </row>
    <row r="959" spans="4:4" x14ac:dyDescent="0.2">
      <c r="D959" s="129"/>
    </row>
    <row r="960" spans="4:4" x14ac:dyDescent="0.2">
      <c r="D960" s="129"/>
    </row>
    <row r="961" spans="4:4" x14ac:dyDescent="0.2">
      <c r="D961" s="129"/>
    </row>
    <row r="962" spans="4:4" x14ac:dyDescent="0.2">
      <c r="D962" s="129"/>
    </row>
    <row r="963" spans="4:4" x14ac:dyDescent="0.2">
      <c r="D963" s="129"/>
    </row>
    <row r="964" spans="4:4" x14ac:dyDescent="0.2">
      <c r="D964" s="129"/>
    </row>
    <row r="965" spans="4:4" x14ac:dyDescent="0.2">
      <c r="D965" s="129"/>
    </row>
    <row r="966" spans="4:4" x14ac:dyDescent="0.2">
      <c r="D966" s="129"/>
    </row>
    <row r="967" spans="4:4" x14ac:dyDescent="0.2">
      <c r="D967" s="129"/>
    </row>
    <row r="968" spans="4:4" x14ac:dyDescent="0.2">
      <c r="D968" s="129"/>
    </row>
    <row r="969" spans="4:4" x14ac:dyDescent="0.2">
      <c r="D969" s="129"/>
    </row>
    <row r="970" spans="4:4" x14ac:dyDescent="0.2">
      <c r="D970" s="129"/>
    </row>
    <row r="971" spans="4:4" x14ac:dyDescent="0.2">
      <c r="D971" s="129"/>
    </row>
    <row r="972" spans="4:4" x14ac:dyDescent="0.2">
      <c r="D972" s="129"/>
    </row>
    <row r="973" spans="4:4" x14ac:dyDescent="0.2">
      <c r="D973" s="129"/>
    </row>
    <row r="974" spans="4:4" x14ac:dyDescent="0.2">
      <c r="D974" s="129"/>
    </row>
    <row r="975" spans="4:4" x14ac:dyDescent="0.2">
      <c r="D975" s="129"/>
    </row>
    <row r="976" spans="4:4" x14ac:dyDescent="0.2">
      <c r="D976" s="129"/>
    </row>
    <row r="977" spans="4:4" x14ac:dyDescent="0.2">
      <c r="D977" s="129"/>
    </row>
    <row r="978" spans="4:4" x14ac:dyDescent="0.2">
      <c r="D978" s="129"/>
    </row>
    <row r="979" spans="4:4" x14ac:dyDescent="0.2">
      <c r="D979" s="129"/>
    </row>
    <row r="980" spans="4:4" x14ac:dyDescent="0.2">
      <c r="D980" s="129"/>
    </row>
    <row r="981" spans="4:4" x14ac:dyDescent="0.2">
      <c r="D981" s="129"/>
    </row>
    <row r="982" spans="4:4" x14ac:dyDescent="0.2">
      <c r="D982" s="129"/>
    </row>
    <row r="983" spans="4:4" x14ac:dyDescent="0.2">
      <c r="D983" s="129"/>
    </row>
    <row r="984" spans="4:4" x14ac:dyDescent="0.2">
      <c r="D984" s="129"/>
    </row>
    <row r="985" spans="4:4" x14ac:dyDescent="0.2">
      <c r="D985" s="129"/>
    </row>
    <row r="986" spans="4:4" x14ac:dyDescent="0.2">
      <c r="D986" s="129"/>
    </row>
    <row r="987" spans="4:4" x14ac:dyDescent="0.2">
      <c r="D987" s="129"/>
    </row>
    <row r="988" spans="4:4" x14ac:dyDescent="0.2">
      <c r="D988" s="129"/>
    </row>
    <row r="989" spans="4:4" x14ac:dyDescent="0.2">
      <c r="D989" s="129"/>
    </row>
    <row r="990" spans="4:4" x14ac:dyDescent="0.2">
      <c r="D990" s="129"/>
    </row>
    <row r="991" spans="4:4" x14ac:dyDescent="0.2">
      <c r="D991" s="129"/>
    </row>
    <row r="992" spans="4:4" x14ac:dyDescent="0.2">
      <c r="D992" s="129"/>
    </row>
    <row r="993" spans="4:4" x14ac:dyDescent="0.2">
      <c r="D993" s="129"/>
    </row>
    <row r="994" spans="4:4" x14ac:dyDescent="0.2">
      <c r="D994" s="129"/>
    </row>
    <row r="995" spans="4:4" x14ac:dyDescent="0.2">
      <c r="D995" s="129"/>
    </row>
    <row r="996" spans="4:4" x14ac:dyDescent="0.2">
      <c r="D996" s="129"/>
    </row>
    <row r="997" spans="4:4" x14ac:dyDescent="0.2">
      <c r="D997" s="129"/>
    </row>
    <row r="998" spans="4:4" x14ac:dyDescent="0.2">
      <c r="D998" s="129"/>
    </row>
    <row r="999" spans="4:4" x14ac:dyDescent="0.2">
      <c r="D999" s="129"/>
    </row>
    <row r="1000" spans="4:4" x14ac:dyDescent="0.2">
      <c r="D1000" s="129"/>
    </row>
    <row r="1001" spans="4:4" x14ac:dyDescent="0.2">
      <c r="D1001" s="129"/>
    </row>
    <row r="1002" spans="4:4" x14ac:dyDescent="0.2">
      <c r="D1002" s="129"/>
    </row>
    <row r="1003" spans="4:4" x14ac:dyDescent="0.2">
      <c r="D1003" s="129"/>
    </row>
    <row r="1004" spans="4:4" x14ac:dyDescent="0.2">
      <c r="D1004" s="129"/>
    </row>
    <row r="1005" spans="4:4" x14ac:dyDescent="0.2">
      <c r="D1005" s="129"/>
    </row>
    <row r="1006" spans="4:4" x14ac:dyDescent="0.2">
      <c r="D1006" s="129"/>
    </row>
    <row r="1007" spans="4:4" x14ac:dyDescent="0.2">
      <c r="D1007" s="129"/>
    </row>
    <row r="1008" spans="4:4" x14ac:dyDescent="0.2">
      <c r="D1008" s="129"/>
    </row>
    <row r="1009" spans="4:4" x14ac:dyDescent="0.2">
      <c r="D1009" s="129"/>
    </row>
    <row r="1010" spans="4:4" x14ac:dyDescent="0.2">
      <c r="D1010" s="129"/>
    </row>
    <row r="1011" spans="4:4" x14ac:dyDescent="0.2">
      <c r="D1011" s="129"/>
    </row>
  </sheetData>
  <autoFilter ref="A8:R311" xr:uid="{00000000-0009-0000-0000-000000000000}">
    <filterColumn colId="5" showButton="0"/>
    <filterColumn colId="8" showButton="0"/>
    <filterColumn colId="10" showButton="0"/>
  </autoFilter>
  <mergeCells count="3">
    <mergeCell ref="K8:L8"/>
    <mergeCell ref="F8:G8"/>
    <mergeCell ref="I8:J8"/>
  </mergeCells>
  <phoneticPr fontId="0" type="noConversion"/>
  <printOptions verticalCentered="1"/>
  <pageMargins left="0.39370078740157483" right="0" top="0" bottom="0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H23"/>
  <sheetViews>
    <sheetView tabSelected="1" topLeftCell="A2" zoomScale="130" zoomScaleNormal="130" workbookViewId="0">
      <pane xSplit="1" ySplit="3" topLeftCell="AH5" activePane="bottomRight" state="frozen"/>
      <selection activeCell="A2" sqref="A2"/>
      <selection pane="topRight" activeCell="B2" sqref="B2"/>
      <selection pane="bottomLeft" activeCell="A5" sqref="A5"/>
      <selection pane="bottomRight" activeCell="AY13" sqref="AY13"/>
    </sheetView>
  </sheetViews>
  <sheetFormatPr baseColWidth="10" defaultRowHeight="12" customHeight="1" x14ac:dyDescent="0.25"/>
  <cols>
    <col min="1" max="1" width="6.5703125" customWidth="1"/>
    <col min="2" max="2" width="14.42578125" style="182" customWidth="1"/>
    <col min="3" max="3" width="8.28515625" style="183" customWidth="1"/>
    <col min="4" max="4" width="17.28515625" style="184" customWidth="1"/>
    <col min="5" max="5" width="8.5703125" style="184" customWidth="1"/>
    <col min="6" max="6" width="6.5703125" style="185" customWidth="1"/>
    <col min="7" max="7" width="10.28515625" style="38" customWidth="1"/>
    <col min="8" max="8" width="8.5703125" style="184" customWidth="1"/>
    <col min="9" max="9" width="17.7109375" style="13" bestFit="1" customWidth="1"/>
    <col min="10" max="10" width="16.5703125" style="13" customWidth="1"/>
    <col min="11" max="11" width="8" style="184" customWidth="1"/>
    <col min="12" max="12" width="19" style="186" bestFit="1" customWidth="1"/>
    <col min="13" max="13" width="9.7109375" style="187" customWidth="1"/>
    <col min="14" max="14" width="8.85546875" style="186" customWidth="1"/>
    <col min="15" max="15" width="9" style="13" hidden="1" customWidth="1"/>
    <col min="16" max="16" width="10.140625" style="13" hidden="1" customWidth="1"/>
    <col min="17" max="17" width="11.85546875" style="13" hidden="1" customWidth="1"/>
    <col min="18" max="18" width="0" style="13" hidden="1" customWidth="1"/>
    <col min="19" max="19" width="10.140625" style="183" bestFit="1" customWidth="1"/>
    <col min="20" max="20" width="8.5703125" style="187" customWidth="1"/>
    <col min="21" max="21" width="11.42578125" style="184"/>
    <col min="22" max="22" width="13.140625" style="13" customWidth="1"/>
    <col min="23" max="24" width="15.85546875" style="186" customWidth="1"/>
    <col min="25" max="26" width="15.85546875" style="13" customWidth="1"/>
    <col min="27" max="27" width="15.85546875" style="13" hidden="1" customWidth="1"/>
    <col min="28" max="28" width="16.140625" style="13" customWidth="1"/>
    <col min="29" max="31" width="14.7109375" style="184" customWidth="1"/>
    <col min="32" max="32" width="56.42578125" style="184" bestFit="1" customWidth="1"/>
    <col min="33" max="33" width="18.5703125" style="188" customWidth="1"/>
    <col min="34" max="34" width="7.5703125" style="180" customWidth="1"/>
    <col min="35" max="35" width="14.42578125" style="180" customWidth="1"/>
    <col min="36" max="37" width="12.5703125" style="180" customWidth="1"/>
    <col min="38" max="38" width="10.42578125" style="180" bestFit="1" customWidth="1"/>
    <col min="39" max="39" width="7.5703125" style="180" customWidth="1"/>
    <col min="40" max="40" width="9.42578125" style="180" customWidth="1"/>
    <col min="41" max="41" width="7.5703125" style="180" customWidth="1"/>
    <col min="42" max="42" width="9.28515625" style="180" bestFit="1" customWidth="1"/>
    <col min="43" max="43" width="7.5703125" style="180" customWidth="1"/>
    <col min="44" max="44" width="10.42578125" style="180" bestFit="1" customWidth="1"/>
    <col min="45" max="45" width="7" style="180" bestFit="1" customWidth="1"/>
    <col min="46" max="46" width="9.28515625" style="180" bestFit="1" customWidth="1"/>
    <col min="47" max="48" width="7.5703125" style="180" customWidth="1"/>
    <col min="49" max="49" width="10.7109375" style="180" bestFit="1" customWidth="1"/>
    <col min="50" max="50" width="19.42578125" style="180" bestFit="1" customWidth="1"/>
    <col min="51" max="51" width="16.5703125" style="180" bestFit="1" customWidth="1"/>
    <col min="52" max="53" width="7.5703125" style="180" customWidth="1"/>
    <col min="56" max="56" width="12.42578125" style="180" customWidth="1"/>
    <col min="57" max="58" width="9.5703125" style="180" customWidth="1"/>
    <col min="59" max="59" width="9" style="181" customWidth="1"/>
    <col min="60" max="60" width="9" style="180" customWidth="1"/>
    <col min="61" max="61" width="7.42578125" style="181" customWidth="1"/>
    <col min="62" max="62" width="8.85546875" style="181" customWidth="1"/>
    <col min="63" max="63" width="11.5703125" style="181" customWidth="1"/>
    <col min="64" max="64" width="7.5703125" style="181" customWidth="1"/>
    <col min="65" max="67" width="8.140625" style="181" customWidth="1"/>
    <col min="68" max="68" width="7.85546875" style="181" customWidth="1"/>
    <col min="69" max="69" width="11.140625" style="181" customWidth="1"/>
    <col min="70" max="70" width="10.5703125" style="181" customWidth="1"/>
    <col min="71" max="71" width="14.7109375" style="181" customWidth="1"/>
    <col min="72" max="72" width="12.85546875" style="181" customWidth="1"/>
    <col min="73" max="73" width="15.140625" style="181" customWidth="1"/>
    <col min="74" max="74" width="16.140625" style="181" customWidth="1"/>
    <col min="75" max="75" width="13.7109375" style="181" customWidth="1"/>
    <col min="76" max="76" width="16.28515625" style="181" customWidth="1"/>
    <col min="77" max="77" width="16.5703125" style="181" customWidth="1"/>
    <col min="78" max="78" width="13.140625" style="181" customWidth="1"/>
    <col min="79" max="79" width="9" style="181" customWidth="1"/>
    <col min="80" max="80" width="10.7109375" style="181" customWidth="1"/>
    <col min="81" max="81" width="10" style="181" customWidth="1"/>
    <col min="82" max="82" width="7.5703125" style="181" customWidth="1"/>
    <col min="83" max="83" width="14.140625" style="181" customWidth="1"/>
    <col min="84" max="84" width="15" style="181" customWidth="1"/>
    <col min="85" max="85" width="14.42578125" style="181" customWidth="1"/>
    <col min="86" max="86" width="15.5703125" style="181" customWidth="1"/>
    <col min="87" max="87" width="8" style="181" customWidth="1"/>
    <col min="88" max="88" width="11.5703125" style="181" customWidth="1"/>
    <col min="89" max="89" width="11.85546875" style="181" customWidth="1"/>
    <col min="90" max="90" width="7.140625" style="181" customWidth="1"/>
    <col min="91" max="91" width="8.5703125" style="181" customWidth="1"/>
    <col min="92" max="92" width="7.140625" style="181" customWidth="1"/>
    <col min="93" max="93" width="7.5703125" style="181" customWidth="1"/>
    <col min="94" max="94" width="17.85546875" style="181" customWidth="1"/>
    <col min="95" max="95" width="18.5703125" style="181" customWidth="1"/>
    <col min="96" max="97" width="8.28515625" style="181" customWidth="1"/>
    <col min="98" max="98" width="5.5703125" style="181" customWidth="1"/>
    <col min="99" max="99" width="9.85546875" style="181" customWidth="1"/>
    <col min="100" max="100" width="6" style="181" customWidth="1"/>
    <col min="101" max="101" width="6.7109375" style="181" customWidth="1"/>
    <col min="102" max="102" width="5.5703125" style="181" customWidth="1"/>
    <col min="103" max="103" width="11.7109375" style="181" customWidth="1"/>
    <col min="104" max="104" width="9.42578125" style="181" customWidth="1"/>
    <col min="105" max="105" width="10.85546875" style="181" customWidth="1"/>
    <col min="106" max="106" width="11.28515625" style="181" customWidth="1"/>
    <col min="107" max="107" width="10.28515625" style="181" customWidth="1"/>
    <col min="108" max="108" width="8.5703125" style="181" customWidth="1"/>
    <col min="109" max="109" width="6.28515625" style="181" customWidth="1"/>
    <col min="110" max="111" width="10" style="181" customWidth="1"/>
    <col min="112" max="112" width="14.42578125" style="181" customWidth="1"/>
    <col min="113" max="113" width="14.140625" customWidth="1"/>
    <col min="115" max="115" width="12.42578125" customWidth="1"/>
  </cols>
  <sheetData>
    <row r="1" spans="1:70" ht="12" customHeight="1" x14ac:dyDescent="0.25">
      <c r="A1" s="198">
        <v>1</v>
      </c>
      <c r="B1" s="199">
        <v>2</v>
      </c>
      <c r="C1" s="200"/>
      <c r="D1" s="201"/>
      <c r="E1" s="201"/>
      <c r="F1" s="200"/>
      <c r="G1" s="201"/>
      <c r="H1" s="201"/>
      <c r="I1" s="201"/>
      <c r="J1" s="201"/>
      <c r="K1" s="202"/>
      <c r="L1" s="201"/>
      <c r="M1" s="203"/>
      <c r="N1" s="204"/>
      <c r="O1" s="201"/>
      <c r="P1" s="201"/>
      <c r="Q1" s="201"/>
      <c r="R1" s="201"/>
      <c r="S1" s="200"/>
      <c r="T1" s="203"/>
      <c r="U1" s="201"/>
      <c r="V1" s="201"/>
      <c r="W1" s="204"/>
      <c r="X1" s="204"/>
      <c r="Y1" s="201"/>
      <c r="Z1" s="201"/>
      <c r="AA1" s="201"/>
      <c r="AB1" s="201"/>
      <c r="AC1" s="201"/>
      <c r="AD1" s="201"/>
      <c r="AE1" s="201"/>
      <c r="AF1" s="201"/>
      <c r="AG1" s="201"/>
      <c r="BL1" s="180"/>
    </row>
    <row r="2" spans="1:70" ht="12" customHeight="1" thickBot="1" x14ac:dyDescent="0.3">
      <c r="A2" s="198">
        <v>1</v>
      </c>
      <c r="B2" s="198">
        <v>2</v>
      </c>
      <c r="C2" s="198">
        <v>3</v>
      </c>
      <c r="D2" s="198">
        <v>4</v>
      </c>
      <c r="E2" s="198">
        <v>5</v>
      </c>
      <c r="F2" s="198">
        <v>6</v>
      </c>
      <c r="G2" s="198">
        <v>7</v>
      </c>
      <c r="H2" s="198">
        <v>8</v>
      </c>
      <c r="I2" s="198">
        <v>9</v>
      </c>
      <c r="J2" s="198">
        <v>10</v>
      </c>
      <c r="K2" s="198">
        <v>11</v>
      </c>
      <c r="L2" s="198">
        <v>12</v>
      </c>
      <c r="M2" s="198">
        <v>13</v>
      </c>
      <c r="N2" s="198">
        <v>14</v>
      </c>
      <c r="O2" s="198">
        <v>15</v>
      </c>
      <c r="P2" s="198">
        <v>16</v>
      </c>
      <c r="Q2" s="198">
        <v>17</v>
      </c>
      <c r="R2" s="198">
        <v>18</v>
      </c>
      <c r="S2" s="198">
        <v>19</v>
      </c>
      <c r="T2" s="198">
        <v>20</v>
      </c>
      <c r="U2" s="198">
        <v>21</v>
      </c>
      <c r="V2" s="198">
        <v>22</v>
      </c>
      <c r="W2" s="198">
        <v>23</v>
      </c>
      <c r="X2" s="198">
        <v>24</v>
      </c>
      <c r="Y2" s="198">
        <v>25</v>
      </c>
      <c r="Z2" s="198">
        <v>26</v>
      </c>
      <c r="AA2" s="198">
        <v>27</v>
      </c>
      <c r="AB2" s="198">
        <v>28</v>
      </c>
      <c r="AC2" s="198">
        <v>29</v>
      </c>
      <c r="AD2" s="198">
        <v>30</v>
      </c>
      <c r="AE2" s="198">
        <v>31</v>
      </c>
      <c r="AF2" s="198">
        <v>32</v>
      </c>
      <c r="AG2" s="198">
        <v>33</v>
      </c>
      <c r="AH2" s="198">
        <v>34</v>
      </c>
      <c r="AI2" s="198">
        <v>35</v>
      </c>
      <c r="AJ2" s="198">
        <v>36</v>
      </c>
      <c r="AK2" s="198">
        <v>37</v>
      </c>
      <c r="AL2" s="198">
        <v>38</v>
      </c>
      <c r="AM2" s="198">
        <v>39</v>
      </c>
      <c r="AN2" s="198">
        <v>40</v>
      </c>
      <c r="AO2" s="198">
        <v>41</v>
      </c>
      <c r="AP2" s="198">
        <v>42</v>
      </c>
      <c r="AQ2" s="198">
        <v>43</v>
      </c>
      <c r="AR2" s="198">
        <v>44</v>
      </c>
      <c r="AS2" s="198">
        <v>45</v>
      </c>
      <c r="AT2" s="198">
        <v>46</v>
      </c>
      <c r="AU2" s="198">
        <v>47</v>
      </c>
      <c r="AV2" s="198">
        <v>48</v>
      </c>
      <c r="AW2" s="198">
        <v>49</v>
      </c>
      <c r="AX2" s="198">
        <v>50</v>
      </c>
      <c r="AY2" s="198">
        <v>51</v>
      </c>
      <c r="BL2" s="180"/>
    </row>
    <row r="3" spans="1:70" ht="12" customHeight="1" x14ac:dyDescent="0.25">
      <c r="A3" s="205" t="s">
        <v>23</v>
      </c>
      <c r="B3" s="206"/>
      <c r="C3" s="255" t="s">
        <v>24</v>
      </c>
      <c r="D3" s="256"/>
      <c r="E3" s="257"/>
      <c r="F3" s="258" t="s">
        <v>25</v>
      </c>
      <c r="G3" s="258"/>
      <c r="H3" s="259"/>
      <c r="I3" s="207" t="s">
        <v>26</v>
      </c>
      <c r="J3" s="208"/>
      <c r="K3" s="260" t="s">
        <v>27</v>
      </c>
      <c r="L3" s="258"/>
      <c r="M3" s="258"/>
      <c r="N3" s="258"/>
      <c r="O3" s="258"/>
      <c r="P3" s="258"/>
      <c r="Q3" s="258"/>
      <c r="R3" s="258"/>
      <c r="S3" s="261" t="s">
        <v>28</v>
      </c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54" t="s">
        <v>123</v>
      </c>
      <c r="AI3" s="254"/>
      <c r="AJ3" s="254"/>
      <c r="AK3" s="254"/>
      <c r="AL3" s="254" t="s">
        <v>129</v>
      </c>
      <c r="AM3" s="254"/>
      <c r="AN3" s="254"/>
      <c r="AO3" s="254"/>
      <c r="AP3" s="254"/>
      <c r="AQ3" s="254"/>
      <c r="AR3" s="254" t="s">
        <v>130</v>
      </c>
      <c r="AS3" s="254"/>
      <c r="AT3" s="254"/>
      <c r="AU3" s="254"/>
      <c r="AV3" s="254"/>
      <c r="AW3" s="254"/>
      <c r="AX3" s="201"/>
      <c r="AY3" s="201"/>
      <c r="AZ3" s="201"/>
      <c r="BA3" s="201"/>
      <c r="BD3" s="201"/>
      <c r="BE3" s="201"/>
      <c r="BF3" s="201"/>
    </row>
    <row r="4" spans="1:70" ht="12" customHeight="1" x14ac:dyDescent="0.25">
      <c r="A4" s="209" t="s">
        <v>22</v>
      </c>
      <c r="B4" s="210" t="s">
        <v>6</v>
      </c>
      <c r="C4" s="211" t="s">
        <v>7</v>
      </c>
      <c r="D4" s="212" t="s">
        <v>16</v>
      </c>
      <c r="E4" s="213" t="s">
        <v>17</v>
      </c>
      <c r="F4" s="214" t="s">
        <v>7</v>
      </c>
      <c r="G4" s="215" t="s">
        <v>16</v>
      </c>
      <c r="H4" s="213" t="s">
        <v>17</v>
      </c>
      <c r="I4" s="216" t="s">
        <v>29</v>
      </c>
      <c r="J4" s="217" t="s">
        <v>30</v>
      </c>
      <c r="K4" s="218" t="s">
        <v>31</v>
      </c>
      <c r="L4" s="219" t="s">
        <v>32</v>
      </c>
      <c r="M4" s="220" t="s">
        <v>33</v>
      </c>
      <c r="N4" s="219" t="s">
        <v>34</v>
      </c>
      <c r="O4" s="221" t="s">
        <v>35</v>
      </c>
      <c r="P4" s="221" t="s">
        <v>36</v>
      </c>
      <c r="Q4" s="222" t="s">
        <v>37</v>
      </c>
      <c r="R4" s="189" t="s">
        <v>38</v>
      </c>
      <c r="S4" s="223" t="s">
        <v>7</v>
      </c>
      <c r="T4" s="220" t="s">
        <v>39</v>
      </c>
      <c r="U4" s="212" t="s">
        <v>40</v>
      </c>
      <c r="V4" s="221" t="s">
        <v>41</v>
      </c>
      <c r="W4" s="219" t="s">
        <v>42</v>
      </c>
      <c r="X4" s="219" t="s">
        <v>43</v>
      </c>
      <c r="Y4" s="221" t="s">
        <v>44</v>
      </c>
      <c r="Z4" s="212" t="s">
        <v>45</v>
      </c>
      <c r="AA4" s="221" t="s">
        <v>46</v>
      </c>
      <c r="AB4" s="221" t="s">
        <v>47</v>
      </c>
      <c r="AC4" s="212" t="s">
        <v>48</v>
      </c>
      <c r="AD4" s="224" t="s">
        <v>49</v>
      </c>
      <c r="AE4" s="184" t="s">
        <v>59</v>
      </c>
      <c r="AF4" s="224" t="s">
        <v>50</v>
      </c>
      <c r="AG4" s="224" t="s">
        <v>51</v>
      </c>
      <c r="AH4" s="159" t="s">
        <v>61</v>
      </c>
      <c r="AI4" s="159" t="s">
        <v>6</v>
      </c>
      <c r="AJ4" s="159" t="s">
        <v>121</v>
      </c>
      <c r="AK4" s="159" t="s">
        <v>122</v>
      </c>
      <c r="AL4" s="159" t="s">
        <v>124</v>
      </c>
      <c r="AM4" s="159" t="s">
        <v>125</v>
      </c>
      <c r="AN4" s="159" t="s">
        <v>126</v>
      </c>
      <c r="AO4" s="160" t="s">
        <v>308</v>
      </c>
      <c r="AP4" s="159" t="s">
        <v>127</v>
      </c>
      <c r="AQ4" s="160" t="s">
        <v>128</v>
      </c>
      <c r="AR4" s="246" t="s">
        <v>124</v>
      </c>
      <c r="AS4" s="246" t="s">
        <v>125</v>
      </c>
      <c r="AT4" s="246" t="s">
        <v>126</v>
      </c>
      <c r="AU4" s="247" t="s">
        <v>308</v>
      </c>
      <c r="AV4" s="246" t="s">
        <v>127</v>
      </c>
      <c r="AW4" s="247" t="s">
        <v>132</v>
      </c>
      <c r="AX4" s="188"/>
      <c r="AY4" s="188" t="s">
        <v>310</v>
      </c>
      <c r="AZ4" s="188"/>
      <c r="BA4" s="188"/>
      <c r="BD4" s="188"/>
      <c r="BE4" s="188"/>
      <c r="BF4" s="188"/>
      <c r="BJ4" s="180"/>
    </row>
    <row r="5" spans="1:70" ht="12" customHeight="1" x14ac:dyDescent="0.25">
      <c r="A5" s="225">
        <v>1</v>
      </c>
      <c r="B5" s="186" t="s">
        <v>76</v>
      </c>
      <c r="C5" s="183">
        <v>2143</v>
      </c>
      <c r="D5" s="186">
        <v>1844.5</v>
      </c>
      <c r="E5" s="186">
        <v>7021.6</v>
      </c>
      <c r="F5" s="183">
        <v>2147</v>
      </c>
      <c r="G5" s="184">
        <v>1844.3</v>
      </c>
      <c r="H5" s="184">
        <v>7021.6</v>
      </c>
      <c r="I5" s="13" t="s">
        <v>64</v>
      </c>
      <c r="K5" s="184">
        <v>1014</v>
      </c>
      <c r="L5" s="186" t="s">
        <v>307</v>
      </c>
      <c r="M5" s="187">
        <v>221</v>
      </c>
      <c r="N5" s="186" t="s">
        <v>77</v>
      </c>
      <c r="P5" s="186"/>
      <c r="Q5" s="187"/>
      <c r="S5" s="183">
        <v>2143</v>
      </c>
      <c r="T5" s="187">
        <v>358</v>
      </c>
      <c r="U5" s="184">
        <v>3.7</v>
      </c>
      <c r="V5" s="13">
        <v>60</v>
      </c>
      <c r="W5" s="186" t="s">
        <v>78</v>
      </c>
      <c r="X5" s="186" t="s">
        <v>79</v>
      </c>
      <c r="Y5" s="13">
        <v>35</v>
      </c>
      <c r="Z5" s="13">
        <v>15</v>
      </c>
      <c r="AF5" s="190" t="s">
        <v>103</v>
      </c>
      <c r="AG5" s="191"/>
      <c r="AH5" s="226">
        <v>1</v>
      </c>
      <c r="AI5" s="239" t="s">
        <v>200</v>
      </c>
      <c r="AJ5" s="239" t="s">
        <v>274</v>
      </c>
      <c r="AK5" s="239" t="s">
        <v>275</v>
      </c>
      <c r="AL5" s="228">
        <v>51.14</v>
      </c>
      <c r="AM5" s="229"/>
      <c r="AN5" s="237">
        <v>48.86</v>
      </c>
      <c r="AO5" s="228"/>
      <c r="AP5" s="228"/>
      <c r="AQ5" s="227">
        <f>+SUM(AL5:AP5)</f>
        <v>100</v>
      </c>
      <c r="AR5" s="245">
        <v>1376.3</v>
      </c>
      <c r="AS5" s="245"/>
      <c r="AT5" s="245">
        <v>1315</v>
      </c>
      <c r="AU5" s="245"/>
      <c r="AV5" s="245"/>
      <c r="AW5" s="245">
        <f>+SUM(AR5:AV5)</f>
        <v>2691.3</v>
      </c>
      <c r="AX5" s="228">
        <f>+AL5+AM5</f>
        <v>51.14</v>
      </c>
      <c r="AY5" s="242" t="s">
        <v>311</v>
      </c>
      <c r="BD5" s="230"/>
      <c r="BE5" s="231"/>
      <c r="BF5" s="226"/>
      <c r="BG5" s="192"/>
      <c r="BH5" s="192"/>
      <c r="BM5" s="193"/>
      <c r="BN5" s="193"/>
      <c r="BO5" s="193"/>
      <c r="BQ5" s="180"/>
      <c r="BR5" s="180"/>
    </row>
    <row r="6" spans="1:70" ht="12" customHeight="1" x14ac:dyDescent="0.25">
      <c r="A6" s="225">
        <v>2</v>
      </c>
      <c r="B6" s="186" t="s">
        <v>93</v>
      </c>
      <c r="C6" s="183">
        <v>2309</v>
      </c>
      <c r="D6" s="186">
        <v>1853.7</v>
      </c>
      <c r="E6" s="186" t="s">
        <v>131</v>
      </c>
      <c r="F6" s="183">
        <v>2313</v>
      </c>
      <c r="G6" s="184">
        <v>1853.4</v>
      </c>
      <c r="H6" s="184">
        <v>7021.5</v>
      </c>
      <c r="I6" s="13" t="s">
        <v>64</v>
      </c>
      <c r="K6" s="184">
        <v>1015.6</v>
      </c>
      <c r="L6" s="186" t="s">
        <v>307</v>
      </c>
      <c r="M6" s="187">
        <v>156</v>
      </c>
      <c r="N6" s="186" t="s">
        <v>94</v>
      </c>
      <c r="P6" s="186"/>
      <c r="Q6" s="187"/>
      <c r="S6" s="183">
        <v>2309</v>
      </c>
      <c r="T6" s="187">
        <v>348</v>
      </c>
      <c r="U6" s="184">
        <v>3.9</v>
      </c>
      <c r="V6" s="13">
        <v>78</v>
      </c>
      <c r="W6" s="186" t="s">
        <v>94</v>
      </c>
      <c r="X6" s="186" t="s">
        <v>79</v>
      </c>
      <c r="Y6" s="13">
        <v>35</v>
      </c>
      <c r="Z6" s="13">
        <v>15</v>
      </c>
      <c r="AB6" s="13">
        <v>18.2</v>
      </c>
      <c r="AC6" s="184">
        <v>14.5</v>
      </c>
      <c r="AD6" s="184">
        <v>15.8</v>
      </c>
      <c r="AF6" s="190" t="s">
        <v>103</v>
      </c>
      <c r="AG6" s="191"/>
      <c r="AH6" s="226">
        <v>2</v>
      </c>
      <c r="AI6" s="239" t="s">
        <v>201</v>
      </c>
      <c r="AJ6" s="239" t="s">
        <v>276</v>
      </c>
      <c r="AK6" s="239" t="s">
        <v>277</v>
      </c>
      <c r="AL6" s="228">
        <v>30.21</v>
      </c>
      <c r="AM6" s="229"/>
      <c r="AN6" s="237">
        <v>69.790000000000006</v>
      </c>
      <c r="AO6" s="228"/>
      <c r="AP6" s="228"/>
      <c r="AQ6" s="227">
        <f t="shared" ref="AQ6:AQ23" si="0">+SUM(AL6:AP6)</f>
        <v>100</v>
      </c>
      <c r="AR6" s="245">
        <v>226</v>
      </c>
      <c r="AS6" s="245"/>
      <c r="AT6" s="245">
        <v>522.20000000000005</v>
      </c>
      <c r="AU6" s="245"/>
      <c r="AV6" s="245"/>
      <c r="AW6" s="245">
        <f t="shared" ref="AW6:AW23" si="1">+SUM(AR6:AV6)</f>
        <v>748.2</v>
      </c>
      <c r="AX6" s="228">
        <f t="shared" ref="AX6:AX23" si="2">+AL6+AM6</f>
        <v>30.21</v>
      </c>
      <c r="AY6" s="242" t="s">
        <v>311</v>
      </c>
      <c r="BD6" s="230"/>
      <c r="BE6" s="231"/>
      <c r="BF6" s="226"/>
      <c r="BG6" s="192"/>
      <c r="BH6" s="192"/>
      <c r="BM6" s="193"/>
      <c r="BN6" s="193"/>
      <c r="BO6" s="193"/>
      <c r="BQ6" s="180"/>
      <c r="BR6" s="180"/>
    </row>
    <row r="7" spans="1:70" ht="12" customHeight="1" x14ac:dyDescent="0.25">
      <c r="A7" s="225">
        <v>3</v>
      </c>
      <c r="B7" s="186" t="s">
        <v>111</v>
      </c>
      <c r="C7" s="183">
        <v>2334</v>
      </c>
      <c r="D7" s="186">
        <v>1911.3</v>
      </c>
      <c r="E7" s="186">
        <v>7017.6</v>
      </c>
      <c r="F7" s="183">
        <v>2338</v>
      </c>
      <c r="G7" s="184">
        <v>1911</v>
      </c>
      <c r="H7" s="184">
        <v>7017.5</v>
      </c>
      <c r="I7" s="13" t="s">
        <v>64</v>
      </c>
      <c r="K7" s="184">
        <v>1014.1</v>
      </c>
      <c r="L7" s="186" t="s">
        <v>307</v>
      </c>
      <c r="M7" s="187">
        <v>190</v>
      </c>
      <c r="N7" s="186" t="s">
        <v>112</v>
      </c>
      <c r="P7" s="186"/>
      <c r="Q7" s="187"/>
      <c r="S7" s="183">
        <v>2334</v>
      </c>
      <c r="T7" s="187">
        <v>10</v>
      </c>
      <c r="U7" s="184">
        <v>3.5</v>
      </c>
      <c r="V7" s="13">
        <v>54</v>
      </c>
      <c r="W7" s="186" t="s">
        <v>113</v>
      </c>
      <c r="X7" s="186" t="s">
        <v>79</v>
      </c>
      <c r="Y7" s="13">
        <v>35</v>
      </c>
      <c r="Z7" s="13">
        <v>15</v>
      </c>
      <c r="AB7" s="13">
        <v>18.2</v>
      </c>
      <c r="AC7" s="194">
        <v>13.7</v>
      </c>
      <c r="AD7" s="184">
        <v>14.6</v>
      </c>
      <c r="AF7" s="190"/>
      <c r="AG7" s="191"/>
      <c r="AH7" s="226">
        <v>3</v>
      </c>
      <c r="AI7" s="239" t="s">
        <v>202</v>
      </c>
      <c r="AJ7" s="239" t="s">
        <v>278</v>
      </c>
      <c r="AK7" s="239" t="s">
        <v>279</v>
      </c>
      <c r="AL7" s="228">
        <v>0.4</v>
      </c>
      <c r="AM7" s="229"/>
      <c r="AN7" s="237">
        <v>99.6</v>
      </c>
      <c r="AO7" s="228"/>
      <c r="AP7" s="228"/>
      <c r="AQ7" s="227">
        <f t="shared" si="0"/>
        <v>100</v>
      </c>
      <c r="AR7" s="245">
        <v>16.600000000000001</v>
      </c>
      <c r="AS7" s="245"/>
      <c r="AT7" s="245">
        <v>4109.66</v>
      </c>
      <c r="AU7" s="245"/>
      <c r="AV7" s="245"/>
      <c r="AW7" s="245">
        <f t="shared" si="1"/>
        <v>4126.26</v>
      </c>
      <c r="AX7" s="228">
        <f t="shared" si="2"/>
        <v>0.4</v>
      </c>
      <c r="AY7" s="242" t="s">
        <v>311</v>
      </c>
      <c r="BD7" s="230"/>
      <c r="BE7" s="231"/>
      <c r="BF7" s="226"/>
      <c r="BG7" s="192"/>
      <c r="BH7" s="192"/>
      <c r="BM7" s="193"/>
      <c r="BN7" s="193"/>
      <c r="BO7" s="193"/>
      <c r="BQ7" s="180"/>
      <c r="BR7" s="180"/>
    </row>
    <row r="8" spans="1:70" ht="12" customHeight="1" x14ac:dyDescent="0.25">
      <c r="A8" s="225">
        <v>4</v>
      </c>
      <c r="B8" s="186" t="s">
        <v>165</v>
      </c>
      <c r="C8" s="183">
        <v>115</v>
      </c>
      <c r="D8" s="186" t="s">
        <v>314</v>
      </c>
      <c r="E8" s="186">
        <v>7010.2</v>
      </c>
      <c r="F8" s="183">
        <v>118</v>
      </c>
      <c r="G8" s="184">
        <v>1948.1</v>
      </c>
      <c r="H8" s="184">
        <v>7010.3</v>
      </c>
      <c r="I8" s="13" t="s">
        <v>64</v>
      </c>
      <c r="K8" s="184">
        <v>1014.5</v>
      </c>
      <c r="L8" s="186" t="s">
        <v>181</v>
      </c>
      <c r="M8" s="187">
        <v>26</v>
      </c>
      <c r="N8" s="186" t="s">
        <v>166</v>
      </c>
      <c r="P8" s="186"/>
      <c r="Q8" s="187"/>
      <c r="S8" s="183">
        <v>115</v>
      </c>
      <c r="T8" s="187">
        <v>209</v>
      </c>
      <c r="U8" s="184">
        <v>3.3</v>
      </c>
      <c r="V8" s="13">
        <v>70</v>
      </c>
      <c r="W8" s="186" t="s">
        <v>78</v>
      </c>
      <c r="X8" s="186" t="s">
        <v>79</v>
      </c>
      <c r="Y8" s="13">
        <v>50</v>
      </c>
      <c r="Z8" s="13">
        <v>15</v>
      </c>
      <c r="AD8" s="184">
        <v>17.2</v>
      </c>
      <c r="AE8" s="194"/>
      <c r="AF8" s="190"/>
      <c r="AG8" s="238"/>
      <c r="AH8" s="226">
        <v>4</v>
      </c>
      <c r="AI8" s="240" t="s">
        <v>312</v>
      </c>
      <c r="AJ8" s="239" t="s">
        <v>280</v>
      </c>
      <c r="AK8" s="239" t="s">
        <v>281</v>
      </c>
      <c r="AL8" s="228">
        <v>8.6</v>
      </c>
      <c r="AM8" s="228"/>
      <c r="AN8" s="237">
        <v>91.4</v>
      </c>
      <c r="AO8" s="228"/>
      <c r="AP8" s="228"/>
      <c r="AQ8" s="227">
        <f t="shared" si="0"/>
        <v>100</v>
      </c>
      <c r="AR8" s="245">
        <v>25.4</v>
      </c>
      <c r="AS8" s="245"/>
      <c r="AT8" s="245">
        <v>270.5</v>
      </c>
      <c r="AU8" s="245"/>
      <c r="AV8" s="245"/>
      <c r="AW8" s="245">
        <f t="shared" si="1"/>
        <v>295.89999999999998</v>
      </c>
      <c r="AX8" s="228">
        <f t="shared" si="2"/>
        <v>8.6</v>
      </c>
      <c r="AY8" s="242" t="s">
        <v>311</v>
      </c>
      <c r="BD8" s="230"/>
      <c r="BE8" s="231"/>
      <c r="BF8" s="226"/>
      <c r="BG8" s="192"/>
      <c r="BH8" s="192"/>
      <c r="BM8" s="193"/>
      <c r="BN8" s="193"/>
      <c r="BO8" s="193"/>
      <c r="BQ8" s="180"/>
      <c r="BR8" s="180"/>
    </row>
    <row r="9" spans="1:70" ht="12" customHeight="1" x14ac:dyDescent="0.25">
      <c r="A9" s="225">
        <v>5</v>
      </c>
      <c r="B9" s="186" t="s">
        <v>165</v>
      </c>
      <c r="C9" s="183">
        <v>439</v>
      </c>
      <c r="D9" s="186">
        <v>2009.4</v>
      </c>
      <c r="E9" s="232" t="s">
        <v>318</v>
      </c>
      <c r="F9" s="183">
        <v>443</v>
      </c>
      <c r="G9" s="184">
        <v>2009.2</v>
      </c>
      <c r="H9" s="184">
        <v>7010.1</v>
      </c>
      <c r="I9" s="13" t="s">
        <v>64</v>
      </c>
      <c r="K9" s="184">
        <v>1014.5</v>
      </c>
      <c r="L9" s="186" t="s">
        <v>307</v>
      </c>
      <c r="M9" s="187">
        <v>14</v>
      </c>
      <c r="N9" s="186" t="s">
        <v>167</v>
      </c>
      <c r="P9" s="186"/>
      <c r="Q9" s="187"/>
      <c r="S9" s="183">
        <v>440</v>
      </c>
      <c r="T9" s="187">
        <v>17</v>
      </c>
      <c r="U9" s="184">
        <v>4.0999999999999996</v>
      </c>
      <c r="V9" s="13">
        <v>94</v>
      </c>
      <c r="W9" s="186" t="s">
        <v>78</v>
      </c>
      <c r="X9" s="186" t="s">
        <v>79</v>
      </c>
      <c r="Y9" s="13">
        <v>50</v>
      </c>
      <c r="Z9" s="13">
        <v>15</v>
      </c>
      <c r="AD9" s="184">
        <v>17.100000000000001</v>
      </c>
      <c r="AF9" s="190" t="s">
        <v>171</v>
      </c>
      <c r="AG9" s="238"/>
      <c r="AH9" s="226">
        <v>5</v>
      </c>
      <c r="AI9" s="240" t="s">
        <v>312</v>
      </c>
      <c r="AJ9" s="239" t="s">
        <v>282</v>
      </c>
      <c r="AK9" s="239" t="s">
        <v>281</v>
      </c>
      <c r="AL9" s="228">
        <v>4.5</v>
      </c>
      <c r="AM9" s="228">
        <v>0.2</v>
      </c>
      <c r="AN9" s="237">
        <v>95.3</v>
      </c>
      <c r="AO9" s="228"/>
      <c r="AP9" s="228"/>
      <c r="AQ9" s="227">
        <f t="shared" si="0"/>
        <v>100</v>
      </c>
      <c r="AR9" s="245">
        <v>10.56</v>
      </c>
      <c r="AS9" s="245">
        <v>0.46</v>
      </c>
      <c r="AT9" s="245">
        <v>224.03</v>
      </c>
      <c r="AU9" s="245"/>
      <c r="AV9" s="245"/>
      <c r="AW9" s="245">
        <f t="shared" si="1"/>
        <v>235.05</v>
      </c>
      <c r="AX9" s="228">
        <f t="shared" si="2"/>
        <v>4.7</v>
      </c>
      <c r="AY9" s="242" t="s">
        <v>311</v>
      </c>
      <c r="BD9" s="230"/>
      <c r="BE9" s="231"/>
      <c r="BF9" s="226"/>
      <c r="BG9" s="192"/>
      <c r="BH9" s="192"/>
      <c r="BM9" s="193"/>
      <c r="BN9" s="193"/>
      <c r="BO9" s="193"/>
      <c r="BQ9" s="180"/>
      <c r="BR9" s="180"/>
    </row>
    <row r="10" spans="1:70" ht="15" x14ac:dyDescent="0.25">
      <c r="A10" s="225">
        <v>6</v>
      </c>
      <c r="B10" s="186" t="s">
        <v>165</v>
      </c>
      <c r="C10" s="183">
        <v>2226</v>
      </c>
      <c r="D10" s="186" t="s">
        <v>317</v>
      </c>
      <c r="E10" s="186">
        <v>7011.5</v>
      </c>
      <c r="F10" s="183">
        <v>2230</v>
      </c>
      <c r="G10" s="184">
        <v>2027.8</v>
      </c>
      <c r="H10" s="184">
        <v>7011.6</v>
      </c>
      <c r="I10" s="13" t="s">
        <v>64</v>
      </c>
      <c r="K10" s="184">
        <v>1014.7</v>
      </c>
      <c r="L10" s="186" t="s">
        <v>307</v>
      </c>
      <c r="M10" s="187">
        <v>193</v>
      </c>
      <c r="N10" s="186" t="s">
        <v>94</v>
      </c>
      <c r="P10" s="186"/>
      <c r="Q10" s="187"/>
      <c r="S10" s="183">
        <v>2226</v>
      </c>
      <c r="T10" s="187">
        <v>352</v>
      </c>
      <c r="U10" s="184">
        <v>3.7</v>
      </c>
      <c r="V10" s="13">
        <v>73</v>
      </c>
      <c r="W10" s="186" t="s">
        <v>168</v>
      </c>
      <c r="X10" s="186" t="s">
        <v>179</v>
      </c>
      <c r="Y10" s="13">
        <v>35</v>
      </c>
      <c r="Z10" s="13">
        <v>15</v>
      </c>
      <c r="AB10" s="13">
        <v>18</v>
      </c>
      <c r="AC10" s="184">
        <v>15.5</v>
      </c>
      <c r="AD10" s="184">
        <v>16.899999999999999</v>
      </c>
      <c r="AF10" s="190"/>
      <c r="AG10" s="238"/>
      <c r="AH10" s="226">
        <v>6</v>
      </c>
      <c r="AI10" s="240" t="s">
        <v>312</v>
      </c>
      <c r="AJ10" s="239" t="s">
        <v>283</v>
      </c>
      <c r="AK10" s="239" t="s">
        <v>284</v>
      </c>
      <c r="AL10" s="228">
        <v>0.05</v>
      </c>
      <c r="AM10" s="228">
        <v>0.01</v>
      </c>
      <c r="AN10" s="237">
        <v>99.94</v>
      </c>
      <c r="AO10" s="228"/>
      <c r="AP10" s="228"/>
      <c r="AQ10" s="227">
        <f t="shared" si="0"/>
        <v>100</v>
      </c>
      <c r="AR10" s="245">
        <v>0.18</v>
      </c>
      <c r="AS10" s="245">
        <v>0.04</v>
      </c>
      <c r="AT10" s="245">
        <v>376.53</v>
      </c>
      <c r="AU10" s="245"/>
      <c r="AV10" s="245"/>
      <c r="AW10" s="245">
        <f t="shared" si="1"/>
        <v>376.75</v>
      </c>
      <c r="AX10" s="228">
        <f t="shared" si="2"/>
        <v>6.0000000000000005E-2</v>
      </c>
      <c r="AY10" s="242" t="s">
        <v>311</v>
      </c>
      <c r="BD10" s="230"/>
      <c r="BE10" s="231"/>
      <c r="BF10" s="226"/>
      <c r="BG10" s="192"/>
      <c r="BH10" s="192"/>
      <c r="BM10" s="193"/>
      <c r="BN10" s="193"/>
      <c r="BO10" s="193"/>
      <c r="BQ10" s="180"/>
      <c r="BR10" s="180"/>
    </row>
    <row r="11" spans="1:70" ht="12" customHeight="1" x14ac:dyDescent="0.25">
      <c r="A11" s="225">
        <v>7</v>
      </c>
      <c r="B11" s="186" t="s">
        <v>180</v>
      </c>
      <c r="C11" s="183">
        <v>10</v>
      </c>
      <c r="D11" s="186">
        <v>2021.6</v>
      </c>
      <c r="E11" s="186">
        <v>7013.2</v>
      </c>
      <c r="F11" s="183">
        <v>19</v>
      </c>
      <c r="G11" s="184">
        <v>2022.1</v>
      </c>
      <c r="H11" s="184">
        <v>7013</v>
      </c>
      <c r="I11" s="13" t="s">
        <v>64</v>
      </c>
      <c r="K11" s="184">
        <v>1014.8</v>
      </c>
      <c r="L11" s="195" t="s">
        <v>181</v>
      </c>
      <c r="M11" s="187">
        <v>4.4000000000000004</v>
      </c>
      <c r="N11" s="186" t="s">
        <v>182</v>
      </c>
      <c r="P11" s="186"/>
      <c r="Q11" s="187"/>
      <c r="S11" s="183">
        <v>10</v>
      </c>
      <c r="T11" s="196">
        <v>165</v>
      </c>
      <c r="U11" s="184">
        <v>3.3</v>
      </c>
      <c r="V11" s="197">
        <v>108</v>
      </c>
      <c r="W11" s="186" t="s">
        <v>183</v>
      </c>
      <c r="X11" s="186" t="s">
        <v>184</v>
      </c>
      <c r="Y11" s="13">
        <v>50</v>
      </c>
      <c r="Z11" s="13">
        <v>15</v>
      </c>
      <c r="AC11" s="184">
        <v>18.7</v>
      </c>
      <c r="AD11" s="184">
        <v>19.899999999999999</v>
      </c>
      <c r="AE11" s="194"/>
      <c r="AF11" s="190"/>
      <c r="AG11" s="238"/>
      <c r="AH11" s="226">
        <v>7</v>
      </c>
      <c r="AI11" s="240" t="s">
        <v>313</v>
      </c>
      <c r="AJ11" s="239" t="s">
        <v>285</v>
      </c>
      <c r="AK11" s="239" t="s">
        <v>286</v>
      </c>
      <c r="AL11" s="228">
        <v>68.55</v>
      </c>
      <c r="AM11" s="228"/>
      <c r="AN11" s="237">
        <v>31.45</v>
      </c>
      <c r="AO11" s="228"/>
      <c r="AP11" s="228"/>
      <c r="AQ11" s="227">
        <f t="shared" si="0"/>
        <v>100</v>
      </c>
      <c r="AR11" s="245">
        <v>150.43</v>
      </c>
      <c r="AS11" s="245"/>
      <c r="AT11" s="245">
        <v>69</v>
      </c>
      <c r="AU11" s="245"/>
      <c r="AV11" s="245"/>
      <c r="AW11" s="245">
        <f t="shared" si="1"/>
        <v>219.43</v>
      </c>
      <c r="AX11" s="228">
        <f t="shared" si="2"/>
        <v>68.55</v>
      </c>
      <c r="AY11" s="242" t="s">
        <v>311</v>
      </c>
      <c r="BD11" s="230"/>
      <c r="BE11" s="231"/>
      <c r="BF11" s="226"/>
      <c r="BG11" s="192"/>
      <c r="BH11" s="192"/>
      <c r="BM11" s="193"/>
      <c r="BN11" s="193"/>
      <c r="BO11" s="193"/>
      <c r="BQ11" s="180"/>
      <c r="BR11" s="180"/>
    </row>
    <row r="12" spans="1:70" ht="12" customHeight="1" x14ac:dyDescent="0.25">
      <c r="A12" s="225">
        <v>8</v>
      </c>
      <c r="B12" s="186" t="s">
        <v>180</v>
      </c>
      <c r="C12" s="183">
        <v>455</v>
      </c>
      <c r="D12" s="186">
        <v>2049.4</v>
      </c>
      <c r="E12" s="186">
        <v>7013.3</v>
      </c>
      <c r="F12" s="183">
        <v>459</v>
      </c>
      <c r="G12" s="184">
        <v>2049.3000000000002</v>
      </c>
      <c r="H12" s="184">
        <v>7013.5</v>
      </c>
      <c r="I12" s="13" t="s">
        <v>64</v>
      </c>
      <c r="K12" s="184">
        <v>1014.5</v>
      </c>
      <c r="L12" s="186" t="s">
        <v>181</v>
      </c>
      <c r="M12" s="187">
        <v>160</v>
      </c>
      <c r="N12" s="186" t="s">
        <v>185</v>
      </c>
      <c r="P12" s="186"/>
      <c r="Q12" s="187"/>
      <c r="S12" s="183">
        <v>455</v>
      </c>
      <c r="T12" s="187">
        <v>299.60000000000002</v>
      </c>
      <c r="U12" s="184">
        <v>3.7</v>
      </c>
      <c r="V12" s="13">
        <v>62</v>
      </c>
      <c r="W12" s="186" t="s">
        <v>78</v>
      </c>
      <c r="X12" s="186" t="s">
        <v>79</v>
      </c>
      <c r="Y12" s="13">
        <v>50</v>
      </c>
      <c r="Z12" s="13">
        <v>15</v>
      </c>
      <c r="AD12" s="184">
        <v>18.3</v>
      </c>
      <c r="AF12" s="190" t="s">
        <v>186</v>
      </c>
      <c r="AG12" s="238"/>
      <c r="AH12" s="226">
        <v>8</v>
      </c>
      <c r="AI12" s="240" t="s">
        <v>313</v>
      </c>
      <c r="AJ12" s="239" t="s">
        <v>287</v>
      </c>
      <c r="AK12" s="239" t="s">
        <v>288</v>
      </c>
      <c r="AL12" s="228">
        <v>5.81</v>
      </c>
      <c r="AM12" s="228"/>
      <c r="AN12" s="237">
        <v>94.19</v>
      </c>
      <c r="AO12" s="228"/>
      <c r="AP12" s="228"/>
      <c r="AQ12" s="227">
        <f t="shared" si="0"/>
        <v>100</v>
      </c>
      <c r="AR12" s="245">
        <v>15.26</v>
      </c>
      <c r="AS12" s="245"/>
      <c r="AT12" s="245">
        <v>247.17</v>
      </c>
      <c r="AU12" s="245"/>
      <c r="AV12" s="245"/>
      <c r="AW12" s="245">
        <f t="shared" si="1"/>
        <v>262.43</v>
      </c>
      <c r="AX12" s="228">
        <f t="shared" si="2"/>
        <v>5.81</v>
      </c>
      <c r="AY12" s="242" t="s">
        <v>311</v>
      </c>
      <c r="BD12" s="230"/>
      <c r="BE12" s="231"/>
      <c r="BF12" s="226"/>
      <c r="BG12" s="192"/>
      <c r="BH12" s="192"/>
      <c r="BM12" s="193"/>
      <c r="BN12" s="193"/>
      <c r="BO12" s="193"/>
      <c r="BQ12" s="180"/>
      <c r="BR12" s="180"/>
    </row>
    <row r="13" spans="1:70" ht="12" customHeight="1" x14ac:dyDescent="0.25">
      <c r="A13" s="225">
        <v>9</v>
      </c>
      <c r="B13" s="186" t="s">
        <v>180</v>
      </c>
      <c r="C13" s="183">
        <v>2228</v>
      </c>
      <c r="D13" s="186">
        <v>2105.4</v>
      </c>
      <c r="E13" s="186">
        <v>7009.2</v>
      </c>
      <c r="F13" s="183">
        <v>2231</v>
      </c>
      <c r="G13" s="184">
        <v>2105.1999999999998</v>
      </c>
      <c r="H13" s="184">
        <v>7009.3</v>
      </c>
      <c r="I13" s="13" t="s">
        <v>64</v>
      </c>
      <c r="K13" s="184">
        <v>1012.1</v>
      </c>
      <c r="L13" s="186" t="s">
        <v>307</v>
      </c>
      <c r="M13" s="187">
        <v>173</v>
      </c>
      <c r="N13" s="186" t="s">
        <v>194</v>
      </c>
      <c r="P13" s="186"/>
      <c r="Q13" s="187"/>
      <c r="S13" s="183">
        <v>2228</v>
      </c>
      <c r="T13" s="187">
        <v>321</v>
      </c>
      <c r="U13" s="184">
        <v>3.8</v>
      </c>
      <c r="V13" s="13">
        <v>58</v>
      </c>
      <c r="W13" s="186" t="s">
        <v>195</v>
      </c>
      <c r="X13" s="186" t="s">
        <v>79</v>
      </c>
      <c r="Y13" s="13">
        <v>35</v>
      </c>
      <c r="Z13" s="13">
        <v>15</v>
      </c>
      <c r="AC13" s="184">
        <v>17.100000000000001</v>
      </c>
      <c r="AD13" s="184">
        <v>19.2</v>
      </c>
      <c r="AF13" s="190"/>
      <c r="AG13" s="238"/>
      <c r="AH13" s="226">
        <v>9</v>
      </c>
      <c r="AI13" s="240" t="s">
        <v>313</v>
      </c>
      <c r="AJ13" s="239" t="s">
        <v>289</v>
      </c>
      <c r="AK13" s="239" t="s">
        <v>290</v>
      </c>
      <c r="AL13" s="228">
        <v>0.48</v>
      </c>
      <c r="AM13" s="228"/>
      <c r="AN13" s="237">
        <v>99.52</v>
      </c>
      <c r="AO13" s="227"/>
      <c r="AP13" s="227"/>
      <c r="AQ13" s="227">
        <f t="shared" si="0"/>
        <v>100</v>
      </c>
      <c r="AR13" s="245">
        <v>5.0999999999999996</v>
      </c>
      <c r="AS13" s="245"/>
      <c r="AT13" s="245">
        <v>1061.68</v>
      </c>
      <c r="AU13" s="245"/>
      <c r="AV13" s="245"/>
      <c r="AW13" s="245">
        <f t="shared" si="1"/>
        <v>1066.78</v>
      </c>
      <c r="AX13" s="228">
        <f t="shared" si="2"/>
        <v>0.48</v>
      </c>
      <c r="AY13" s="242" t="s">
        <v>311</v>
      </c>
      <c r="BD13" s="230"/>
      <c r="BE13" s="231"/>
      <c r="BF13" s="226"/>
      <c r="BG13" s="192"/>
      <c r="BH13" s="192"/>
      <c r="BM13" s="193"/>
      <c r="BN13" s="193"/>
      <c r="BO13" s="193"/>
      <c r="BQ13" s="180"/>
      <c r="BR13" s="180"/>
    </row>
    <row r="14" spans="1:70" ht="12" customHeight="1" x14ac:dyDescent="0.25">
      <c r="A14" s="225">
        <v>10</v>
      </c>
      <c r="B14" s="186" t="s">
        <v>196</v>
      </c>
      <c r="C14" s="183">
        <v>214</v>
      </c>
      <c r="D14" s="186" t="s">
        <v>319</v>
      </c>
      <c r="E14" s="186">
        <v>7006.6</v>
      </c>
      <c r="F14" s="183">
        <v>216</v>
      </c>
      <c r="G14" s="184">
        <v>2121.1999999999998</v>
      </c>
      <c r="H14" s="184">
        <v>7006.6</v>
      </c>
      <c r="I14" s="13" t="s">
        <v>64</v>
      </c>
      <c r="K14" s="184">
        <v>1011.8</v>
      </c>
      <c r="L14" s="186" t="s">
        <v>181</v>
      </c>
      <c r="M14" s="187">
        <v>142</v>
      </c>
      <c r="N14" s="186" t="s">
        <v>197</v>
      </c>
      <c r="P14" s="186"/>
      <c r="Q14" s="186"/>
      <c r="R14" s="184"/>
      <c r="S14" s="183">
        <v>214</v>
      </c>
      <c r="T14" s="187">
        <v>341</v>
      </c>
      <c r="U14" s="184">
        <v>4.0999999999999996</v>
      </c>
      <c r="V14" s="13">
        <v>43</v>
      </c>
      <c r="W14" s="186" t="s">
        <v>198</v>
      </c>
      <c r="X14" s="186" t="s">
        <v>199</v>
      </c>
      <c r="Y14" s="13">
        <v>50</v>
      </c>
      <c r="Z14" s="13">
        <v>15</v>
      </c>
      <c r="AC14" s="184">
        <v>16.7</v>
      </c>
      <c r="AD14" s="184">
        <v>19.100000000000001</v>
      </c>
      <c r="AF14" s="190"/>
      <c r="AG14" s="191"/>
      <c r="AH14" s="226">
        <v>10</v>
      </c>
      <c r="AI14" s="239" t="s">
        <v>203</v>
      </c>
      <c r="AJ14" s="239" t="s">
        <v>291</v>
      </c>
      <c r="AK14" s="239" t="s">
        <v>292</v>
      </c>
      <c r="AL14" s="228">
        <v>82.17</v>
      </c>
      <c r="AM14" s="228"/>
      <c r="AN14" s="237">
        <v>17.829999999999998</v>
      </c>
      <c r="AO14" s="227"/>
      <c r="AP14" s="227"/>
      <c r="AQ14" s="227">
        <f t="shared" si="0"/>
        <v>100</v>
      </c>
      <c r="AR14" s="245">
        <v>1393.77</v>
      </c>
      <c r="AS14" s="245"/>
      <c r="AT14" s="245">
        <v>302.5</v>
      </c>
      <c r="AU14" s="245"/>
      <c r="AV14" s="245"/>
      <c r="AW14" s="245">
        <f t="shared" si="1"/>
        <v>1696.27</v>
      </c>
      <c r="AX14" s="228">
        <f t="shared" si="2"/>
        <v>82.17</v>
      </c>
      <c r="AY14" s="242" t="s">
        <v>311</v>
      </c>
      <c r="BD14" s="230"/>
      <c r="BE14" s="231"/>
      <c r="BF14" s="226"/>
      <c r="BG14" s="192"/>
      <c r="BH14" s="192"/>
      <c r="BM14" s="193"/>
      <c r="BN14" s="193"/>
      <c r="BO14" s="193"/>
      <c r="BQ14" s="180"/>
      <c r="BR14" s="180"/>
    </row>
    <row r="15" spans="1:70" ht="12" customHeight="1" x14ac:dyDescent="0.25">
      <c r="A15" s="225">
        <v>11</v>
      </c>
      <c r="B15" s="186" t="s">
        <v>196</v>
      </c>
      <c r="C15" s="183">
        <v>2331</v>
      </c>
      <c r="D15" s="186">
        <v>2137.4</v>
      </c>
      <c r="E15" s="186">
        <v>7009.4</v>
      </c>
      <c r="F15" s="183">
        <v>2335</v>
      </c>
      <c r="G15" s="184">
        <v>2137.6</v>
      </c>
      <c r="H15" s="184">
        <v>7009.7</v>
      </c>
      <c r="I15" s="13" t="s">
        <v>64</v>
      </c>
      <c r="K15" s="184">
        <v>1012</v>
      </c>
      <c r="L15" s="186" t="s">
        <v>307</v>
      </c>
      <c r="M15" s="187">
        <v>177</v>
      </c>
      <c r="N15" s="186" t="s">
        <v>210</v>
      </c>
      <c r="P15" s="186"/>
      <c r="Q15" s="186"/>
      <c r="R15" s="184"/>
      <c r="S15" s="183">
        <v>2331</v>
      </c>
      <c r="T15" s="187">
        <v>232</v>
      </c>
      <c r="U15" s="184">
        <v>4.3</v>
      </c>
      <c r="V15" s="13">
        <v>50</v>
      </c>
      <c r="W15" s="186" t="s">
        <v>169</v>
      </c>
      <c r="X15" s="186" t="s">
        <v>184</v>
      </c>
      <c r="Y15" s="13">
        <v>30</v>
      </c>
      <c r="Z15" s="13">
        <v>15</v>
      </c>
      <c r="AC15" s="184">
        <v>13.8</v>
      </c>
      <c r="AD15" s="184">
        <v>17</v>
      </c>
      <c r="AF15" s="190"/>
      <c r="AG15" s="191"/>
      <c r="AH15" s="226">
        <v>11</v>
      </c>
      <c r="AI15" s="239" t="s">
        <v>203</v>
      </c>
      <c r="AJ15" s="239" t="s">
        <v>293</v>
      </c>
      <c r="AK15" s="239" t="s">
        <v>294</v>
      </c>
      <c r="AL15" s="228">
        <v>10.63</v>
      </c>
      <c r="AM15" s="228"/>
      <c r="AN15" s="237">
        <v>89.37</v>
      </c>
      <c r="AO15" s="227"/>
      <c r="AP15" s="227"/>
      <c r="AQ15" s="227">
        <f t="shared" si="0"/>
        <v>100</v>
      </c>
      <c r="AR15" s="245">
        <v>57.6</v>
      </c>
      <c r="AS15" s="245"/>
      <c r="AT15" s="245">
        <v>484.38</v>
      </c>
      <c r="AU15" s="245"/>
      <c r="AV15" s="245"/>
      <c r="AW15" s="245">
        <f t="shared" si="1"/>
        <v>541.98</v>
      </c>
      <c r="AX15" s="228">
        <f t="shared" si="2"/>
        <v>10.63</v>
      </c>
      <c r="AY15" s="242" t="s">
        <v>311</v>
      </c>
      <c r="BD15" s="230"/>
      <c r="BE15" s="231"/>
      <c r="BF15" s="226"/>
      <c r="BG15" s="192"/>
      <c r="BH15" s="192"/>
      <c r="BM15" s="193"/>
      <c r="BN15" s="193"/>
      <c r="BO15" s="193"/>
      <c r="BQ15" s="180"/>
      <c r="BR15" s="180"/>
    </row>
    <row r="16" spans="1:70" ht="12" customHeight="1" x14ac:dyDescent="0.25">
      <c r="A16" s="225">
        <v>12</v>
      </c>
      <c r="B16" s="186" t="s">
        <v>211</v>
      </c>
      <c r="C16" s="183">
        <v>2133</v>
      </c>
      <c r="D16" s="186">
        <v>2152.4</v>
      </c>
      <c r="E16" s="186">
        <v>7012.4</v>
      </c>
      <c r="F16" s="183">
        <v>2139</v>
      </c>
      <c r="G16" s="184">
        <v>2152.1</v>
      </c>
      <c r="H16" s="184">
        <v>701.2</v>
      </c>
      <c r="I16" s="13" t="s">
        <v>64</v>
      </c>
      <c r="K16" s="184">
        <v>1012.8</v>
      </c>
      <c r="L16" s="186" t="s">
        <v>307</v>
      </c>
      <c r="M16" s="187">
        <v>192</v>
      </c>
      <c r="N16" s="186" t="s">
        <v>227</v>
      </c>
      <c r="P16" s="186"/>
      <c r="Q16" s="186"/>
      <c r="R16" s="184"/>
      <c r="S16" s="183">
        <v>2133</v>
      </c>
      <c r="T16" s="187">
        <v>45</v>
      </c>
      <c r="U16" s="184">
        <v>0</v>
      </c>
      <c r="V16" s="13">
        <v>117</v>
      </c>
      <c r="X16" s="186" t="s">
        <v>184</v>
      </c>
      <c r="Y16" s="13">
        <v>30</v>
      </c>
      <c r="Z16" s="13">
        <v>15</v>
      </c>
      <c r="AC16" s="184">
        <v>14.5</v>
      </c>
      <c r="AD16" s="184">
        <v>18.3</v>
      </c>
      <c r="AF16" s="190"/>
      <c r="AG16" s="191"/>
      <c r="AH16" s="226">
        <v>12</v>
      </c>
      <c r="AI16" s="239" t="s">
        <v>232</v>
      </c>
      <c r="AJ16" s="239" t="s">
        <v>295</v>
      </c>
      <c r="AK16" s="239" t="s">
        <v>296</v>
      </c>
      <c r="AL16" s="228">
        <v>19.05</v>
      </c>
      <c r="AM16" s="228">
        <v>4.05</v>
      </c>
      <c r="AN16" s="237">
        <v>76.900000000000006</v>
      </c>
      <c r="AO16" s="228"/>
      <c r="AP16" s="228"/>
      <c r="AQ16" s="227">
        <f t="shared" si="0"/>
        <v>100</v>
      </c>
      <c r="AR16" s="245">
        <v>54.98</v>
      </c>
      <c r="AS16" s="245">
        <v>11.7</v>
      </c>
      <c r="AT16" s="245">
        <v>222</v>
      </c>
      <c r="AU16" s="245"/>
      <c r="AV16" s="245"/>
      <c r="AW16" s="245">
        <f t="shared" si="1"/>
        <v>288.68</v>
      </c>
      <c r="AX16" s="228">
        <f t="shared" si="2"/>
        <v>23.1</v>
      </c>
      <c r="AY16" s="242" t="s">
        <v>311</v>
      </c>
      <c r="BD16" s="230"/>
      <c r="BE16" s="231"/>
      <c r="BF16" s="226"/>
      <c r="BG16" s="192"/>
      <c r="BH16" s="192"/>
      <c r="BM16" s="193"/>
      <c r="BN16" s="193"/>
      <c r="BO16" s="193"/>
      <c r="BQ16" s="180"/>
      <c r="BR16" s="180"/>
    </row>
    <row r="17" spans="1:70" ht="12" customHeight="1" x14ac:dyDescent="0.25">
      <c r="A17" s="225">
        <v>13</v>
      </c>
      <c r="B17" s="186" t="s">
        <v>211</v>
      </c>
      <c r="C17" s="183">
        <v>2357</v>
      </c>
      <c r="D17" s="186" t="s">
        <v>315</v>
      </c>
      <c r="E17" s="186">
        <v>7012.6</v>
      </c>
      <c r="F17" s="183">
        <v>4</v>
      </c>
      <c r="G17" s="184">
        <v>2202.4</v>
      </c>
      <c r="H17" s="184">
        <v>7012.7</v>
      </c>
      <c r="I17" s="13" t="s">
        <v>64</v>
      </c>
      <c r="K17" s="184">
        <v>1013.6</v>
      </c>
      <c r="L17" s="186" t="s">
        <v>307</v>
      </c>
      <c r="M17" s="187">
        <v>230</v>
      </c>
      <c r="N17" s="186" t="s">
        <v>228</v>
      </c>
      <c r="P17" s="186"/>
      <c r="Q17" s="186"/>
      <c r="R17" s="184"/>
      <c r="S17" s="183">
        <v>2357</v>
      </c>
      <c r="T17" s="187">
        <v>180</v>
      </c>
      <c r="U17" s="184">
        <v>3.8</v>
      </c>
      <c r="V17" s="13">
        <v>78</v>
      </c>
      <c r="W17" s="186" t="s">
        <v>78</v>
      </c>
      <c r="X17" s="186" t="s">
        <v>229</v>
      </c>
      <c r="Y17" s="13">
        <v>25</v>
      </c>
      <c r="Z17" s="13">
        <v>15</v>
      </c>
      <c r="AD17" s="184">
        <v>17.600000000000001</v>
      </c>
      <c r="AF17" s="190"/>
      <c r="AG17" s="191"/>
      <c r="AH17" s="226">
        <v>13</v>
      </c>
      <c r="AI17" s="239" t="s">
        <v>232</v>
      </c>
      <c r="AJ17" s="239" t="s">
        <v>297</v>
      </c>
      <c r="AK17" s="239" t="s">
        <v>298</v>
      </c>
      <c r="AL17" s="228">
        <v>67.27</v>
      </c>
      <c r="AM17" s="228">
        <v>5.52</v>
      </c>
      <c r="AN17" s="237">
        <v>27.21</v>
      </c>
      <c r="AO17" s="228"/>
      <c r="AP17" s="228"/>
      <c r="AQ17" s="227">
        <f t="shared" si="0"/>
        <v>100</v>
      </c>
      <c r="AR17" s="245">
        <v>352.22</v>
      </c>
      <c r="AS17" s="245">
        <v>28.9</v>
      </c>
      <c r="AT17" s="245">
        <v>142.5</v>
      </c>
      <c r="AU17" s="245"/>
      <c r="AV17" s="245"/>
      <c r="AW17" s="245">
        <f t="shared" si="1"/>
        <v>523.62</v>
      </c>
      <c r="AX17" s="228">
        <f t="shared" si="2"/>
        <v>72.789999999999992</v>
      </c>
      <c r="AY17" s="242" t="s">
        <v>311</v>
      </c>
      <c r="BD17" s="230"/>
      <c r="BE17" s="231"/>
      <c r="BF17" s="226"/>
      <c r="BG17" s="192"/>
      <c r="BH17" s="192"/>
      <c r="BM17" s="193"/>
      <c r="BN17" s="193"/>
      <c r="BO17" s="193"/>
      <c r="BQ17" s="180"/>
      <c r="BR17" s="180"/>
    </row>
    <row r="18" spans="1:70" ht="12" customHeight="1" x14ac:dyDescent="0.25">
      <c r="A18" s="225">
        <v>14</v>
      </c>
      <c r="B18" s="186" t="s">
        <v>222</v>
      </c>
      <c r="C18" s="183">
        <v>2354</v>
      </c>
      <c r="D18" s="186">
        <v>2213.1</v>
      </c>
      <c r="E18" s="186">
        <v>7014.7</v>
      </c>
      <c r="F18" s="183">
        <v>16</v>
      </c>
      <c r="G18" s="184">
        <v>2214.5</v>
      </c>
      <c r="H18" s="184">
        <v>7014.8</v>
      </c>
      <c r="I18" s="13" t="s">
        <v>64</v>
      </c>
      <c r="K18" s="184">
        <v>1013.4</v>
      </c>
      <c r="L18" s="186" t="s">
        <v>307</v>
      </c>
      <c r="M18" s="187">
        <v>345</v>
      </c>
      <c r="N18" s="186" t="s">
        <v>230</v>
      </c>
      <c r="P18" s="186"/>
      <c r="Q18" s="186"/>
      <c r="R18" s="184"/>
      <c r="S18" s="183">
        <v>2354</v>
      </c>
      <c r="T18" s="187">
        <v>182</v>
      </c>
      <c r="U18" s="184">
        <v>3.7</v>
      </c>
      <c r="V18" s="13">
        <v>105</v>
      </c>
      <c r="W18" s="186" t="s">
        <v>77</v>
      </c>
      <c r="X18" s="186" t="s">
        <v>229</v>
      </c>
      <c r="Y18" s="13">
        <v>30</v>
      </c>
      <c r="Z18" s="13">
        <v>15</v>
      </c>
      <c r="AC18" s="184">
        <v>16.399999999999999</v>
      </c>
      <c r="AD18" s="184">
        <v>17.399999999999999</v>
      </c>
      <c r="AF18" s="190"/>
      <c r="AG18" s="191"/>
      <c r="AH18" s="226">
        <v>14</v>
      </c>
      <c r="AI18" s="239" t="s">
        <v>233</v>
      </c>
      <c r="AJ18" s="239" t="s">
        <v>299</v>
      </c>
      <c r="AK18" s="239" t="s">
        <v>300</v>
      </c>
      <c r="AL18" s="228">
        <v>1.06</v>
      </c>
      <c r="AM18" s="228">
        <v>98.94</v>
      </c>
      <c r="AN18" s="237"/>
      <c r="AO18" s="228"/>
      <c r="AP18" s="228"/>
      <c r="AQ18" s="227">
        <f t="shared" si="0"/>
        <v>100</v>
      </c>
      <c r="AR18" s="245">
        <v>0.54</v>
      </c>
      <c r="AS18" s="245">
        <v>50.1</v>
      </c>
      <c r="AT18" s="245"/>
      <c r="AU18" s="245"/>
      <c r="AV18" s="245"/>
      <c r="AW18" s="245">
        <f t="shared" si="1"/>
        <v>50.64</v>
      </c>
      <c r="AX18" s="228">
        <f t="shared" si="2"/>
        <v>100</v>
      </c>
      <c r="AY18" s="242" t="s">
        <v>311</v>
      </c>
      <c r="BD18" s="230"/>
      <c r="BE18" s="231"/>
      <c r="BF18" s="226"/>
      <c r="BG18" s="192"/>
      <c r="BH18" s="192"/>
      <c r="BM18" s="193"/>
      <c r="BN18" s="193"/>
      <c r="BO18" s="193"/>
      <c r="BQ18" s="180"/>
      <c r="BR18" s="180"/>
    </row>
    <row r="19" spans="1:70" ht="12" customHeight="1" x14ac:dyDescent="0.25">
      <c r="A19" s="225">
        <v>15</v>
      </c>
      <c r="B19" s="186" t="s">
        <v>231</v>
      </c>
      <c r="C19" s="183">
        <v>922</v>
      </c>
      <c r="D19" s="186">
        <v>2259.6999999999998</v>
      </c>
      <c r="E19" s="186">
        <v>7026.9</v>
      </c>
      <c r="F19" s="183">
        <v>926</v>
      </c>
      <c r="G19" s="184">
        <v>2259.8000000000002</v>
      </c>
      <c r="H19" s="184">
        <v>7026.7</v>
      </c>
      <c r="I19" s="13" t="s">
        <v>64</v>
      </c>
      <c r="K19" s="184">
        <v>1012.9</v>
      </c>
      <c r="L19" s="186" t="s">
        <v>307</v>
      </c>
      <c r="M19" s="187">
        <v>260</v>
      </c>
      <c r="N19" s="186" t="s">
        <v>246</v>
      </c>
      <c r="P19" s="186"/>
      <c r="Q19" s="186"/>
      <c r="R19" s="184"/>
      <c r="S19" s="183">
        <v>922</v>
      </c>
      <c r="T19" s="187">
        <v>102</v>
      </c>
      <c r="U19" s="184">
        <v>3.6</v>
      </c>
      <c r="V19" s="13">
        <v>107</v>
      </c>
      <c r="W19" s="186" t="s">
        <v>77</v>
      </c>
      <c r="X19" s="186" t="s">
        <v>229</v>
      </c>
      <c r="Y19" s="13">
        <v>25</v>
      </c>
      <c r="Z19" s="13">
        <v>15</v>
      </c>
      <c r="AC19" s="184">
        <v>16.3</v>
      </c>
      <c r="AD19" s="184">
        <v>18.899999999999999</v>
      </c>
      <c r="AF19" s="190" t="s">
        <v>247</v>
      </c>
      <c r="AG19" s="191"/>
      <c r="AH19" s="226">
        <v>15</v>
      </c>
      <c r="AI19" s="239" t="s">
        <v>257</v>
      </c>
      <c r="AJ19" s="239" t="s">
        <v>301</v>
      </c>
      <c r="AK19" s="239" t="s">
        <v>302</v>
      </c>
      <c r="AL19" s="228"/>
      <c r="AM19" s="228">
        <v>4.0000000000000002E-4</v>
      </c>
      <c r="AN19" s="237">
        <v>99.991900000000001</v>
      </c>
      <c r="AO19" s="228"/>
      <c r="AP19" s="228">
        <v>7.7000000000000002E-3</v>
      </c>
      <c r="AQ19" s="227">
        <f t="shared" si="0"/>
        <v>100</v>
      </c>
      <c r="AR19" s="245"/>
      <c r="AS19" s="245">
        <v>0.01</v>
      </c>
      <c r="AT19" s="245">
        <v>2282.6999999999998</v>
      </c>
      <c r="AU19" s="245"/>
      <c r="AV19" s="245">
        <v>0.18</v>
      </c>
      <c r="AW19" s="245">
        <f t="shared" si="1"/>
        <v>2282.89</v>
      </c>
      <c r="AX19" s="228">
        <f t="shared" si="2"/>
        <v>4.0000000000000002E-4</v>
      </c>
      <c r="AY19" s="242" t="s">
        <v>311</v>
      </c>
      <c r="AZ19" s="192"/>
      <c r="BA19" s="180">
        <f t="shared" ref="BA19:BF19" si="3">+SUM(AR5:AR23)</f>
        <v>5411.5899999999992</v>
      </c>
      <c r="BB19" s="180">
        <f t="shared" si="3"/>
        <v>197.15</v>
      </c>
      <c r="BC19" s="180">
        <f t="shared" si="3"/>
        <v>20297.05</v>
      </c>
      <c r="BD19" s="180">
        <f t="shared" si="3"/>
        <v>229.12</v>
      </c>
      <c r="BE19" s="180">
        <f t="shared" si="3"/>
        <v>136.06000000000003</v>
      </c>
      <c r="BF19" s="234">
        <f t="shared" si="3"/>
        <v>26270.97</v>
      </c>
      <c r="BG19" s="192"/>
      <c r="BH19" s="192"/>
      <c r="BM19" s="193"/>
      <c r="BN19" s="193"/>
      <c r="BO19" s="193"/>
      <c r="BQ19" s="180"/>
      <c r="BR19" s="180"/>
    </row>
    <row r="20" spans="1:70" ht="12" customHeight="1" x14ac:dyDescent="0.25">
      <c r="A20" s="225">
        <v>16</v>
      </c>
      <c r="B20" s="186" t="s">
        <v>241</v>
      </c>
      <c r="C20" s="183">
        <v>2242</v>
      </c>
      <c r="D20" s="186">
        <v>2330.6999999999998</v>
      </c>
      <c r="E20" s="186">
        <v>7029.2</v>
      </c>
      <c r="F20" s="183">
        <v>2247</v>
      </c>
      <c r="G20" s="184">
        <v>2331</v>
      </c>
      <c r="H20" s="184">
        <v>7029.2</v>
      </c>
      <c r="I20" s="13" t="s">
        <v>64</v>
      </c>
      <c r="K20" s="184">
        <v>1010.9</v>
      </c>
      <c r="L20" s="186" t="s">
        <v>307</v>
      </c>
      <c r="M20" s="187">
        <v>190</v>
      </c>
      <c r="N20" s="186" t="s">
        <v>170</v>
      </c>
      <c r="P20" s="186"/>
      <c r="Q20" s="186"/>
      <c r="R20" s="184"/>
      <c r="S20" s="183">
        <v>2242</v>
      </c>
      <c r="T20" s="187">
        <v>180</v>
      </c>
      <c r="U20" s="184">
        <v>4.0999999999999996</v>
      </c>
      <c r="V20" s="13">
        <v>67</v>
      </c>
      <c r="W20" s="186" t="s">
        <v>169</v>
      </c>
      <c r="X20" s="186" t="s">
        <v>184</v>
      </c>
      <c r="Y20" s="13">
        <v>30</v>
      </c>
      <c r="Z20" s="13">
        <v>15</v>
      </c>
      <c r="AC20" s="184">
        <v>17.8</v>
      </c>
      <c r="AD20" s="184">
        <v>21.1</v>
      </c>
      <c r="AF20" s="190" t="s">
        <v>248</v>
      </c>
      <c r="AG20" s="191"/>
      <c r="AH20" s="226">
        <v>16</v>
      </c>
      <c r="AI20" s="239" t="s">
        <v>258</v>
      </c>
      <c r="AJ20" s="239" t="s">
        <v>255</v>
      </c>
      <c r="AK20" s="239" t="s">
        <v>256</v>
      </c>
      <c r="AL20" s="236">
        <v>75</v>
      </c>
      <c r="AM20" s="236">
        <v>5.6</v>
      </c>
      <c r="AN20" s="237"/>
      <c r="AO20" s="236">
        <v>12.2</v>
      </c>
      <c r="AP20" s="236">
        <v>7.2</v>
      </c>
      <c r="AQ20" s="227">
        <f t="shared" si="0"/>
        <v>100</v>
      </c>
      <c r="AR20" s="245">
        <v>1408.22</v>
      </c>
      <c r="AS20" s="245">
        <v>104.92</v>
      </c>
      <c r="AT20" s="245"/>
      <c r="AU20" s="245">
        <v>229.12</v>
      </c>
      <c r="AV20" s="245">
        <f>131.36+4.4</f>
        <v>135.76000000000002</v>
      </c>
      <c r="AW20" s="245">
        <f>+SUM(AR20:AV20)</f>
        <v>1878.0200000000002</v>
      </c>
      <c r="AX20" s="236">
        <f t="shared" si="2"/>
        <v>80.599999999999994</v>
      </c>
      <c r="AY20" s="242" t="s">
        <v>311</v>
      </c>
      <c r="AZ20" s="192"/>
      <c r="BA20" s="235">
        <f>+BA19/$BF$19</f>
        <v>0.20599125194083046</v>
      </c>
      <c r="BB20" s="235">
        <f>+BB19/$BF$19</f>
        <v>7.5044811820804483E-3</v>
      </c>
      <c r="BC20" s="235">
        <f>+BC19/$BF$19</f>
        <v>0.77260375235478551</v>
      </c>
      <c r="BD20" s="235">
        <f>+BD19/$BF$19</f>
        <v>8.7214137886800526E-3</v>
      </c>
      <c r="BE20" s="235">
        <f>+BE19/$BF$19</f>
        <v>5.1791007336234648E-3</v>
      </c>
      <c r="BF20" s="233">
        <f>+SUM(BA20:BE20)</f>
        <v>1</v>
      </c>
      <c r="BG20" s="192"/>
      <c r="BH20" s="192"/>
      <c r="BM20" s="193"/>
      <c r="BN20" s="193"/>
      <c r="BO20" s="193"/>
      <c r="BQ20" s="180"/>
      <c r="BR20" s="180"/>
    </row>
    <row r="21" spans="1:70" ht="12" customHeight="1" x14ac:dyDescent="0.25">
      <c r="A21" s="225">
        <v>17</v>
      </c>
      <c r="B21" s="186" t="s">
        <v>249</v>
      </c>
      <c r="C21" s="183">
        <v>142</v>
      </c>
      <c r="D21" s="186">
        <v>2341.1999999999998</v>
      </c>
      <c r="E21" s="186">
        <v>7026.6</v>
      </c>
      <c r="F21" s="183">
        <v>148</v>
      </c>
      <c r="G21" s="184">
        <v>2341.5</v>
      </c>
      <c r="H21" s="184">
        <v>7026.9</v>
      </c>
      <c r="I21" s="13" t="s">
        <v>64</v>
      </c>
      <c r="K21" s="184">
        <v>1011.2</v>
      </c>
      <c r="L21" s="186" t="s">
        <v>181</v>
      </c>
      <c r="M21" s="187">
        <v>30</v>
      </c>
      <c r="N21" s="186" t="s">
        <v>250</v>
      </c>
      <c r="P21" s="186"/>
      <c r="Q21" s="186"/>
      <c r="R21" s="184"/>
      <c r="S21" s="183">
        <v>142</v>
      </c>
      <c r="T21" s="187">
        <v>221</v>
      </c>
      <c r="U21" s="184">
        <v>3.7</v>
      </c>
      <c r="V21" s="13">
        <v>61</v>
      </c>
      <c r="W21" s="186" t="s">
        <v>252</v>
      </c>
      <c r="X21" s="186" t="s">
        <v>253</v>
      </c>
      <c r="Y21" s="13">
        <v>25</v>
      </c>
      <c r="Z21" s="13">
        <v>15</v>
      </c>
      <c r="AB21" s="13">
        <v>15.8</v>
      </c>
      <c r="AC21" s="184">
        <v>18.2</v>
      </c>
      <c r="AD21" s="184">
        <v>19</v>
      </c>
      <c r="AF21" s="190"/>
      <c r="AG21" s="191"/>
      <c r="AH21" s="226">
        <v>17</v>
      </c>
      <c r="AI21" s="239" t="s">
        <v>259</v>
      </c>
      <c r="AJ21" s="239" t="s">
        <v>303</v>
      </c>
      <c r="AK21" s="239" t="s">
        <v>304</v>
      </c>
      <c r="AL21" s="228">
        <v>32.29</v>
      </c>
      <c r="AM21" s="228"/>
      <c r="AN21" s="237">
        <v>67.709999999999994</v>
      </c>
      <c r="AO21" s="228"/>
      <c r="AP21" s="228"/>
      <c r="AQ21" s="227">
        <f t="shared" si="0"/>
        <v>100</v>
      </c>
      <c r="AR21" s="245">
        <v>318.24</v>
      </c>
      <c r="AS21" s="245"/>
      <c r="AT21" s="245">
        <v>667.2</v>
      </c>
      <c r="AU21" s="245"/>
      <c r="AV21" s="245"/>
      <c r="AW21" s="245">
        <f t="shared" si="1"/>
        <v>985.44</v>
      </c>
      <c r="AX21" s="228">
        <f t="shared" si="2"/>
        <v>32.29</v>
      </c>
      <c r="AY21" s="242" t="s">
        <v>311</v>
      </c>
      <c r="AZ21" s="192"/>
      <c r="BA21" s="192"/>
      <c r="BD21" s="230"/>
      <c r="BE21" s="231"/>
      <c r="BF21" s="226"/>
      <c r="BG21" s="192"/>
      <c r="BH21" s="192"/>
      <c r="BM21" s="193"/>
      <c r="BN21" s="193"/>
      <c r="BO21" s="193"/>
      <c r="BQ21" s="180"/>
      <c r="BR21" s="180"/>
    </row>
    <row r="22" spans="1:70" ht="12" customHeight="1" x14ac:dyDescent="0.25">
      <c r="A22" s="225">
        <v>18</v>
      </c>
      <c r="B22" s="186" t="s">
        <v>249</v>
      </c>
      <c r="C22" s="183">
        <v>2205</v>
      </c>
      <c r="D22" s="186">
        <v>2350.9</v>
      </c>
      <c r="E22" s="186">
        <v>7032.3</v>
      </c>
      <c r="F22" s="183">
        <v>2216</v>
      </c>
      <c r="G22" s="184">
        <v>2350.21</v>
      </c>
      <c r="H22" s="184">
        <v>7031.9</v>
      </c>
      <c r="I22" s="13" t="s">
        <v>64</v>
      </c>
      <c r="K22" s="184">
        <v>1012.3</v>
      </c>
      <c r="L22" s="186" t="s">
        <v>307</v>
      </c>
      <c r="M22" s="187">
        <v>140</v>
      </c>
      <c r="N22" s="186" t="s">
        <v>251</v>
      </c>
      <c r="P22" s="186"/>
      <c r="Q22" s="186"/>
      <c r="R22" s="184"/>
      <c r="S22" s="183">
        <v>2205</v>
      </c>
      <c r="T22" s="187">
        <v>33</v>
      </c>
      <c r="U22" s="184">
        <v>4.8</v>
      </c>
      <c r="V22" s="13">
        <v>126</v>
      </c>
      <c r="W22" s="186" t="s">
        <v>77</v>
      </c>
      <c r="X22" s="186" t="s">
        <v>179</v>
      </c>
      <c r="Y22" s="13">
        <v>25</v>
      </c>
      <c r="Z22" s="13">
        <v>15</v>
      </c>
      <c r="AC22" s="184">
        <v>16</v>
      </c>
      <c r="AD22" s="184">
        <v>17.7</v>
      </c>
      <c r="AF22" s="190" t="s">
        <v>265</v>
      </c>
      <c r="AG22" s="191"/>
      <c r="AH22" s="226">
        <v>18</v>
      </c>
      <c r="AI22" s="239" t="s">
        <v>259</v>
      </c>
      <c r="AJ22" s="239" t="s">
        <v>269</v>
      </c>
      <c r="AK22" s="239" t="s">
        <v>270</v>
      </c>
      <c r="AL22" s="228">
        <v>2.31E-3</v>
      </c>
      <c r="AM22" s="228">
        <v>1.2749999999999999E-2</v>
      </c>
      <c r="AN22" s="237">
        <v>99.983440000000002</v>
      </c>
      <c r="AO22" s="228"/>
      <c r="AP22" s="228">
        <v>1.5E-3</v>
      </c>
      <c r="AQ22" s="227">
        <f>+SUM(AL22:AP22)</f>
        <v>100</v>
      </c>
      <c r="AR22" s="245">
        <v>0.19</v>
      </c>
      <c r="AS22" s="245">
        <v>1.02</v>
      </c>
      <c r="AT22" s="245">
        <v>8000</v>
      </c>
      <c r="AU22" s="245"/>
      <c r="AV22" s="245">
        <v>0.12</v>
      </c>
      <c r="AW22" s="245">
        <f t="shared" si="1"/>
        <v>8001.33</v>
      </c>
      <c r="AX22" s="228">
        <f t="shared" si="2"/>
        <v>1.5059999999999999E-2</v>
      </c>
      <c r="AY22" s="242" t="s">
        <v>311</v>
      </c>
      <c r="AZ22" s="192"/>
      <c r="BA22" s="192"/>
      <c r="BD22" s="230"/>
      <c r="BE22" s="231"/>
      <c r="BF22" s="226"/>
      <c r="BG22" s="192"/>
      <c r="BH22" s="192"/>
      <c r="BM22" s="193"/>
      <c r="BN22" s="193"/>
      <c r="BO22" s="193"/>
      <c r="BQ22" s="180"/>
      <c r="BR22" s="180"/>
    </row>
    <row r="23" spans="1:70" ht="12" customHeight="1" x14ac:dyDescent="0.25">
      <c r="A23" s="225">
        <v>19</v>
      </c>
      <c r="B23" s="186" t="s">
        <v>266</v>
      </c>
      <c r="C23" s="28">
        <v>1250</v>
      </c>
      <c r="D23" s="232" t="s">
        <v>316</v>
      </c>
      <c r="E23" s="232">
        <v>7041.7</v>
      </c>
      <c r="F23" s="28">
        <v>1305</v>
      </c>
      <c r="G23" s="184">
        <v>2431.1999999999998</v>
      </c>
      <c r="H23" s="184">
        <v>7042.1</v>
      </c>
      <c r="I23" s="13" t="s">
        <v>64</v>
      </c>
      <c r="K23" s="184">
        <v>1013.8</v>
      </c>
      <c r="L23" s="186" t="s">
        <v>181</v>
      </c>
      <c r="M23" s="187">
        <v>164</v>
      </c>
      <c r="N23" s="186" t="s">
        <v>273</v>
      </c>
      <c r="P23" s="186"/>
      <c r="Q23" s="186"/>
      <c r="R23" s="184"/>
      <c r="S23" s="183">
        <v>1250</v>
      </c>
      <c r="T23" s="187">
        <v>4.5</v>
      </c>
      <c r="U23" s="184">
        <v>3.6</v>
      </c>
      <c r="V23" s="197">
        <v>875</v>
      </c>
      <c r="Y23" s="186"/>
      <c r="Z23" s="186"/>
      <c r="AD23" s="184">
        <v>18.100000000000001</v>
      </c>
      <c r="AF23" s="190"/>
      <c r="AG23" s="191"/>
      <c r="AH23" s="226">
        <v>19</v>
      </c>
      <c r="AI23" s="239" t="s">
        <v>309</v>
      </c>
      <c r="AJ23" s="239" t="s">
        <v>305</v>
      </c>
      <c r="AK23" s="239" t="s">
        <v>306</v>
      </c>
      <c r="AL23" s="228"/>
      <c r="AM23" s="228"/>
      <c r="AN23" s="228"/>
      <c r="AO23" s="228"/>
      <c r="AP23" s="228"/>
      <c r="AQ23" s="227">
        <f t="shared" si="0"/>
        <v>0</v>
      </c>
      <c r="AR23" s="245">
        <v>0</v>
      </c>
      <c r="AS23" s="245"/>
      <c r="AT23" s="245"/>
      <c r="AU23" s="245"/>
      <c r="AV23" s="245"/>
      <c r="AW23" s="245">
        <f t="shared" si="1"/>
        <v>0</v>
      </c>
      <c r="AX23" s="228">
        <f t="shared" si="2"/>
        <v>0</v>
      </c>
      <c r="AY23" s="242" t="s">
        <v>311</v>
      </c>
      <c r="AZ23" s="192"/>
      <c r="BA23" s="192"/>
      <c r="BD23" s="230"/>
      <c r="BE23" s="231"/>
      <c r="BF23" s="226"/>
      <c r="BG23" s="192"/>
      <c r="BH23" s="192"/>
      <c r="BM23" s="193"/>
      <c r="BN23" s="193"/>
      <c r="BO23" s="193"/>
      <c r="BQ23" s="180"/>
      <c r="BR23" s="180"/>
    </row>
  </sheetData>
  <mergeCells count="7">
    <mergeCell ref="AH3:AK3"/>
    <mergeCell ref="AL3:AQ3"/>
    <mergeCell ref="AR3:AW3"/>
    <mergeCell ref="C3:E3"/>
    <mergeCell ref="F3:H3"/>
    <mergeCell ref="K3:R3"/>
    <mergeCell ref="S3:AG3"/>
  </mergeCells>
  <phoneticPr fontId="11" type="noConversion"/>
  <conditionalFormatting sqref="AX5:AX22">
    <cfRule type="top10" dxfId="0" priority="1" stopIfTrue="1" percent="1" rank="25"/>
  </conditionalFormatting>
  <pageMargins left="0.7" right="0.7" top="0.75" bottom="0.75" header="0.3" footer="0.3"/>
  <pageSetup paperSize="9" orientation="portrait" r:id="rId1"/>
  <ignoredErrors>
    <ignoredError sqref="E6 D8 D10 D14:D23 E9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K134"/>
  <sheetViews>
    <sheetView workbookViewId="0">
      <selection activeCell="E39" sqref="E39"/>
    </sheetView>
  </sheetViews>
  <sheetFormatPr baseColWidth="10" defaultRowHeight="15" x14ac:dyDescent="0.25"/>
  <cols>
    <col min="2" max="2" width="5.5703125" customWidth="1"/>
    <col min="3" max="3" width="8.7109375" customWidth="1"/>
    <col min="5" max="7" width="11.42578125" style="13"/>
    <col min="11" max="11" width="9.42578125" customWidth="1"/>
  </cols>
  <sheetData>
    <row r="1" spans="1:11" x14ac:dyDescent="0.25">
      <c r="B1" t="s">
        <v>52</v>
      </c>
      <c r="C1" t="s">
        <v>53</v>
      </c>
      <c r="D1" t="s">
        <v>6</v>
      </c>
      <c r="E1" s="13" t="s">
        <v>7</v>
      </c>
      <c r="F1" s="13" t="s">
        <v>54</v>
      </c>
      <c r="G1" s="13" t="s">
        <v>55</v>
      </c>
      <c r="I1" t="s">
        <v>56</v>
      </c>
      <c r="J1" t="s">
        <v>57</v>
      </c>
      <c r="K1" t="s">
        <v>58</v>
      </c>
    </row>
    <row r="2" spans="1:11" x14ac:dyDescent="0.25">
      <c r="A2" s="4" t="s">
        <v>63</v>
      </c>
      <c r="B2" s="3">
        <v>1</v>
      </c>
      <c r="C2" s="4"/>
      <c r="D2" s="2"/>
      <c r="E2" s="1"/>
      <c r="F2" s="7"/>
      <c r="G2" s="7"/>
      <c r="I2">
        <f t="shared" ref="I2:I13" si="0">(INT(G2/100)+(G2/100-INT(G2/100))/60*100)*-1</f>
        <v>0</v>
      </c>
      <c r="J2">
        <f t="shared" ref="J2:J14" si="1">(INT(F2/100)+(F2/100-INT(F2/100))/60*100)*-1</f>
        <v>0</v>
      </c>
      <c r="K2" s="14">
        <f t="shared" ref="K2:K23" si="2">B2</f>
        <v>1</v>
      </c>
    </row>
    <row r="3" spans="1:11" x14ac:dyDescent="0.25">
      <c r="A3" s="4" t="s">
        <v>63</v>
      </c>
      <c r="B3" s="3">
        <v>2</v>
      </c>
      <c r="C3" s="4"/>
      <c r="D3" s="6"/>
      <c r="E3" s="1"/>
      <c r="F3" s="7"/>
      <c r="G3" s="7"/>
      <c r="I3">
        <f t="shared" si="0"/>
        <v>0</v>
      </c>
      <c r="J3">
        <f t="shared" si="1"/>
        <v>0</v>
      </c>
      <c r="K3" s="14">
        <f t="shared" si="2"/>
        <v>2</v>
      </c>
    </row>
    <row r="4" spans="1:11" x14ac:dyDescent="0.25">
      <c r="A4" s="4" t="s">
        <v>63</v>
      </c>
      <c r="B4" s="3">
        <v>3</v>
      </c>
      <c r="C4" s="4"/>
      <c r="D4" s="6"/>
      <c r="E4" s="1"/>
      <c r="F4" s="7"/>
      <c r="G4" s="7"/>
      <c r="I4">
        <f t="shared" si="0"/>
        <v>0</v>
      </c>
      <c r="J4">
        <f t="shared" si="1"/>
        <v>0</v>
      </c>
      <c r="K4" s="14">
        <f t="shared" si="2"/>
        <v>3</v>
      </c>
    </row>
    <row r="5" spans="1:11" x14ac:dyDescent="0.25">
      <c r="A5" s="4" t="s">
        <v>63</v>
      </c>
      <c r="B5" s="3">
        <v>4</v>
      </c>
      <c r="C5" s="4"/>
      <c r="D5" s="6"/>
      <c r="E5" s="1"/>
      <c r="F5" s="7"/>
      <c r="G5" s="7"/>
      <c r="I5">
        <f t="shared" si="0"/>
        <v>0</v>
      </c>
      <c r="J5">
        <f t="shared" si="1"/>
        <v>0</v>
      </c>
      <c r="K5" s="14">
        <f t="shared" si="2"/>
        <v>4</v>
      </c>
    </row>
    <row r="6" spans="1:11" x14ac:dyDescent="0.25">
      <c r="A6" s="4" t="s">
        <v>63</v>
      </c>
      <c r="B6" s="3">
        <v>5</v>
      </c>
      <c r="C6" s="4"/>
      <c r="D6" s="6"/>
      <c r="E6" s="1"/>
      <c r="F6" s="7"/>
      <c r="G6" s="7"/>
      <c r="I6">
        <f t="shared" si="0"/>
        <v>0</v>
      </c>
      <c r="J6">
        <f t="shared" si="1"/>
        <v>0</v>
      </c>
      <c r="K6" s="14">
        <f t="shared" si="2"/>
        <v>5</v>
      </c>
    </row>
    <row r="7" spans="1:11" x14ac:dyDescent="0.25">
      <c r="A7" s="4" t="s">
        <v>63</v>
      </c>
      <c r="B7" s="3">
        <v>6</v>
      </c>
      <c r="C7" s="4"/>
      <c r="D7" s="6"/>
      <c r="E7" s="1"/>
      <c r="F7" s="7"/>
      <c r="G7" s="7"/>
      <c r="I7">
        <f t="shared" si="0"/>
        <v>0</v>
      </c>
      <c r="J7">
        <f t="shared" si="1"/>
        <v>0</v>
      </c>
      <c r="K7" s="14">
        <f t="shared" si="2"/>
        <v>6</v>
      </c>
    </row>
    <row r="8" spans="1:11" x14ac:dyDescent="0.25">
      <c r="A8" s="4" t="s">
        <v>63</v>
      </c>
      <c r="B8" s="3">
        <v>7</v>
      </c>
      <c r="C8" s="4"/>
      <c r="D8" s="6"/>
      <c r="E8" s="1"/>
      <c r="F8" s="7"/>
      <c r="G8" s="7"/>
      <c r="I8">
        <f t="shared" si="0"/>
        <v>0</v>
      </c>
      <c r="J8">
        <f t="shared" si="1"/>
        <v>0</v>
      </c>
      <c r="K8" s="14">
        <f t="shared" si="2"/>
        <v>7</v>
      </c>
    </row>
    <row r="9" spans="1:11" x14ac:dyDescent="0.25">
      <c r="A9" s="4" t="s">
        <v>63</v>
      </c>
      <c r="B9" s="3">
        <v>8</v>
      </c>
      <c r="C9" s="4"/>
      <c r="D9" s="6"/>
      <c r="E9" s="1"/>
      <c r="F9" s="7"/>
      <c r="G9" s="7"/>
      <c r="I9">
        <f t="shared" si="0"/>
        <v>0</v>
      </c>
      <c r="J9">
        <f t="shared" si="1"/>
        <v>0</v>
      </c>
      <c r="K9" s="14">
        <f t="shared" si="2"/>
        <v>8</v>
      </c>
    </row>
    <row r="10" spans="1:11" x14ac:dyDescent="0.25">
      <c r="A10" s="4" t="s">
        <v>63</v>
      </c>
      <c r="B10" s="3">
        <v>9</v>
      </c>
      <c r="C10" s="4"/>
      <c r="D10" s="6"/>
      <c r="E10" s="1"/>
      <c r="F10" s="7"/>
      <c r="G10" s="8"/>
      <c r="I10">
        <f t="shared" si="0"/>
        <v>0</v>
      </c>
      <c r="J10">
        <f t="shared" si="1"/>
        <v>0</v>
      </c>
      <c r="K10" s="14">
        <f t="shared" si="2"/>
        <v>9</v>
      </c>
    </row>
    <row r="11" spans="1:11" x14ac:dyDescent="0.25">
      <c r="A11" s="4" t="s">
        <v>63</v>
      </c>
      <c r="B11" s="3">
        <v>10</v>
      </c>
      <c r="C11" s="4"/>
      <c r="D11" s="6"/>
      <c r="E11" s="21"/>
      <c r="F11" s="7"/>
      <c r="G11" s="7"/>
      <c r="I11">
        <f t="shared" si="0"/>
        <v>0</v>
      </c>
      <c r="J11">
        <f t="shared" si="1"/>
        <v>0</v>
      </c>
      <c r="K11" s="14">
        <f t="shared" si="2"/>
        <v>10</v>
      </c>
    </row>
    <row r="12" spans="1:11" x14ac:dyDescent="0.25">
      <c r="A12" s="4" t="s">
        <v>63</v>
      </c>
      <c r="B12" s="3">
        <v>11</v>
      </c>
      <c r="C12" s="4"/>
      <c r="D12" s="6"/>
      <c r="E12" s="1"/>
      <c r="F12" s="7"/>
      <c r="G12" s="8"/>
      <c r="I12">
        <f t="shared" si="0"/>
        <v>0</v>
      </c>
      <c r="J12">
        <f t="shared" si="1"/>
        <v>0</v>
      </c>
      <c r="K12" s="14">
        <f t="shared" si="2"/>
        <v>11</v>
      </c>
    </row>
    <row r="13" spans="1:11" x14ac:dyDescent="0.25">
      <c r="A13" s="4" t="s">
        <v>63</v>
      </c>
      <c r="B13" s="3">
        <v>12</v>
      </c>
      <c r="C13" s="4"/>
      <c r="D13" s="6"/>
      <c r="E13" s="1"/>
      <c r="F13" s="7"/>
      <c r="G13" s="8"/>
      <c r="I13">
        <f t="shared" si="0"/>
        <v>0</v>
      </c>
      <c r="J13">
        <f t="shared" si="1"/>
        <v>0</v>
      </c>
      <c r="K13" s="14">
        <f t="shared" si="2"/>
        <v>12</v>
      </c>
    </row>
    <row r="14" spans="1:11" x14ac:dyDescent="0.25">
      <c r="A14" s="4" t="s">
        <v>63</v>
      </c>
      <c r="B14" s="3">
        <v>13</v>
      </c>
      <c r="C14" s="4"/>
      <c r="D14" s="6"/>
      <c r="E14" s="1"/>
      <c r="F14" s="7"/>
      <c r="G14" s="7"/>
      <c r="I14">
        <f>(INT(G14/100)+(G14/100-INT(G14/100))/60*100)*-1</f>
        <v>0</v>
      </c>
      <c r="J14">
        <f t="shared" si="1"/>
        <v>0</v>
      </c>
      <c r="K14" s="14">
        <f t="shared" si="2"/>
        <v>13</v>
      </c>
    </row>
    <row r="15" spans="1:11" x14ac:dyDescent="0.25">
      <c r="A15" s="4" t="s">
        <v>63</v>
      </c>
      <c r="B15" s="3">
        <v>14</v>
      </c>
      <c r="C15" s="4"/>
      <c r="D15" s="6"/>
      <c r="E15" s="1"/>
      <c r="F15" s="7"/>
      <c r="G15" s="8"/>
      <c r="I15">
        <f t="shared" ref="I15:I23" si="3">(INT(G15/100)+(G15/100-INT(G15/100))/60*100)*-1</f>
        <v>0</v>
      </c>
      <c r="J15">
        <f t="shared" ref="J15:J23" si="4">(INT(F15/100)+(F15/100-INT(F15/100))/60*100)*-1</f>
        <v>0</v>
      </c>
      <c r="K15" s="14">
        <f t="shared" si="2"/>
        <v>14</v>
      </c>
    </row>
    <row r="16" spans="1:11" x14ac:dyDescent="0.25">
      <c r="A16" s="4" t="s">
        <v>63</v>
      </c>
      <c r="B16" s="3">
        <v>15</v>
      </c>
      <c r="C16" s="4"/>
      <c r="D16" s="6"/>
      <c r="E16" s="1"/>
      <c r="F16" s="7"/>
      <c r="G16" s="8"/>
      <c r="I16">
        <f t="shared" si="3"/>
        <v>0</v>
      </c>
      <c r="J16">
        <f t="shared" si="4"/>
        <v>0</v>
      </c>
      <c r="K16" s="14">
        <f t="shared" si="2"/>
        <v>15</v>
      </c>
    </row>
    <row r="17" spans="1:11" x14ac:dyDescent="0.25">
      <c r="A17" s="4" t="s">
        <v>63</v>
      </c>
      <c r="B17" s="3">
        <v>16</v>
      </c>
      <c r="C17" s="4"/>
      <c r="D17" s="6"/>
      <c r="E17" s="1"/>
      <c r="F17" s="7"/>
      <c r="G17" s="8"/>
      <c r="I17">
        <f t="shared" si="3"/>
        <v>0</v>
      </c>
      <c r="J17">
        <f t="shared" si="4"/>
        <v>0</v>
      </c>
      <c r="K17" s="14">
        <f t="shared" si="2"/>
        <v>16</v>
      </c>
    </row>
    <row r="18" spans="1:11" x14ac:dyDescent="0.25">
      <c r="A18" s="4" t="s">
        <v>63</v>
      </c>
      <c r="B18" s="3">
        <v>17</v>
      </c>
      <c r="C18" s="4"/>
      <c r="D18" s="6"/>
      <c r="E18" s="1"/>
      <c r="F18" s="7"/>
      <c r="G18" s="8"/>
      <c r="I18">
        <f t="shared" si="3"/>
        <v>0</v>
      </c>
      <c r="J18">
        <f t="shared" si="4"/>
        <v>0</v>
      </c>
      <c r="K18" s="14">
        <f t="shared" si="2"/>
        <v>17</v>
      </c>
    </row>
    <row r="19" spans="1:11" x14ac:dyDescent="0.25">
      <c r="A19" s="4" t="s">
        <v>63</v>
      </c>
      <c r="B19" s="3">
        <v>18</v>
      </c>
      <c r="C19" s="4"/>
      <c r="D19" s="6"/>
      <c r="E19" s="1"/>
      <c r="F19" s="7"/>
      <c r="G19" s="7"/>
      <c r="I19">
        <f t="shared" si="3"/>
        <v>0</v>
      </c>
      <c r="J19">
        <f t="shared" si="4"/>
        <v>0</v>
      </c>
      <c r="K19" s="14">
        <f t="shared" si="2"/>
        <v>18</v>
      </c>
    </row>
    <row r="20" spans="1:11" x14ac:dyDescent="0.25">
      <c r="A20" s="4" t="s">
        <v>63</v>
      </c>
      <c r="B20" s="3">
        <v>19</v>
      </c>
      <c r="C20" s="4"/>
      <c r="D20" s="6"/>
      <c r="E20" s="1"/>
      <c r="F20" s="7"/>
      <c r="G20" s="8"/>
      <c r="I20">
        <f t="shared" si="3"/>
        <v>0</v>
      </c>
      <c r="J20">
        <f t="shared" si="4"/>
        <v>0</v>
      </c>
      <c r="K20" s="14">
        <f t="shared" si="2"/>
        <v>19</v>
      </c>
    </row>
    <row r="21" spans="1:11" x14ac:dyDescent="0.25">
      <c r="A21" s="4" t="s">
        <v>63</v>
      </c>
      <c r="B21" s="3">
        <v>20</v>
      </c>
      <c r="C21" s="4"/>
      <c r="D21" s="6"/>
      <c r="E21" s="1"/>
      <c r="F21" s="7"/>
      <c r="G21" s="7"/>
      <c r="I21">
        <f t="shared" si="3"/>
        <v>0</v>
      </c>
      <c r="J21">
        <f t="shared" si="4"/>
        <v>0</v>
      </c>
      <c r="K21" s="14">
        <f t="shared" si="2"/>
        <v>20</v>
      </c>
    </row>
    <row r="22" spans="1:11" x14ac:dyDescent="0.25">
      <c r="A22" s="4" t="s">
        <v>63</v>
      </c>
      <c r="B22" s="3">
        <v>21</v>
      </c>
      <c r="C22" s="4"/>
      <c r="D22" s="6"/>
      <c r="E22" s="1"/>
      <c r="F22" s="7"/>
      <c r="G22" s="7"/>
      <c r="I22">
        <f t="shared" si="3"/>
        <v>0</v>
      </c>
      <c r="J22">
        <f t="shared" si="4"/>
        <v>0</v>
      </c>
      <c r="K22" s="14">
        <f t="shared" si="2"/>
        <v>21</v>
      </c>
    </row>
    <row r="23" spans="1:11" x14ac:dyDescent="0.25">
      <c r="A23" s="4" t="s">
        <v>63</v>
      </c>
      <c r="B23" s="3">
        <v>22</v>
      </c>
      <c r="C23" s="4"/>
      <c r="D23" s="6"/>
      <c r="E23" s="1"/>
      <c r="F23" s="7"/>
      <c r="G23" s="7"/>
      <c r="I23">
        <f t="shared" si="3"/>
        <v>0</v>
      </c>
      <c r="J23">
        <f t="shared" si="4"/>
        <v>0</v>
      </c>
      <c r="K23" s="14">
        <f t="shared" si="2"/>
        <v>22</v>
      </c>
    </row>
    <row r="24" spans="1:11" x14ac:dyDescent="0.25">
      <c r="A24" s="4" t="s">
        <v>63</v>
      </c>
      <c r="B24" s="3">
        <v>23</v>
      </c>
      <c r="C24" s="4"/>
      <c r="D24" s="6"/>
      <c r="E24" s="1"/>
      <c r="F24" s="7"/>
      <c r="G24" s="8"/>
      <c r="I24">
        <f t="shared" ref="I24:I34" si="5">(INT(G24/100)+(G24/100-INT(G24/100))/60*100)*-1</f>
        <v>0</v>
      </c>
      <c r="J24">
        <f t="shared" ref="J24:J34" si="6">(INT(F24/100)+(F24/100-INT(F24/100))/60*100)*-1</f>
        <v>0</v>
      </c>
      <c r="K24" s="14">
        <f t="shared" ref="K24:K34" si="7">B24</f>
        <v>23</v>
      </c>
    </row>
    <row r="25" spans="1:11" x14ac:dyDescent="0.25">
      <c r="A25" s="4" t="s">
        <v>63</v>
      </c>
      <c r="B25" s="3">
        <v>24</v>
      </c>
      <c r="C25" s="4"/>
      <c r="D25" s="6"/>
      <c r="E25" s="1"/>
      <c r="F25" s="7"/>
      <c r="G25" s="7"/>
      <c r="I25">
        <f t="shared" si="5"/>
        <v>0</v>
      </c>
      <c r="J25">
        <f t="shared" si="6"/>
        <v>0</v>
      </c>
      <c r="K25" s="14">
        <f t="shared" si="7"/>
        <v>24</v>
      </c>
    </row>
    <row r="26" spans="1:11" x14ac:dyDescent="0.25">
      <c r="A26" s="4" t="s">
        <v>63</v>
      </c>
      <c r="B26" s="3">
        <v>25</v>
      </c>
      <c r="C26" s="4"/>
      <c r="D26" s="6"/>
      <c r="E26" s="1"/>
      <c r="F26" s="7"/>
      <c r="G26" s="7"/>
      <c r="I26">
        <f t="shared" si="5"/>
        <v>0</v>
      </c>
      <c r="J26">
        <f t="shared" si="6"/>
        <v>0</v>
      </c>
      <c r="K26" s="14">
        <f t="shared" si="7"/>
        <v>25</v>
      </c>
    </row>
    <row r="27" spans="1:11" x14ac:dyDescent="0.25">
      <c r="A27" s="4" t="s">
        <v>63</v>
      </c>
      <c r="B27" s="3">
        <v>26</v>
      </c>
      <c r="C27" s="4"/>
      <c r="D27" s="6"/>
      <c r="E27" s="1"/>
      <c r="F27" s="7"/>
      <c r="G27" s="7"/>
      <c r="I27">
        <f t="shared" si="5"/>
        <v>0</v>
      </c>
      <c r="J27">
        <f t="shared" si="6"/>
        <v>0</v>
      </c>
      <c r="K27" s="14">
        <f t="shared" si="7"/>
        <v>26</v>
      </c>
    </row>
    <row r="28" spans="1:11" x14ac:dyDescent="0.25">
      <c r="A28" s="4" t="s">
        <v>63</v>
      </c>
      <c r="B28" s="3">
        <v>27</v>
      </c>
      <c r="C28" s="4"/>
      <c r="D28" s="6"/>
      <c r="E28" s="1"/>
      <c r="F28" s="7"/>
      <c r="G28" s="8"/>
      <c r="I28">
        <f t="shared" si="5"/>
        <v>0</v>
      </c>
      <c r="J28">
        <f t="shared" si="6"/>
        <v>0</v>
      </c>
      <c r="K28" s="14">
        <f t="shared" si="7"/>
        <v>27</v>
      </c>
    </row>
    <row r="29" spans="1:11" x14ac:dyDescent="0.25">
      <c r="A29" s="4" t="s">
        <v>63</v>
      </c>
      <c r="B29" s="3">
        <v>28</v>
      </c>
      <c r="C29" s="4"/>
      <c r="D29" s="6"/>
      <c r="E29" s="1"/>
      <c r="F29" s="7"/>
      <c r="G29" s="8"/>
      <c r="I29">
        <f t="shared" si="5"/>
        <v>0</v>
      </c>
      <c r="J29">
        <f t="shared" si="6"/>
        <v>0</v>
      </c>
      <c r="K29" s="14">
        <f t="shared" si="7"/>
        <v>28</v>
      </c>
    </row>
    <row r="30" spans="1:11" x14ac:dyDescent="0.25">
      <c r="A30" s="4" t="s">
        <v>63</v>
      </c>
      <c r="B30" s="3">
        <v>29</v>
      </c>
      <c r="C30" s="4"/>
      <c r="D30" s="6"/>
      <c r="E30" s="1"/>
      <c r="F30" s="7"/>
      <c r="G30" s="7"/>
      <c r="I30">
        <f t="shared" si="5"/>
        <v>0</v>
      </c>
      <c r="J30">
        <f t="shared" si="6"/>
        <v>0</v>
      </c>
      <c r="K30" s="14">
        <f t="shared" si="7"/>
        <v>29</v>
      </c>
    </row>
    <row r="31" spans="1:11" x14ac:dyDescent="0.25">
      <c r="A31" s="4" t="s">
        <v>63</v>
      </c>
      <c r="B31" s="3">
        <v>30</v>
      </c>
      <c r="C31" s="4"/>
      <c r="D31" s="6"/>
      <c r="E31" s="1"/>
      <c r="F31" s="7"/>
      <c r="G31" s="8"/>
      <c r="I31">
        <f t="shared" si="5"/>
        <v>0</v>
      </c>
      <c r="J31">
        <f t="shared" si="6"/>
        <v>0</v>
      </c>
      <c r="K31" s="14">
        <f t="shared" si="7"/>
        <v>30</v>
      </c>
    </row>
    <row r="32" spans="1:11" x14ac:dyDescent="0.25">
      <c r="A32" s="4" t="s">
        <v>63</v>
      </c>
      <c r="B32" s="3">
        <v>31</v>
      </c>
      <c r="C32" s="4"/>
      <c r="D32" s="6"/>
      <c r="E32" s="1"/>
      <c r="F32" s="7"/>
      <c r="G32" s="8"/>
      <c r="I32">
        <f t="shared" si="5"/>
        <v>0</v>
      </c>
      <c r="J32">
        <f t="shared" si="6"/>
        <v>0</v>
      </c>
      <c r="K32" s="14">
        <f t="shared" si="7"/>
        <v>31</v>
      </c>
    </row>
    <row r="33" spans="1:11" x14ac:dyDescent="0.25">
      <c r="A33" s="4" t="s">
        <v>63</v>
      </c>
      <c r="B33" s="3">
        <v>32</v>
      </c>
      <c r="C33" s="4"/>
      <c r="D33" s="6"/>
      <c r="E33" s="1"/>
      <c r="F33" s="7"/>
      <c r="G33" s="8"/>
      <c r="I33">
        <f t="shared" si="5"/>
        <v>0</v>
      </c>
      <c r="J33">
        <f t="shared" si="6"/>
        <v>0</v>
      </c>
      <c r="K33" s="14">
        <f t="shared" si="7"/>
        <v>32</v>
      </c>
    </row>
    <row r="34" spans="1:11" x14ac:dyDescent="0.25">
      <c r="A34" s="4" t="s">
        <v>63</v>
      </c>
      <c r="B34" s="3">
        <v>33</v>
      </c>
      <c r="C34" s="4"/>
      <c r="D34" s="6"/>
      <c r="E34" s="1"/>
      <c r="F34" s="7"/>
      <c r="G34" s="7"/>
      <c r="I34">
        <f t="shared" si="5"/>
        <v>0</v>
      </c>
      <c r="J34">
        <f t="shared" si="6"/>
        <v>0</v>
      </c>
      <c r="K34" s="14">
        <f t="shared" si="7"/>
        <v>33</v>
      </c>
    </row>
    <row r="35" spans="1:11" x14ac:dyDescent="0.25">
      <c r="A35" s="20" t="s">
        <v>63</v>
      </c>
      <c r="B35" s="22">
        <v>34</v>
      </c>
      <c r="C35" s="17"/>
      <c r="D35" s="6"/>
      <c r="E35" s="5"/>
      <c r="F35" s="9"/>
      <c r="G35" s="9"/>
      <c r="I35">
        <f t="shared" ref="I35:I40" si="8">(INT(G35/100)+(G35/100-INT(G35/100))/60*100)*-1</f>
        <v>0</v>
      </c>
      <c r="J35">
        <f t="shared" ref="J35:J40" si="9">(INT(F35/100)+(F35/100-INT(F35/100))/60*100)*-1</f>
        <v>0</v>
      </c>
      <c r="K35" s="14">
        <f t="shared" ref="K35:K40" si="10">B35</f>
        <v>34</v>
      </c>
    </row>
    <row r="36" spans="1:11" x14ac:dyDescent="0.25">
      <c r="A36" s="20" t="s">
        <v>63</v>
      </c>
      <c r="B36" s="11">
        <v>35</v>
      </c>
      <c r="C36" s="4"/>
      <c r="D36" s="6"/>
      <c r="E36" s="1"/>
      <c r="F36" s="7"/>
      <c r="G36" s="7"/>
      <c r="I36">
        <f t="shared" si="8"/>
        <v>0</v>
      </c>
      <c r="J36">
        <f t="shared" si="9"/>
        <v>0</v>
      </c>
      <c r="K36" s="14">
        <f t="shared" si="10"/>
        <v>35</v>
      </c>
    </row>
    <row r="37" spans="1:11" x14ac:dyDescent="0.25">
      <c r="A37" s="4" t="s">
        <v>63</v>
      </c>
      <c r="B37" s="3">
        <v>36</v>
      </c>
      <c r="C37" s="4"/>
      <c r="D37" s="6"/>
      <c r="E37" s="1"/>
      <c r="F37" s="7"/>
      <c r="G37" s="7"/>
      <c r="I37">
        <f t="shared" si="8"/>
        <v>0</v>
      </c>
      <c r="J37">
        <f t="shared" si="9"/>
        <v>0</v>
      </c>
      <c r="K37" s="14">
        <f t="shared" si="10"/>
        <v>36</v>
      </c>
    </row>
    <row r="38" spans="1:11" x14ac:dyDescent="0.25">
      <c r="A38" s="4" t="s">
        <v>63</v>
      </c>
      <c r="B38" s="3">
        <v>37</v>
      </c>
      <c r="C38" s="4"/>
      <c r="D38" s="6"/>
      <c r="E38" s="5"/>
      <c r="F38" s="7"/>
      <c r="G38" s="7"/>
      <c r="I38">
        <f t="shared" si="8"/>
        <v>0</v>
      </c>
      <c r="J38">
        <f t="shared" si="9"/>
        <v>0</v>
      </c>
      <c r="K38" s="14">
        <f t="shared" si="10"/>
        <v>37</v>
      </c>
    </row>
    <row r="39" spans="1:11" x14ac:dyDescent="0.25">
      <c r="A39" s="4" t="s">
        <v>63</v>
      </c>
      <c r="B39" s="3">
        <v>38</v>
      </c>
      <c r="C39" s="4"/>
      <c r="D39" s="6"/>
      <c r="E39" s="1"/>
      <c r="F39" s="7"/>
      <c r="G39" s="8"/>
      <c r="I39">
        <f t="shared" si="8"/>
        <v>0</v>
      </c>
      <c r="J39">
        <f t="shared" si="9"/>
        <v>0</v>
      </c>
      <c r="K39" s="14">
        <f t="shared" si="10"/>
        <v>38</v>
      </c>
    </row>
    <row r="40" spans="1:11" x14ac:dyDescent="0.25">
      <c r="A40" s="4" t="s">
        <v>63</v>
      </c>
      <c r="B40" s="3">
        <v>39</v>
      </c>
      <c r="C40" s="4"/>
      <c r="D40" s="6"/>
      <c r="E40" s="1"/>
      <c r="F40" s="7"/>
      <c r="G40" s="8"/>
      <c r="I40">
        <f t="shared" si="8"/>
        <v>0</v>
      </c>
      <c r="J40">
        <f t="shared" si="9"/>
        <v>0</v>
      </c>
      <c r="K40" s="14">
        <f t="shared" si="10"/>
        <v>39</v>
      </c>
    </row>
    <row r="41" spans="1:11" x14ac:dyDescent="0.25">
      <c r="A41" s="4" t="s">
        <v>63</v>
      </c>
      <c r="B41" s="3">
        <v>40</v>
      </c>
      <c r="C41" s="4"/>
      <c r="D41" s="6"/>
      <c r="E41" s="1"/>
      <c r="F41" s="7"/>
      <c r="G41" s="7"/>
      <c r="I41">
        <f t="shared" ref="I41:I47" si="11">(INT(G41/100)+(G41/100-INT(G41/100))/60*100)*-1</f>
        <v>0</v>
      </c>
      <c r="J41">
        <f t="shared" ref="J41:J47" si="12">(INT(F41/100)+(F41/100-INT(F41/100))/60*100)*-1</f>
        <v>0</v>
      </c>
      <c r="K41" s="14">
        <f t="shared" ref="K41:K47" si="13">B41</f>
        <v>40</v>
      </c>
    </row>
    <row r="42" spans="1:11" x14ac:dyDescent="0.25">
      <c r="A42" s="4" t="s">
        <v>63</v>
      </c>
      <c r="B42" s="3">
        <v>41</v>
      </c>
      <c r="C42" s="4"/>
      <c r="D42" s="6"/>
      <c r="E42" s="1"/>
      <c r="F42" s="7"/>
      <c r="G42" s="7"/>
      <c r="I42">
        <f t="shared" si="11"/>
        <v>0</v>
      </c>
      <c r="J42">
        <f t="shared" si="12"/>
        <v>0</v>
      </c>
      <c r="K42" s="14">
        <f t="shared" si="13"/>
        <v>41</v>
      </c>
    </row>
    <row r="43" spans="1:11" x14ac:dyDescent="0.25">
      <c r="A43" s="4" t="s">
        <v>63</v>
      </c>
      <c r="B43" s="3">
        <v>42</v>
      </c>
      <c r="C43" s="4"/>
      <c r="D43" s="6"/>
      <c r="E43" s="1"/>
      <c r="F43" s="7"/>
      <c r="G43" s="7"/>
      <c r="I43">
        <f t="shared" si="11"/>
        <v>0</v>
      </c>
      <c r="J43">
        <f t="shared" si="12"/>
        <v>0</v>
      </c>
      <c r="K43" s="14">
        <f t="shared" si="13"/>
        <v>42</v>
      </c>
    </row>
    <row r="44" spans="1:11" x14ac:dyDescent="0.25">
      <c r="A44" s="4" t="s">
        <v>63</v>
      </c>
      <c r="B44" s="3">
        <v>43</v>
      </c>
      <c r="C44" s="4"/>
      <c r="D44" s="6"/>
      <c r="E44" s="1"/>
      <c r="F44" s="7"/>
      <c r="G44" s="8"/>
      <c r="I44">
        <f t="shared" si="11"/>
        <v>0</v>
      </c>
      <c r="J44">
        <f t="shared" si="12"/>
        <v>0</v>
      </c>
      <c r="K44" s="14">
        <f t="shared" si="13"/>
        <v>43</v>
      </c>
    </row>
    <row r="45" spans="1:11" x14ac:dyDescent="0.25">
      <c r="A45" s="4" t="s">
        <v>63</v>
      </c>
      <c r="B45" s="3">
        <v>44</v>
      </c>
      <c r="C45" s="4"/>
      <c r="D45" s="6"/>
      <c r="E45" s="1"/>
      <c r="F45" s="7"/>
      <c r="G45" s="8"/>
      <c r="I45">
        <f t="shared" si="11"/>
        <v>0</v>
      </c>
      <c r="J45">
        <f t="shared" si="12"/>
        <v>0</v>
      </c>
      <c r="K45" s="14">
        <f t="shared" si="13"/>
        <v>44</v>
      </c>
    </row>
    <row r="46" spans="1:11" x14ac:dyDescent="0.25">
      <c r="A46" s="4" t="s">
        <v>63</v>
      </c>
      <c r="B46" s="3">
        <v>45</v>
      </c>
      <c r="C46" s="4"/>
      <c r="D46" s="6"/>
      <c r="E46" s="1"/>
      <c r="F46" s="7"/>
      <c r="G46" s="7"/>
      <c r="I46">
        <f t="shared" si="11"/>
        <v>0</v>
      </c>
      <c r="J46">
        <f t="shared" si="12"/>
        <v>0</v>
      </c>
      <c r="K46" s="14">
        <f t="shared" si="13"/>
        <v>45</v>
      </c>
    </row>
    <row r="47" spans="1:11" x14ac:dyDescent="0.25">
      <c r="A47" s="4" t="s">
        <v>63</v>
      </c>
      <c r="B47" s="3">
        <v>46</v>
      </c>
      <c r="C47" s="4"/>
      <c r="D47" s="6"/>
      <c r="E47" s="1"/>
      <c r="F47" s="7"/>
      <c r="G47" s="7"/>
      <c r="I47">
        <f t="shared" si="11"/>
        <v>0</v>
      </c>
      <c r="J47">
        <f t="shared" si="12"/>
        <v>0</v>
      </c>
      <c r="K47" s="14">
        <f t="shared" si="13"/>
        <v>46</v>
      </c>
    </row>
    <row r="48" spans="1:11" x14ac:dyDescent="0.25">
      <c r="A48" s="4" t="s">
        <v>63</v>
      </c>
      <c r="B48" s="3">
        <v>47</v>
      </c>
      <c r="C48" s="4"/>
      <c r="D48" s="6"/>
      <c r="E48" s="1"/>
      <c r="F48" s="7"/>
      <c r="G48" s="7"/>
      <c r="I48">
        <f t="shared" ref="I48:I56" si="14">(INT(G48/100)+(G48/100-INT(G48/100))/60*100)*-1</f>
        <v>0</v>
      </c>
      <c r="J48">
        <f t="shared" ref="J48:J56" si="15">(INT(F48/100)+(F48/100-INT(F48/100))/60*100)*-1</f>
        <v>0</v>
      </c>
      <c r="K48" s="14">
        <f t="shared" ref="K48:K56" si="16">B48</f>
        <v>47</v>
      </c>
    </row>
    <row r="49" spans="1:11" x14ac:dyDescent="0.25">
      <c r="A49" s="4" t="s">
        <v>63</v>
      </c>
      <c r="B49" s="3">
        <v>48</v>
      </c>
      <c r="C49" s="4"/>
      <c r="D49" s="6"/>
      <c r="E49" s="1"/>
      <c r="F49" s="7"/>
      <c r="G49" s="7"/>
      <c r="I49">
        <f t="shared" si="14"/>
        <v>0</v>
      </c>
      <c r="J49">
        <f t="shared" si="15"/>
        <v>0</v>
      </c>
      <c r="K49" s="14">
        <f t="shared" si="16"/>
        <v>48</v>
      </c>
    </row>
    <row r="50" spans="1:11" x14ac:dyDescent="0.25">
      <c r="A50" s="4" t="s">
        <v>63</v>
      </c>
      <c r="B50" s="3">
        <v>49</v>
      </c>
      <c r="C50" s="4"/>
      <c r="D50" s="6"/>
      <c r="E50" s="1"/>
      <c r="F50" s="7"/>
      <c r="G50" s="7"/>
      <c r="I50">
        <f t="shared" si="14"/>
        <v>0</v>
      </c>
      <c r="J50">
        <f t="shared" si="15"/>
        <v>0</v>
      </c>
      <c r="K50" s="14">
        <f t="shared" si="16"/>
        <v>49</v>
      </c>
    </row>
    <row r="51" spans="1:11" x14ac:dyDescent="0.25">
      <c r="A51" s="4" t="s">
        <v>63</v>
      </c>
      <c r="B51" s="3">
        <v>50</v>
      </c>
      <c r="C51" s="4"/>
      <c r="D51" s="6"/>
      <c r="E51" s="1"/>
      <c r="F51" s="7"/>
      <c r="G51" s="7"/>
      <c r="I51">
        <f t="shared" si="14"/>
        <v>0</v>
      </c>
      <c r="J51">
        <f t="shared" si="15"/>
        <v>0</v>
      </c>
      <c r="K51" s="14">
        <f t="shared" si="16"/>
        <v>50</v>
      </c>
    </row>
    <row r="52" spans="1:11" x14ac:dyDescent="0.25">
      <c r="A52" s="4" t="s">
        <v>63</v>
      </c>
      <c r="B52" s="3">
        <v>51</v>
      </c>
      <c r="C52" s="4"/>
      <c r="D52" s="6"/>
      <c r="E52" s="1"/>
      <c r="F52" s="7"/>
      <c r="G52" s="7"/>
      <c r="I52">
        <f t="shared" si="14"/>
        <v>0</v>
      </c>
      <c r="J52">
        <f t="shared" si="15"/>
        <v>0</v>
      </c>
      <c r="K52" s="14">
        <f t="shared" si="16"/>
        <v>51</v>
      </c>
    </row>
    <row r="53" spans="1:11" x14ac:dyDescent="0.25">
      <c r="A53" s="4" t="s">
        <v>63</v>
      </c>
      <c r="B53" s="3">
        <v>52</v>
      </c>
      <c r="C53" s="4"/>
      <c r="D53" s="6"/>
      <c r="E53" s="1"/>
      <c r="F53" s="7"/>
      <c r="G53" s="8"/>
      <c r="I53">
        <f t="shared" si="14"/>
        <v>0</v>
      </c>
      <c r="J53">
        <f t="shared" si="15"/>
        <v>0</v>
      </c>
      <c r="K53" s="14">
        <f t="shared" si="16"/>
        <v>52</v>
      </c>
    </row>
    <row r="54" spans="1:11" x14ac:dyDescent="0.25">
      <c r="A54" s="4" t="s">
        <v>63</v>
      </c>
      <c r="B54" s="3">
        <v>53</v>
      </c>
      <c r="C54" s="4"/>
      <c r="D54" s="6"/>
      <c r="E54" s="1"/>
      <c r="F54" s="7"/>
      <c r="G54" s="7"/>
      <c r="I54">
        <f t="shared" si="14"/>
        <v>0</v>
      </c>
      <c r="J54">
        <f t="shared" si="15"/>
        <v>0</v>
      </c>
      <c r="K54" s="14">
        <f t="shared" si="16"/>
        <v>53</v>
      </c>
    </row>
    <row r="55" spans="1:11" x14ac:dyDescent="0.25">
      <c r="A55" s="4" t="s">
        <v>63</v>
      </c>
      <c r="B55" s="3">
        <v>54</v>
      </c>
      <c r="C55" s="4"/>
      <c r="D55" s="6"/>
      <c r="E55" s="1"/>
      <c r="F55" s="7"/>
      <c r="G55" s="8"/>
      <c r="I55">
        <f t="shared" si="14"/>
        <v>0</v>
      </c>
      <c r="J55">
        <f t="shared" si="15"/>
        <v>0</v>
      </c>
      <c r="K55" s="14">
        <f t="shared" si="16"/>
        <v>54</v>
      </c>
    </row>
    <row r="56" spans="1:11" x14ac:dyDescent="0.25">
      <c r="A56" s="4" t="s">
        <v>63</v>
      </c>
      <c r="B56" s="3">
        <v>55</v>
      </c>
      <c r="C56" s="4"/>
      <c r="D56" s="6"/>
      <c r="E56" s="1"/>
      <c r="F56" s="7"/>
      <c r="G56" s="7"/>
      <c r="I56">
        <f t="shared" si="14"/>
        <v>0</v>
      </c>
      <c r="J56">
        <f t="shared" si="15"/>
        <v>0</v>
      </c>
      <c r="K56" s="14">
        <f t="shared" si="16"/>
        <v>55</v>
      </c>
    </row>
    <row r="57" spans="1:11" x14ac:dyDescent="0.25">
      <c r="A57" s="4" t="s">
        <v>63</v>
      </c>
      <c r="B57" s="3">
        <v>56</v>
      </c>
      <c r="C57" s="4"/>
      <c r="D57" s="6"/>
      <c r="E57" s="1"/>
      <c r="F57" s="7"/>
      <c r="G57" s="7"/>
      <c r="I57">
        <f>(INT(G57/100)+(G57/100-INT(G57/100))/60*100)*-1</f>
        <v>0</v>
      </c>
      <c r="J57">
        <f>(INT(F57/100)+(F57/100-INT(F57/100))/60*100)*-1</f>
        <v>0</v>
      </c>
      <c r="K57" s="14">
        <f>B57</f>
        <v>56</v>
      </c>
    </row>
    <row r="58" spans="1:11" x14ac:dyDescent="0.25">
      <c r="A58" s="4" t="s">
        <v>63</v>
      </c>
      <c r="B58" s="3">
        <v>57</v>
      </c>
      <c r="C58" s="4"/>
      <c r="D58" s="6"/>
      <c r="E58" s="1"/>
      <c r="F58" s="7"/>
      <c r="G58" s="8"/>
      <c r="I58">
        <f>(INT(G58/100)+(G58/100-INT(G58/100))/60*100)*-1</f>
        <v>0</v>
      </c>
      <c r="J58">
        <f>(INT(F58/100)+(F58/100-INT(F58/100))/60*100)*-1</f>
        <v>0</v>
      </c>
      <c r="K58" s="14">
        <f>B58</f>
        <v>57</v>
      </c>
    </row>
    <row r="59" spans="1:11" x14ac:dyDescent="0.25">
      <c r="A59" s="4" t="s">
        <v>63</v>
      </c>
      <c r="B59" s="3">
        <v>58</v>
      </c>
      <c r="C59" s="4"/>
      <c r="D59" s="6"/>
      <c r="E59" s="1"/>
      <c r="F59" s="7"/>
      <c r="G59" s="8"/>
      <c r="I59">
        <f>(INT(G59/100)+(G59/100-INT(G59/100))/60*100)*-1</f>
        <v>0</v>
      </c>
      <c r="J59">
        <f>(INT(F59/100)+(F59/100-INT(F59/100))/60*100)*-1</f>
        <v>0</v>
      </c>
      <c r="K59" s="14">
        <f>B59</f>
        <v>58</v>
      </c>
    </row>
    <row r="60" spans="1:11" x14ac:dyDescent="0.25">
      <c r="A60" s="4" t="s">
        <v>63</v>
      </c>
      <c r="B60" s="3">
        <v>59</v>
      </c>
      <c r="C60" s="4"/>
      <c r="D60" s="6"/>
      <c r="E60" s="1"/>
      <c r="F60" s="7"/>
      <c r="G60" s="7"/>
      <c r="I60">
        <f>(INT(G60/100)+(G60/100-INT(G60/100))/60*100)*-1</f>
        <v>0</v>
      </c>
      <c r="J60">
        <f>(INT(F60/100)+(F60/100-INT(F60/100))/60*100)*-1</f>
        <v>0</v>
      </c>
      <c r="K60" s="14">
        <f>B60</f>
        <v>59</v>
      </c>
    </row>
    <row r="61" spans="1:11" x14ac:dyDescent="0.25">
      <c r="A61" s="4" t="s">
        <v>63</v>
      </c>
      <c r="B61" s="3">
        <v>60</v>
      </c>
      <c r="C61" s="4"/>
      <c r="D61" s="6"/>
      <c r="E61" s="1"/>
      <c r="F61" s="7"/>
      <c r="G61" s="7"/>
      <c r="I61">
        <f>(INT(G61/100)+(G61/100-INT(G61/100))/60*100)*-1</f>
        <v>0</v>
      </c>
      <c r="J61">
        <f>(INT(F61/100)+(F61/100-INT(F61/100))/60*100)*-1</f>
        <v>0</v>
      </c>
      <c r="K61" s="14">
        <f>B61</f>
        <v>60</v>
      </c>
    </row>
    <row r="62" spans="1:11" x14ac:dyDescent="0.25">
      <c r="A62" s="4" t="s">
        <v>63</v>
      </c>
      <c r="B62" s="3">
        <v>61</v>
      </c>
      <c r="C62" s="4"/>
      <c r="D62" s="6"/>
      <c r="E62" s="1"/>
      <c r="F62" s="7"/>
      <c r="G62" s="8"/>
      <c r="I62">
        <f t="shared" ref="I62:I86" si="17">(INT(G62/100)+(G62/100-INT(G62/100))/60*100)*-1</f>
        <v>0</v>
      </c>
      <c r="J62">
        <f t="shared" ref="J62:J86" si="18">(INT(F62/100)+(F62/100-INT(F62/100))/60*100)*-1</f>
        <v>0</v>
      </c>
      <c r="K62" s="14">
        <f t="shared" ref="K62:K86" si="19">B62</f>
        <v>61</v>
      </c>
    </row>
    <row r="63" spans="1:11" x14ac:dyDescent="0.25">
      <c r="A63" s="10" t="s">
        <v>63</v>
      </c>
      <c r="B63" s="11">
        <v>62</v>
      </c>
      <c r="C63" s="16"/>
      <c r="D63" s="2"/>
      <c r="E63" s="1"/>
      <c r="F63" s="7"/>
      <c r="G63" s="7"/>
      <c r="I63">
        <f t="shared" si="17"/>
        <v>0</v>
      </c>
      <c r="J63">
        <f t="shared" si="18"/>
        <v>0</v>
      </c>
      <c r="K63" s="14">
        <f t="shared" si="19"/>
        <v>62</v>
      </c>
    </row>
    <row r="64" spans="1:11" x14ac:dyDescent="0.25">
      <c r="A64" s="2" t="s">
        <v>63</v>
      </c>
      <c r="B64" s="3">
        <v>63</v>
      </c>
      <c r="C64" s="4"/>
      <c r="D64" s="2"/>
      <c r="E64" s="1"/>
      <c r="F64" s="7"/>
      <c r="G64" s="7"/>
      <c r="I64">
        <f t="shared" si="17"/>
        <v>0</v>
      </c>
      <c r="J64">
        <f t="shared" si="18"/>
        <v>0</v>
      </c>
      <c r="K64" s="14">
        <f t="shared" si="19"/>
        <v>63</v>
      </c>
    </row>
    <row r="65" spans="1:11" x14ac:dyDescent="0.25">
      <c r="A65" s="2" t="s">
        <v>63</v>
      </c>
      <c r="B65" s="3">
        <v>64</v>
      </c>
      <c r="C65" s="4"/>
      <c r="D65" s="2"/>
      <c r="E65" s="1"/>
      <c r="F65" s="7"/>
      <c r="G65" s="7"/>
      <c r="I65">
        <f t="shared" si="17"/>
        <v>0</v>
      </c>
      <c r="J65">
        <f t="shared" si="18"/>
        <v>0</v>
      </c>
      <c r="K65" s="14">
        <f t="shared" si="19"/>
        <v>64</v>
      </c>
    </row>
    <row r="66" spans="1:11" x14ac:dyDescent="0.25">
      <c r="A66" s="2" t="s">
        <v>63</v>
      </c>
      <c r="B66" s="3">
        <v>65</v>
      </c>
      <c r="C66" s="4"/>
      <c r="D66" s="2"/>
      <c r="E66" s="1"/>
      <c r="F66" s="7"/>
      <c r="G66" s="7"/>
      <c r="I66">
        <f t="shared" si="17"/>
        <v>0</v>
      </c>
      <c r="J66">
        <f t="shared" si="18"/>
        <v>0</v>
      </c>
      <c r="K66" s="14">
        <f t="shared" si="19"/>
        <v>65</v>
      </c>
    </row>
    <row r="67" spans="1:11" x14ac:dyDescent="0.25">
      <c r="A67" s="2" t="s">
        <v>63</v>
      </c>
      <c r="B67" s="3">
        <v>66</v>
      </c>
      <c r="C67" s="4"/>
      <c r="D67" s="2"/>
      <c r="E67" s="1"/>
      <c r="F67" s="7"/>
      <c r="G67" s="7"/>
      <c r="I67">
        <f t="shared" si="17"/>
        <v>0</v>
      </c>
      <c r="J67">
        <f t="shared" si="18"/>
        <v>0</v>
      </c>
      <c r="K67" s="14">
        <f t="shared" si="19"/>
        <v>66</v>
      </c>
    </row>
    <row r="68" spans="1:11" x14ac:dyDescent="0.25">
      <c r="A68" s="2" t="s">
        <v>63</v>
      </c>
      <c r="B68" s="3">
        <v>67</v>
      </c>
      <c r="C68" s="4"/>
      <c r="D68" s="2"/>
      <c r="E68" s="1"/>
      <c r="F68" s="7"/>
      <c r="G68" s="7"/>
      <c r="I68">
        <f t="shared" si="17"/>
        <v>0</v>
      </c>
      <c r="J68">
        <f t="shared" si="18"/>
        <v>0</v>
      </c>
      <c r="K68" s="14">
        <f t="shared" si="19"/>
        <v>67</v>
      </c>
    </row>
    <row r="69" spans="1:11" x14ac:dyDescent="0.25">
      <c r="A69" s="2" t="s">
        <v>63</v>
      </c>
      <c r="B69" s="3">
        <v>68</v>
      </c>
      <c r="C69" s="4"/>
      <c r="D69" s="2"/>
      <c r="E69" s="1"/>
      <c r="F69" s="7"/>
      <c r="G69" s="7"/>
      <c r="I69">
        <f t="shared" si="17"/>
        <v>0</v>
      </c>
      <c r="J69">
        <f t="shared" si="18"/>
        <v>0</v>
      </c>
      <c r="K69" s="14">
        <f t="shared" si="19"/>
        <v>68</v>
      </c>
    </row>
    <row r="70" spans="1:11" x14ac:dyDescent="0.25">
      <c r="A70" s="2" t="s">
        <v>63</v>
      </c>
      <c r="B70" s="3">
        <v>69</v>
      </c>
      <c r="C70" s="4"/>
      <c r="D70" s="2"/>
      <c r="E70" s="1"/>
      <c r="F70" s="7"/>
      <c r="G70" s="7"/>
      <c r="I70">
        <f t="shared" si="17"/>
        <v>0</v>
      </c>
      <c r="J70">
        <f t="shared" si="18"/>
        <v>0</v>
      </c>
      <c r="K70" s="14">
        <f t="shared" si="19"/>
        <v>69</v>
      </c>
    </row>
    <row r="71" spans="1:11" x14ac:dyDescent="0.25">
      <c r="A71" s="2" t="s">
        <v>63</v>
      </c>
      <c r="B71" s="3">
        <v>70</v>
      </c>
      <c r="C71" s="4"/>
      <c r="D71" s="2"/>
      <c r="E71" s="1"/>
      <c r="F71" s="7"/>
      <c r="G71" s="7"/>
      <c r="I71">
        <f t="shared" si="17"/>
        <v>0</v>
      </c>
      <c r="J71">
        <f t="shared" si="18"/>
        <v>0</v>
      </c>
      <c r="K71" s="14">
        <f t="shared" si="19"/>
        <v>70</v>
      </c>
    </row>
    <row r="72" spans="1:11" x14ac:dyDescent="0.25">
      <c r="A72" s="2" t="s">
        <v>63</v>
      </c>
      <c r="B72" s="3">
        <v>71</v>
      </c>
      <c r="C72" s="4"/>
      <c r="D72" s="2"/>
      <c r="E72" s="1"/>
      <c r="F72" s="7"/>
      <c r="G72" s="7"/>
      <c r="I72">
        <f t="shared" si="17"/>
        <v>0</v>
      </c>
      <c r="J72">
        <f t="shared" si="18"/>
        <v>0</v>
      </c>
      <c r="K72" s="14">
        <f t="shared" si="19"/>
        <v>71</v>
      </c>
    </row>
    <row r="73" spans="1:11" x14ac:dyDescent="0.25">
      <c r="A73" s="2" t="s">
        <v>63</v>
      </c>
      <c r="B73" s="3">
        <v>72</v>
      </c>
      <c r="C73" s="4"/>
      <c r="D73" s="2"/>
      <c r="E73" s="1"/>
      <c r="F73" s="7"/>
      <c r="G73" s="7"/>
      <c r="I73">
        <f t="shared" si="17"/>
        <v>0</v>
      </c>
      <c r="J73">
        <f t="shared" si="18"/>
        <v>0</v>
      </c>
      <c r="K73" s="14">
        <f t="shared" si="19"/>
        <v>72</v>
      </c>
    </row>
    <row r="74" spans="1:11" x14ac:dyDescent="0.25">
      <c r="A74" s="10" t="s">
        <v>63</v>
      </c>
      <c r="B74" s="11">
        <v>73</v>
      </c>
      <c r="C74" s="15"/>
      <c r="D74" s="2"/>
      <c r="E74" s="5"/>
      <c r="F74" s="7"/>
      <c r="G74" s="9"/>
      <c r="I74">
        <f t="shared" si="17"/>
        <v>0</v>
      </c>
      <c r="J74">
        <f t="shared" si="18"/>
        <v>0</v>
      </c>
      <c r="K74" s="14">
        <f t="shared" si="19"/>
        <v>73</v>
      </c>
    </row>
    <row r="75" spans="1:11" x14ac:dyDescent="0.25">
      <c r="A75" s="10" t="s">
        <v>63</v>
      </c>
      <c r="B75" s="11">
        <v>74</v>
      </c>
      <c r="C75" s="15"/>
      <c r="D75" s="2"/>
      <c r="E75" s="5"/>
      <c r="F75" s="7"/>
      <c r="G75" s="9"/>
      <c r="I75">
        <f t="shared" si="17"/>
        <v>0</v>
      </c>
      <c r="J75">
        <f t="shared" si="18"/>
        <v>0</v>
      </c>
      <c r="K75" s="14">
        <f t="shared" si="19"/>
        <v>74</v>
      </c>
    </row>
    <row r="76" spans="1:11" x14ac:dyDescent="0.25">
      <c r="A76" s="10" t="s">
        <v>63</v>
      </c>
      <c r="B76" s="11">
        <v>75</v>
      </c>
      <c r="C76" s="15"/>
      <c r="D76" s="2"/>
      <c r="E76" s="5"/>
      <c r="F76" s="9"/>
      <c r="G76" s="9"/>
      <c r="I76">
        <f t="shared" si="17"/>
        <v>0</v>
      </c>
      <c r="J76">
        <f t="shared" si="18"/>
        <v>0</v>
      </c>
      <c r="K76" s="14">
        <f t="shared" si="19"/>
        <v>75</v>
      </c>
    </row>
    <row r="77" spans="1:11" x14ac:dyDescent="0.25">
      <c r="A77" s="10" t="s">
        <v>63</v>
      </c>
      <c r="B77" s="11">
        <v>76</v>
      </c>
      <c r="C77" s="15"/>
      <c r="D77" s="2"/>
      <c r="E77" s="5"/>
      <c r="F77" s="9"/>
      <c r="G77" s="9"/>
      <c r="I77">
        <f t="shared" si="17"/>
        <v>0</v>
      </c>
      <c r="J77">
        <f t="shared" si="18"/>
        <v>0</v>
      </c>
      <c r="K77" s="14">
        <f t="shared" si="19"/>
        <v>76</v>
      </c>
    </row>
    <row r="78" spans="1:11" x14ac:dyDescent="0.25">
      <c r="A78" s="10" t="s">
        <v>63</v>
      </c>
      <c r="B78" s="11">
        <v>77</v>
      </c>
      <c r="C78" s="15"/>
      <c r="D78" s="10"/>
      <c r="E78" s="5"/>
      <c r="F78" s="7"/>
      <c r="G78" s="9"/>
      <c r="I78">
        <f t="shared" si="17"/>
        <v>0</v>
      </c>
      <c r="J78">
        <f t="shared" si="18"/>
        <v>0</v>
      </c>
      <c r="K78" s="14">
        <f t="shared" si="19"/>
        <v>77</v>
      </c>
    </row>
    <row r="79" spans="1:11" x14ac:dyDescent="0.25">
      <c r="A79" s="10" t="s">
        <v>63</v>
      </c>
      <c r="B79" s="11">
        <v>78</v>
      </c>
      <c r="C79" s="15"/>
      <c r="D79" s="10"/>
      <c r="E79" s="5"/>
      <c r="F79" s="9"/>
      <c r="G79" s="9"/>
      <c r="I79">
        <f t="shared" si="17"/>
        <v>0</v>
      </c>
      <c r="J79">
        <f t="shared" si="18"/>
        <v>0</v>
      </c>
      <c r="K79" s="14">
        <f t="shared" si="19"/>
        <v>78</v>
      </c>
    </row>
    <row r="80" spans="1:11" x14ac:dyDescent="0.25">
      <c r="A80" s="10" t="s">
        <v>63</v>
      </c>
      <c r="B80" s="11">
        <v>79</v>
      </c>
      <c r="C80" s="15"/>
      <c r="D80" s="10"/>
      <c r="E80" s="5"/>
      <c r="F80" s="9"/>
      <c r="G80" s="9"/>
      <c r="I80">
        <f t="shared" si="17"/>
        <v>0</v>
      </c>
      <c r="J80">
        <f t="shared" si="18"/>
        <v>0</v>
      </c>
      <c r="K80" s="14">
        <f t="shared" si="19"/>
        <v>79</v>
      </c>
    </row>
    <row r="81" spans="1:11" x14ac:dyDescent="0.25">
      <c r="A81" s="10" t="s">
        <v>63</v>
      </c>
      <c r="B81" s="11">
        <v>80</v>
      </c>
      <c r="C81" s="15"/>
      <c r="D81" s="10"/>
      <c r="E81" s="5"/>
      <c r="F81" s="9"/>
      <c r="G81" s="9"/>
      <c r="I81">
        <f t="shared" si="17"/>
        <v>0</v>
      </c>
      <c r="J81">
        <f t="shared" si="18"/>
        <v>0</v>
      </c>
      <c r="K81" s="14">
        <f t="shared" si="19"/>
        <v>80</v>
      </c>
    </row>
    <row r="82" spans="1:11" x14ac:dyDescent="0.25">
      <c r="A82" s="10" t="s">
        <v>63</v>
      </c>
      <c r="B82" s="11">
        <v>81</v>
      </c>
      <c r="C82" s="15"/>
      <c r="D82" s="10"/>
      <c r="E82" s="5"/>
      <c r="F82" s="7"/>
      <c r="G82" s="9"/>
      <c r="I82">
        <f t="shared" si="17"/>
        <v>0</v>
      </c>
      <c r="J82">
        <f t="shared" si="18"/>
        <v>0</v>
      </c>
      <c r="K82" s="14">
        <f t="shared" si="19"/>
        <v>81</v>
      </c>
    </row>
    <row r="83" spans="1:11" x14ac:dyDescent="0.25">
      <c r="A83" s="10" t="s">
        <v>63</v>
      </c>
      <c r="B83" s="11">
        <v>82</v>
      </c>
      <c r="C83" s="15"/>
      <c r="D83" s="10"/>
      <c r="E83" s="5"/>
      <c r="F83" s="7"/>
      <c r="G83" s="9"/>
      <c r="I83">
        <f t="shared" si="17"/>
        <v>0</v>
      </c>
      <c r="J83">
        <f t="shared" si="18"/>
        <v>0</v>
      </c>
      <c r="K83" s="14">
        <f t="shared" si="19"/>
        <v>82</v>
      </c>
    </row>
    <row r="84" spans="1:11" x14ac:dyDescent="0.25">
      <c r="A84" s="10" t="s">
        <v>63</v>
      </c>
      <c r="B84" s="11">
        <v>83</v>
      </c>
      <c r="C84" s="15"/>
      <c r="D84" s="10"/>
      <c r="E84" s="5"/>
      <c r="F84" s="7"/>
      <c r="G84" s="9"/>
      <c r="I84">
        <f t="shared" si="17"/>
        <v>0</v>
      </c>
      <c r="J84">
        <f t="shared" si="18"/>
        <v>0</v>
      </c>
      <c r="K84" s="14">
        <f t="shared" si="19"/>
        <v>83</v>
      </c>
    </row>
    <row r="85" spans="1:11" x14ac:dyDescent="0.25">
      <c r="A85" s="10" t="s">
        <v>63</v>
      </c>
      <c r="B85" s="11">
        <v>84</v>
      </c>
      <c r="C85" s="15"/>
      <c r="D85" s="10"/>
      <c r="E85" s="5"/>
      <c r="F85" s="9"/>
      <c r="G85" s="9"/>
      <c r="I85">
        <f t="shared" si="17"/>
        <v>0</v>
      </c>
      <c r="J85">
        <f t="shared" si="18"/>
        <v>0</v>
      </c>
      <c r="K85" s="14">
        <f t="shared" si="19"/>
        <v>84</v>
      </c>
    </row>
    <row r="86" spans="1:11" x14ac:dyDescent="0.25">
      <c r="A86" s="10" t="s">
        <v>63</v>
      </c>
      <c r="B86" s="11">
        <v>85</v>
      </c>
      <c r="C86" s="15"/>
      <c r="D86" s="10"/>
      <c r="E86" s="5"/>
      <c r="F86" s="9"/>
      <c r="G86" s="9"/>
      <c r="I86">
        <f t="shared" si="17"/>
        <v>0</v>
      </c>
      <c r="J86">
        <f t="shared" si="18"/>
        <v>0</v>
      </c>
      <c r="K86" s="14">
        <f t="shared" si="19"/>
        <v>85</v>
      </c>
    </row>
    <row r="87" spans="1:11" x14ac:dyDescent="0.25">
      <c r="A87" s="10" t="s">
        <v>63</v>
      </c>
      <c r="B87" s="11">
        <v>86</v>
      </c>
      <c r="C87" s="15"/>
      <c r="D87" s="10"/>
      <c r="E87" s="5"/>
      <c r="F87" s="9"/>
      <c r="G87" s="9"/>
      <c r="I87">
        <f t="shared" ref="I87:I95" si="20">(INT(G87/100)+(G87/100-INT(G87/100))/60*100)*-1</f>
        <v>0</v>
      </c>
      <c r="J87">
        <f t="shared" ref="J87:J95" si="21">(INT(F87/100)+(F87/100-INT(F87/100))/60*100)*-1</f>
        <v>0</v>
      </c>
      <c r="K87" s="14">
        <f t="shared" ref="K87:K95" si="22">B87</f>
        <v>86</v>
      </c>
    </row>
    <row r="88" spans="1:11" x14ac:dyDescent="0.25">
      <c r="A88" s="10" t="s">
        <v>63</v>
      </c>
      <c r="B88" s="11">
        <v>87</v>
      </c>
      <c r="C88" s="15"/>
      <c r="D88" s="10"/>
      <c r="E88" s="5"/>
      <c r="F88" s="7"/>
      <c r="G88" s="9"/>
      <c r="I88">
        <f t="shared" si="20"/>
        <v>0</v>
      </c>
      <c r="J88">
        <f t="shared" si="21"/>
        <v>0</v>
      </c>
      <c r="K88" s="14">
        <f t="shared" si="22"/>
        <v>87</v>
      </c>
    </row>
    <row r="89" spans="1:11" x14ac:dyDescent="0.25">
      <c r="A89" s="10" t="s">
        <v>63</v>
      </c>
      <c r="B89" s="11">
        <v>88</v>
      </c>
      <c r="C89" s="15"/>
      <c r="D89" s="10"/>
      <c r="E89" s="5"/>
      <c r="F89" s="7"/>
      <c r="G89" s="9"/>
      <c r="I89">
        <f t="shared" si="20"/>
        <v>0</v>
      </c>
      <c r="J89">
        <f t="shared" si="21"/>
        <v>0</v>
      </c>
      <c r="K89" s="14">
        <f t="shared" si="22"/>
        <v>88</v>
      </c>
    </row>
    <row r="90" spans="1:11" x14ac:dyDescent="0.25">
      <c r="A90" s="10" t="s">
        <v>63</v>
      </c>
      <c r="B90" s="11">
        <v>89</v>
      </c>
      <c r="C90" s="15"/>
      <c r="D90" s="10"/>
      <c r="E90" s="5"/>
      <c r="F90" s="7"/>
      <c r="G90" s="9"/>
      <c r="I90">
        <f t="shared" si="20"/>
        <v>0</v>
      </c>
      <c r="J90">
        <f t="shared" si="21"/>
        <v>0</v>
      </c>
      <c r="K90" s="14">
        <f t="shared" si="22"/>
        <v>89</v>
      </c>
    </row>
    <row r="91" spans="1:11" x14ac:dyDescent="0.25">
      <c r="A91" s="10" t="s">
        <v>63</v>
      </c>
      <c r="B91" s="11">
        <v>90</v>
      </c>
      <c r="C91" s="16"/>
      <c r="D91" s="10"/>
      <c r="E91" s="5"/>
      <c r="F91" s="7"/>
      <c r="G91" s="9"/>
      <c r="I91">
        <f t="shared" si="20"/>
        <v>0</v>
      </c>
      <c r="J91">
        <f t="shared" si="21"/>
        <v>0</v>
      </c>
      <c r="K91" s="14">
        <f t="shared" si="22"/>
        <v>90</v>
      </c>
    </row>
    <row r="92" spans="1:11" x14ac:dyDescent="0.25">
      <c r="A92" s="10" t="s">
        <v>63</v>
      </c>
      <c r="B92" s="11">
        <v>91</v>
      </c>
      <c r="C92" s="15"/>
      <c r="D92" s="10"/>
      <c r="E92" s="5"/>
      <c r="F92" s="9"/>
      <c r="G92" s="9"/>
      <c r="I92">
        <f t="shared" si="20"/>
        <v>0</v>
      </c>
      <c r="J92">
        <f t="shared" si="21"/>
        <v>0</v>
      </c>
      <c r="K92" s="14">
        <f t="shared" si="22"/>
        <v>91</v>
      </c>
    </row>
    <row r="93" spans="1:11" x14ac:dyDescent="0.25">
      <c r="A93" s="10" t="s">
        <v>63</v>
      </c>
      <c r="B93" s="11">
        <v>92</v>
      </c>
      <c r="C93" s="15"/>
      <c r="D93" s="10"/>
      <c r="E93" s="5"/>
      <c r="F93" s="9"/>
      <c r="G93" s="9"/>
      <c r="I93">
        <f t="shared" si="20"/>
        <v>0</v>
      </c>
      <c r="J93">
        <f t="shared" si="21"/>
        <v>0</v>
      </c>
      <c r="K93" s="14">
        <f t="shared" si="22"/>
        <v>92</v>
      </c>
    </row>
    <row r="94" spans="1:11" x14ac:dyDescent="0.25">
      <c r="A94" s="10" t="s">
        <v>63</v>
      </c>
      <c r="B94" s="11">
        <v>93</v>
      </c>
      <c r="C94" s="15"/>
      <c r="D94" s="10"/>
      <c r="E94" s="5"/>
      <c r="F94" s="9"/>
      <c r="G94" s="9"/>
      <c r="I94">
        <f t="shared" si="20"/>
        <v>0</v>
      </c>
      <c r="J94">
        <f t="shared" si="21"/>
        <v>0</v>
      </c>
      <c r="K94" s="14">
        <f t="shared" si="22"/>
        <v>93</v>
      </c>
    </row>
    <row r="95" spans="1:11" x14ac:dyDescent="0.25">
      <c r="A95" s="10" t="s">
        <v>63</v>
      </c>
      <c r="B95" s="11">
        <v>94</v>
      </c>
      <c r="C95" s="15"/>
      <c r="D95" s="10"/>
      <c r="E95" s="5"/>
      <c r="F95" s="9"/>
      <c r="G95" s="9"/>
      <c r="I95">
        <f t="shared" si="20"/>
        <v>0</v>
      </c>
      <c r="J95">
        <f t="shared" si="21"/>
        <v>0</v>
      </c>
      <c r="K95" s="14">
        <f t="shared" si="22"/>
        <v>94</v>
      </c>
    </row>
    <row r="96" spans="1:11" x14ac:dyDescent="0.25">
      <c r="A96" s="10" t="s">
        <v>63</v>
      </c>
      <c r="B96" s="11">
        <v>95</v>
      </c>
      <c r="C96" s="15"/>
      <c r="D96" s="10"/>
      <c r="E96" s="5"/>
      <c r="F96" s="7"/>
      <c r="G96" s="9"/>
      <c r="I96">
        <f t="shared" ref="I96:I101" si="23">(INT(G96/100)+(G96/100-INT(G96/100))/60*100)*-1</f>
        <v>0</v>
      </c>
      <c r="J96">
        <f t="shared" ref="J96:J101" si="24">(INT(F96/100)+(F96/100-INT(F96/100))/60*100)*-1</f>
        <v>0</v>
      </c>
      <c r="K96" s="14">
        <f t="shared" ref="K96:K101" si="25">B96</f>
        <v>95</v>
      </c>
    </row>
    <row r="97" spans="1:11" x14ac:dyDescent="0.25">
      <c r="A97" s="10" t="s">
        <v>63</v>
      </c>
      <c r="B97" s="11">
        <v>96</v>
      </c>
      <c r="C97" s="15"/>
      <c r="D97" s="10"/>
      <c r="E97" s="5"/>
      <c r="F97" s="9"/>
      <c r="G97" s="9"/>
      <c r="I97">
        <f t="shared" si="23"/>
        <v>0</v>
      </c>
      <c r="J97">
        <f t="shared" si="24"/>
        <v>0</v>
      </c>
      <c r="K97" s="14">
        <f t="shared" si="25"/>
        <v>96</v>
      </c>
    </row>
    <row r="98" spans="1:11" x14ac:dyDescent="0.25">
      <c r="A98" s="10" t="s">
        <v>63</v>
      </c>
      <c r="B98" s="11">
        <v>97</v>
      </c>
      <c r="C98" s="15"/>
      <c r="D98" s="10"/>
      <c r="E98" s="5"/>
      <c r="F98" s="9"/>
      <c r="G98" s="9"/>
      <c r="I98">
        <f t="shared" si="23"/>
        <v>0</v>
      </c>
      <c r="J98">
        <f t="shared" si="24"/>
        <v>0</v>
      </c>
      <c r="K98" s="14">
        <f t="shared" si="25"/>
        <v>97</v>
      </c>
    </row>
    <row r="99" spans="1:11" x14ac:dyDescent="0.25">
      <c r="A99" s="10" t="s">
        <v>63</v>
      </c>
      <c r="B99" s="11">
        <v>98</v>
      </c>
      <c r="C99" s="15"/>
      <c r="D99" s="10"/>
      <c r="E99" s="5"/>
      <c r="F99" s="7"/>
      <c r="G99" s="9"/>
      <c r="I99">
        <f t="shared" si="23"/>
        <v>0</v>
      </c>
      <c r="J99">
        <f t="shared" si="24"/>
        <v>0</v>
      </c>
      <c r="K99" s="14">
        <f t="shared" si="25"/>
        <v>98</v>
      </c>
    </row>
    <row r="100" spans="1:11" x14ac:dyDescent="0.25">
      <c r="A100" s="10" t="s">
        <v>63</v>
      </c>
      <c r="B100" s="11">
        <v>99</v>
      </c>
      <c r="C100" s="15"/>
      <c r="D100" s="10"/>
      <c r="E100" s="5"/>
      <c r="F100" s="9"/>
      <c r="G100" s="9"/>
      <c r="I100">
        <f t="shared" si="23"/>
        <v>0</v>
      </c>
      <c r="J100">
        <f t="shared" si="24"/>
        <v>0</v>
      </c>
      <c r="K100" s="14">
        <f t="shared" si="25"/>
        <v>99</v>
      </c>
    </row>
    <row r="101" spans="1:11" x14ac:dyDescent="0.25">
      <c r="A101" s="10" t="s">
        <v>63</v>
      </c>
      <c r="B101" s="11">
        <v>100</v>
      </c>
      <c r="C101" s="15"/>
      <c r="D101" s="10"/>
      <c r="E101" s="5"/>
      <c r="F101" s="9"/>
      <c r="G101" s="9"/>
      <c r="I101">
        <f t="shared" si="23"/>
        <v>0</v>
      </c>
      <c r="J101">
        <f t="shared" si="24"/>
        <v>0</v>
      </c>
      <c r="K101" s="14">
        <f t="shared" si="25"/>
        <v>100</v>
      </c>
    </row>
    <row r="102" spans="1:11" x14ac:dyDescent="0.25">
      <c r="A102" s="10" t="s">
        <v>63</v>
      </c>
      <c r="B102" s="11">
        <v>101</v>
      </c>
      <c r="C102" s="15"/>
      <c r="D102" s="10"/>
      <c r="E102" s="5"/>
      <c r="F102" s="9"/>
      <c r="G102" s="9"/>
      <c r="I102">
        <f t="shared" ref="I102:I108" si="26">(INT(G102/100)+(G102/100-INT(G102/100))/60*100)*-1</f>
        <v>0</v>
      </c>
      <c r="J102">
        <f t="shared" ref="J102:J108" si="27">(INT(F102/100)+(F102/100-INT(F102/100))/60*100)*-1</f>
        <v>0</v>
      </c>
      <c r="K102" s="14">
        <f t="shared" ref="K102:K108" si="28">B102</f>
        <v>101</v>
      </c>
    </row>
    <row r="103" spans="1:11" x14ac:dyDescent="0.25">
      <c r="A103" s="10" t="s">
        <v>63</v>
      </c>
      <c r="B103" s="11">
        <v>102</v>
      </c>
      <c r="C103" s="15"/>
      <c r="D103" s="10"/>
      <c r="E103" s="5"/>
      <c r="F103" s="7"/>
      <c r="G103" s="9"/>
      <c r="I103">
        <f t="shared" si="26"/>
        <v>0</v>
      </c>
      <c r="J103">
        <f t="shared" si="27"/>
        <v>0</v>
      </c>
      <c r="K103" s="14">
        <f t="shared" si="28"/>
        <v>102</v>
      </c>
    </row>
    <row r="104" spans="1:11" x14ac:dyDescent="0.25">
      <c r="A104" s="10" t="s">
        <v>63</v>
      </c>
      <c r="B104" s="11">
        <v>103</v>
      </c>
      <c r="C104" s="15"/>
      <c r="D104" s="10"/>
      <c r="E104" s="5"/>
      <c r="F104" s="7"/>
      <c r="G104" s="9"/>
      <c r="I104">
        <f t="shared" si="26"/>
        <v>0</v>
      </c>
      <c r="J104">
        <f t="shared" si="27"/>
        <v>0</v>
      </c>
      <c r="K104" s="14">
        <f t="shared" si="28"/>
        <v>103</v>
      </c>
    </row>
    <row r="105" spans="1:11" x14ac:dyDescent="0.25">
      <c r="A105" s="10" t="s">
        <v>63</v>
      </c>
      <c r="B105" s="11">
        <v>104</v>
      </c>
      <c r="C105" s="15"/>
      <c r="D105" s="10"/>
      <c r="E105" s="5"/>
      <c r="F105" s="7"/>
      <c r="G105" s="9"/>
      <c r="I105">
        <f t="shared" si="26"/>
        <v>0</v>
      </c>
      <c r="J105">
        <f t="shared" si="27"/>
        <v>0</v>
      </c>
      <c r="K105" s="14">
        <f t="shared" si="28"/>
        <v>104</v>
      </c>
    </row>
    <row r="106" spans="1:11" x14ac:dyDescent="0.25">
      <c r="A106" s="10" t="s">
        <v>63</v>
      </c>
      <c r="B106" s="11">
        <v>105</v>
      </c>
      <c r="C106" s="15"/>
      <c r="D106" s="10"/>
      <c r="E106" s="5"/>
      <c r="F106" s="9"/>
      <c r="G106" s="9"/>
      <c r="I106">
        <f t="shared" si="26"/>
        <v>0</v>
      </c>
      <c r="J106">
        <f t="shared" si="27"/>
        <v>0</v>
      </c>
      <c r="K106" s="14">
        <f t="shared" si="28"/>
        <v>105</v>
      </c>
    </row>
    <row r="107" spans="1:11" x14ac:dyDescent="0.25">
      <c r="A107" s="10" t="s">
        <v>63</v>
      </c>
      <c r="B107" s="11">
        <v>106</v>
      </c>
      <c r="C107" s="15"/>
      <c r="D107" s="10"/>
      <c r="E107" s="5"/>
      <c r="F107" s="7"/>
      <c r="G107" s="9"/>
      <c r="I107">
        <f t="shared" si="26"/>
        <v>0</v>
      </c>
      <c r="J107">
        <f t="shared" si="27"/>
        <v>0</v>
      </c>
      <c r="K107" s="14">
        <f t="shared" si="28"/>
        <v>106</v>
      </c>
    </row>
    <row r="108" spans="1:11" x14ac:dyDescent="0.25">
      <c r="A108" s="10" t="s">
        <v>63</v>
      </c>
      <c r="B108" s="11">
        <v>107</v>
      </c>
      <c r="C108" s="15"/>
      <c r="D108" s="10"/>
      <c r="E108" s="5"/>
      <c r="F108" s="7"/>
      <c r="G108" s="9"/>
      <c r="I108">
        <f t="shared" si="26"/>
        <v>0</v>
      </c>
      <c r="J108">
        <f t="shared" si="27"/>
        <v>0</v>
      </c>
      <c r="K108" s="14">
        <f t="shared" si="28"/>
        <v>107</v>
      </c>
    </row>
    <row r="109" spans="1:11" x14ac:dyDescent="0.25">
      <c r="A109" s="10" t="s">
        <v>63</v>
      </c>
      <c r="B109" s="11">
        <v>108</v>
      </c>
      <c r="C109" s="15"/>
      <c r="D109" s="10"/>
      <c r="E109" s="5"/>
      <c r="F109" s="7"/>
      <c r="G109" s="9"/>
      <c r="I109">
        <f t="shared" ref="I109:I121" si="29">(INT(G109/100)+(G109/100-INT(G109/100))/60*100)*-1</f>
        <v>0</v>
      </c>
      <c r="J109">
        <f t="shared" ref="J109:J121" si="30">(INT(F109/100)+(F109/100-INT(F109/100))/60*100)*-1</f>
        <v>0</v>
      </c>
      <c r="K109" s="14">
        <f t="shared" ref="K109:K121" si="31">B109</f>
        <v>108</v>
      </c>
    </row>
    <row r="110" spans="1:11" x14ac:dyDescent="0.25">
      <c r="A110" s="10" t="s">
        <v>63</v>
      </c>
      <c r="B110" s="11">
        <v>109</v>
      </c>
      <c r="C110" s="15"/>
      <c r="D110" s="10"/>
      <c r="E110" s="5"/>
      <c r="F110" s="7"/>
      <c r="G110" s="9"/>
      <c r="I110">
        <f t="shared" si="29"/>
        <v>0</v>
      </c>
      <c r="J110">
        <f t="shared" si="30"/>
        <v>0</v>
      </c>
      <c r="K110" s="14">
        <f t="shared" si="31"/>
        <v>109</v>
      </c>
    </row>
    <row r="111" spans="1:11" x14ac:dyDescent="0.25">
      <c r="A111" s="10" t="s">
        <v>63</v>
      </c>
      <c r="B111" s="11">
        <v>110</v>
      </c>
      <c r="C111" s="15"/>
      <c r="D111" s="10"/>
      <c r="E111" s="5"/>
      <c r="F111" s="7"/>
      <c r="G111" s="9"/>
      <c r="I111">
        <f t="shared" si="29"/>
        <v>0</v>
      </c>
      <c r="J111">
        <f t="shared" si="30"/>
        <v>0</v>
      </c>
      <c r="K111" s="14">
        <f t="shared" si="31"/>
        <v>110</v>
      </c>
    </row>
    <row r="112" spans="1:11" x14ac:dyDescent="0.25">
      <c r="A112" s="10" t="s">
        <v>63</v>
      </c>
      <c r="B112" s="11">
        <v>111</v>
      </c>
      <c r="C112" s="15"/>
      <c r="D112" s="10"/>
      <c r="E112" s="5"/>
      <c r="F112" s="7"/>
      <c r="G112" s="9"/>
      <c r="I112">
        <f t="shared" si="29"/>
        <v>0</v>
      </c>
      <c r="J112">
        <f t="shared" si="30"/>
        <v>0</v>
      </c>
      <c r="K112" s="14">
        <f t="shared" si="31"/>
        <v>111</v>
      </c>
    </row>
    <row r="113" spans="1:11" x14ac:dyDescent="0.25">
      <c r="A113" s="10" t="s">
        <v>63</v>
      </c>
      <c r="B113" s="11">
        <v>112</v>
      </c>
      <c r="C113" s="15"/>
      <c r="D113" s="10"/>
      <c r="E113" s="5"/>
      <c r="F113" s="7"/>
      <c r="G113" s="9"/>
      <c r="I113">
        <f t="shared" si="29"/>
        <v>0</v>
      </c>
      <c r="J113">
        <f t="shared" si="30"/>
        <v>0</v>
      </c>
      <c r="K113" s="14">
        <f t="shared" si="31"/>
        <v>112</v>
      </c>
    </row>
    <row r="114" spans="1:11" x14ac:dyDescent="0.25">
      <c r="A114" s="10" t="s">
        <v>63</v>
      </c>
      <c r="B114" s="11">
        <v>113</v>
      </c>
      <c r="C114" s="15"/>
      <c r="D114" s="10"/>
      <c r="E114" s="5"/>
      <c r="F114" s="7"/>
      <c r="G114" s="9"/>
      <c r="I114">
        <f t="shared" si="29"/>
        <v>0</v>
      </c>
      <c r="J114">
        <f t="shared" si="30"/>
        <v>0</v>
      </c>
      <c r="K114" s="14">
        <f t="shared" si="31"/>
        <v>113</v>
      </c>
    </row>
    <row r="115" spans="1:11" x14ac:dyDescent="0.25">
      <c r="A115" s="10" t="s">
        <v>63</v>
      </c>
      <c r="B115" s="11">
        <v>114</v>
      </c>
      <c r="C115" s="15"/>
      <c r="D115" s="10"/>
      <c r="E115" s="5"/>
      <c r="F115" s="7"/>
      <c r="G115" s="9"/>
      <c r="I115">
        <f t="shared" si="29"/>
        <v>0</v>
      </c>
      <c r="J115">
        <f t="shared" si="30"/>
        <v>0</v>
      </c>
      <c r="K115" s="14">
        <f t="shared" si="31"/>
        <v>114</v>
      </c>
    </row>
    <row r="116" spans="1:11" x14ac:dyDescent="0.25">
      <c r="A116" s="23" t="s">
        <v>63</v>
      </c>
      <c r="B116" s="24">
        <v>115</v>
      </c>
      <c r="C116" s="25"/>
      <c r="D116" s="10"/>
      <c r="E116" s="26"/>
      <c r="F116" s="27"/>
      <c r="G116" s="9"/>
      <c r="I116">
        <f t="shared" si="29"/>
        <v>0</v>
      </c>
      <c r="J116">
        <f t="shared" si="30"/>
        <v>0</v>
      </c>
      <c r="K116" s="14">
        <f t="shared" si="31"/>
        <v>115</v>
      </c>
    </row>
    <row r="117" spans="1:11" x14ac:dyDescent="0.25">
      <c r="A117" s="23" t="s">
        <v>63</v>
      </c>
      <c r="B117" s="24">
        <v>116</v>
      </c>
      <c r="C117" s="25"/>
      <c r="D117" s="10"/>
      <c r="E117" s="26"/>
      <c r="F117" s="7"/>
      <c r="G117" s="9"/>
      <c r="I117">
        <f t="shared" si="29"/>
        <v>0</v>
      </c>
      <c r="J117">
        <f t="shared" si="30"/>
        <v>0</v>
      </c>
      <c r="K117" s="14">
        <f t="shared" si="31"/>
        <v>116</v>
      </c>
    </row>
    <row r="118" spans="1:11" x14ac:dyDescent="0.25">
      <c r="A118" s="23" t="s">
        <v>63</v>
      </c>
      <c r="B118" s="24">
        <v>117</v>
      </c>
      <c r="C118" s="25"/>
      <c r="D118" s="10"/>
      <c r="E118" s="26"/>
      <c r="F118" s="7"/>
      <c r="G118" s="9"/>
      <c r="I118">
        <f t="shared" si="29"/>
        <v>0</v>
      </c>
      <c r="J118">
        <f t="shared" si="30"/>
        <v>0</v>
      </c>
      <c r="K118" s="14">
        <f t="shared" si="31"/>
        <v>117</v>
      </c>
    </row>
    <row r="119" spans="1:11" x14ac:dyDescent="0.25">
      <c r="A119" s="23" t="s">
        <v>63</v>
      </c>
      <c r="B119" s="24">
        <v>118</v>
      </c>
      <c r="C119" s="25"/>
      <c r="D119" s="10"/>
      <c r="E119" s="26"/>
      <c r="F119" s="7"/>
      <c r="G119" s="9"/>
      <c r="I119">
        <f t="shared" si="29"/>
        <v>0</v>
      </c>
      <c r="J119">
        <f t="shared" si="30"/>
        <v>0</v>
      </c>
      <c r="K119" s="14">
        <f t="shared" si="31"/>
        <v>118</v>
      </c>
    </row>
    <row r="120" spans="1:11" x14ac:dyDescent="0.25">
      <c r="A120" s="23" t="s">
        <v>63</v>
      </c>
      <c r="B120" s="24">
        <v>119</v>
      </c>
      <c r="C120" s="25"/>
      <c r="D120" s="10"/>
      <c r="E120" s="26"/>
      <c r="F120" s="7"/>
      <c r="G120" s="9"/>
      <c r="I120">
        <f t="shared" si="29"/>
        <v>0</v>
      </c>
      <c r="J120">
        <f t="shared" si="30"/>
        <v>0</v>
      </c>
      <c r="K120" s="14">
        <f t="shared" si="31"/>
        <v>119</v>
      </c>
    </row>
    <row r="121" spans="1:11" x14ac:dyDescent="0.25">
      <c r="A121" s="23" t="s">
        <v>63</v>
      </c>
      <c r="B121" s="24">
        <v>120</v>
      </c>
      <c r="C121" s="25"/>
      <c r="D121" s="10"/>
      <c r="E121" s="26"/>
      <c r="F121" s="7"/>
      <c r="G121" s="9"/>
      <c r="I121">
        <f t="shared" si="29"/>
        <v>0</v>
      </c>
      <c r="J121">
        <f t="shared" si="30"/>
        <v>0</v>
      </c>
      <c r="K121" s="14">
        <f t="shared" si="31"/>
        <v>120</v>
      </c>
    </row>
    <row r="122" spans="1:11" x14ac:dyDescent="0.25">
      <c r="A122" s="23" t="s">
        <v>63</v>
      </c>
      <c r="B122" s="24">
        <v>121</v>
      </c>
      <c r="C122" s="25"/>
      <c r="D122" s="10"/>
      <c r="E122" s="26"/>
      <c r="F122" s="7"/>
      <c r="G122" s="9"/>
      <c r="I122">
        <f>(INT(G122/100)+(G122/100-INT(G122/100))/60*100)*-1</f>
        <v>0</v>
      </c>
      <c r="J122">
        <f>(INT(F122/100)+(F122/100-INT(F122/100))/60*100)*-1</f>
        <v>0</v>
      </c>
      <c r="K122" s="14">
        <f>B122</f>
        <v>121</v>
      </c>
    </row>
    <row r="123" spans="1:11" x14ac:dyDescent="0.25">
      <c r="A123" s="23" t="s">
        <v>63</v>
      </c>
      <c r="B123" s="24">
        <v>122</v>
      </c>
      <c r="C123" s="25"/>
      <c r="D123" s="10"/>
      <c r="E123" s="26"/>
      <c r="F123" s="7"/>
      <c r="G123" s="9"/>
      <c r="I123">
        <f>(INT(G123/100)+(G123/100-INT(G123/100))/60*100)*-1</f>
        <v>0</v>
      </c>
      <c r="J123">
        <f>(INT(F123/100)+(F123/100-INT(F123/100))/60*100)*-1</f>
        <v>0</v>
      </c>
      <c r="K123" s="14">
        <f>B123</f>
        <v>122</v>
      </c>
    </row>
    <row r="124" spans="1:11" x14ac:dyDescent="0.25">
      <c r="A124" s="23" t="s">
        <v>63</v>
      </c>
      <c r="B124" s="24">
        <v>123</v>
      </c>
      <c r="C124" s="25"/>
      <c r="D124" s="10"/>
      <c r="E124" s="26"/>
      <c r="F124" s="7"/>
      <c r="G124" s="9"/>
      <c r="I124">
        <f>(INT(G124/100)+(G124/100-INT(G124/100))/60*100)*-1</f>
        <v>0</v>
      </c>
      <c r="J124">
        <f>(INT(F124/100)+(F124/100-INT(F124/100))/60*100)*-1</f>
        <v>0</v>
      </c>
      <c r="K124" s="14">
        <f>B124</f>
        <v>123</v>
      </c>
    </row>
    <row r="125" spans="1:11" x14ac:dyDescent="0.25">
      <c r="A125" s="23" t="s">
        <v>63</v>
      </c>
      <c r="B125" s="24">
        <v>124</v>
      </c>
      <c r="C125" s="25"/>
      <c r="D125" s="10"/>
      <c r="E125" s="26"/>
      <c r="F125" s="7"/>
      <c r="G125" s="9"/>
      <c r="I125">
        <f>(INT(G125/100)+(G125/100-INT(G125/100))/60*100)*-1</f>
        <v>0</v>
      </c>
      <c r="J125">
        <f>(INT(F125/100)+(F125/100-INT(F125/100))/60*100)*-1</f>
        <v>0</v>
      </c>
      <c r="K125" s="14">
        <f>B125</f>
        <v>124</v>
      </c>
    </row>
    <row r="126" spans="1:11" x14ac:dyDescent="0.25">
      <c r="A126" s="23" t="s">
        <v>63</v>
      </c>
      <c r="B126" s="24">
        <v>125</v>
      </c>
      <c r="C126" s="25"/>
      <c r="D126" s="10"/>
      <c r="E126" s="26"/>
      <c r="F126" s="7"/>
      <c r="G126" s="9"/>
      <c r="I126">
        <f>(INT(G126/100)+(G126/100-INT(G126/100))/60*100)*-1</f>
        <v>0</v>
      </c>
      <c r="J126">
        <f>(INT(F126/100)+(F126/100-INT(F126/100))/60*100)*-1</f>
        <v>0</v>
      </c>
      <c r="K126" s="14">
        <f>B126</f>
        <v>125</v>
      </c>
    </row>
    <row r="127" spans="1:11" x14ac:dyDescent="0.25">
      <c r="A127" s="23" t="s">
        <v>63</v>
      </c>
      <c r="B127" s="24">
        <v>126</v>
      </c>
      <c r="C127" s="25"/>
      <c r="D127" s="10"/>
      <c r="E127" s="26"/>
      <c r="F127" s="7"/>
      <c r="G127" s="9"/>
      <c r="I127">
        <f t="shared" ref="I127:I133" si="32">(INT(G127/100)+(G127/100-INT(G127/100))/60*100)*-1</f>
        <v>0</v>
      </c>
      <c r="J127">
        <f t="shared" ref="J127:J133" si="33">(INT(F127/100)+(F127/100-INT(F127/100))/60*100)*-1</f>
        <v>0</v>
      </c>
      <c r="K127" s="14">
        <f t="shared" ref="K127:K133" si="34">B127</f>
        <v>126</v>
      </c>
    </row>
    <row r="128" spans="1:11" x14ac:dyDescent="0.25">
      <c r="A128" s="23" t="s">
        <v>63</v>
      </c>
      <c r="B128" s="24">
        <v>127</v>
      </c>
      <c r="C128" s="25"/>
      <c r="D128" s="10"/>
      <c r="E128" s="26"/>
      <c r="F128" s="7"/>
      <c r="G128" s="9"/>
      <c r="I128">
        <f t="shared" si="32"/>
        <v>0</v>
      </c>
      <c r="J128">
        <f t="shared" si="33"/>
        <v>0</v>
      </c>
      <c r="K128" s="14">
        <f t="shared" si="34"/>
        <v>127</v>
      </c>
    </row>
    <row r="129" spans="1:11" x14ac:dyDescent="0.25">
      <c r="A129" s="23" t="s">
        <v>63</v>
      </c>
      <c r="B129" s="24">
        <v>128</v>
      </c>
      <c r="C129" s="25"/>
      <c r="D129" s="10"/>
      <c r="E129" s="26"/>
      <c r="F129" s="7"/>
      <c r="G129" s="9"/>
      <c r="I129">
        <f t="shared" si="32"/>
        <v>0</v>
      </c>
      <c r="J129">
        <f t="shared" si="33"/>
        <v>0</v>
      </c>
      <c r="K129" s="14">
        <f t="shared" si="34"/>
        <v>128</v>
      </c>
    </row>
    <row r="130" spans="1:11" x14ac:dyDescent="0.25">
      <c r="A130" s="23" t="s">
        <v>63</v>
      </c>
      <c r="B130" s="24">
        <v>129</v>
      </c>
      <c r="C130" s="25"/>
      <c r="D130" s="10"/>
      <c r="E130" s="26"/>
      <c r="F130" s="7"/>
      <c r="G130" s="9"/>
      <c r="I130">
        <f t="shared" si="32"/>
        <v>0</v>
      </c>
      <c r="J130">
        <f t="shared" si="33"/>
        <v>0</v>
      </c>
      <c r="K130" s="14">
        <f t="shared" si="34"/>
        <v>129</v>
      </c>
    </row>
    <row r="131" spans="1:11" x14ac:dyDescent="0.25">
      <c r="A131" s="23" t="s">
        <v>63</v>
      </c>
      <c r="B131" s="24">
        <v>130</v>
      </c>
      <c r="C131" s="25"/>
      <c r="D131" s="10"/>
      <c r="E131" s="26"/>
      <c r="F131" s="7"/>
      <c r="G131" s="9"/>
      <c r="I131">
        <f t="shared" si="32"/>
        <v>0</v>
      </c>
      <c r="J131">
        <f t="shared" si="33"/>
        <v>0</v>
      </c>
      <c r="K131" s="14">
        <f t="shared" si="34"/>
        <v>130</v>
      </c>
    </row>
    <row r="132" spans="1:11" x14ac:dyDescent="0.25">
      <c r="A132" s="23" t="s">
        <v>63</v>
      </c>
      <c r="B132" s="24">
        <v>131</v>
      </c>
      <c r="C132" s="25"/>
      <c r="D132" s="10"/>
      <c r="E132" s="26"/>
      <c r="F132" s="7"/>
      <c r="G132" s="9"/>
      <c r="I132">
        <f t="shared" si="32"/>
        <v>0</v>
      </c>
      <c r="J132">
        <f t="shared" si="33"/>
        <v>0</v>
      </c>
      <c r="K132" s="14">
        <f t="shared" si="34"/>
        <v>131</v>
      </c>
    </row>
    <row r="133" spans="1:11" x14ac:dyDescent="0.25">
      <c r="A133" s="23" t="s">
        <v>63</v>
      </c>
      <c r="B133" s="24">
        <v>132</v>
      </c>
      <c r="C133" s="25"/>
      <c r="D133" s="10"/>
      <c r="E133" s="26"/>
      <c r="F133" s="7"/>
      <c r="G133" s="9"/>
      <c r="I133">
        <f t="shared" si="32"/>
        <v>0</v>
      </c>
      <c r="J133">
        <f t="shared" si="33"/>
        <v>0</v>
      </c>
      <c r="K133" s="14">
        <f t="shared" si="34"/>
        <v>132</v>
      </c>
    </row>
    <row r="134" spans="1:11" x14ac:dyDescent="0.25">
      <c r="A134" s="23" t="s">
        <v>63</v>
      </c>
      <c r="B134" s="24">
        <v>133</v>
      </c>
      <c r="C134" s="25"/>
      <c r="D134" s="10"/>
      <c r="E134" s="26"/>
      <c r="F134" s="7"/>
      <c r="G134" s="9"/>
      <c r="I134">
        <f>(INT(G134/100)+(G134/100-INT(G134/100))/60*100)*-1</f>
        <v>0</v>
      </c>
      <c r="J134">
        <f>(INT(F134/100)+(F134/100-INT(F134/100))/60*100)*-1</f>
        <v>0</v>
      </c>
      <c r="K134" s="14">
        <f>B134</f>
        <v>133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L78"/>
  <sheetViews>
    <sheetView workbookViewId="0">
      <selection activeCell="D13" sqref="D13"/>
    </sheetView>
  </sheetViews>
  <sheetFormatPr baseColWidth="10" defaultRowHeight="15" x14ac:dyDescent="0.25"/>
  <sheetData>
    <row r="1" spans="1:12" x14ac:dyDescent="0.25">
      <c r="A1" t="s">
        <v>61</v>
      </c>
      <c r="B1" t="s">
        <v>52</v>
      </c>
      <c r="C1" t="s">
        <v>53</v>
      </c>
      <c r="D1" t="s">
        <v>6</v>
      </c>
      <c r="E1" s="13" t="s">
        <v>7</v>
      </c>
      <c r="F1" s="13" t="s">
        <v>54</v>
      </c>
      <c r="G1" s="13" t="s">
        <v>55</v>
      </c>
      <c r="J1" t="s">
        <v>56</v>
      </c>
      <c r="K1" t="s">
        <v>57</v>
      </c>
      <c r="L1" t="s">
        <v>62</v>
      </c>
    </row>
    <row r="2" spans="1:12" x14ac:dyDescent="0.25">
      <c r="A2" s="40"/>
      <c r="B2" s="12">
        <v>1</v>
      </c>
      <c r="C2" s="20"/>
      <c r="D2" s="42"/>
      <c r="E2" s="43"/>
      <c r="F2" s="44"/>
      <c r="G2" s="44"/>
      <c r="L2" s="14"/>
    </row>
    <row r="3" spans="1:12" x14ac:dyDescent="0.25">
      <c r="A3" s="40"/>
      <c r="B3" s="12">
        <v>2</v>
      </c>
      <c r="C3" s="40"/>
      <c r="D3" s="42"/>
      <c r="E3" s="43"/>
      <c r="F3" s="37"/>
      <c r="G3" s="39"/>
      <c r="H3" s="43"/>
      <c r="L3" s="14"/>
    </row>
    <row r="4" spans="1:12" x14ac:dyDescent="0.25">
      <c r="A4" s="40"/>
      <c r="B4" s="12">
        <v>3</v>
      </c>
      <c r="C4" s="40"/>
      <c r="D4" s="42"/>
      <c r="E4" s="43"/>
      <c r="F4" s="39"/>
      <c r="G4" s="39"/>
      <c r="L4" s="14"/>
    </row>
    <row r="5" spans="1:12" x14ac:dyDescent="0.25">
      <c r="A5" s="40"/>
      <c r="B5" s="12">
        <v>4</v>
      </c>
      <c r="C5" s="40"/>
      <c r="D5" s="42"/>
      <c r="E5" s="43"/>
      <c r="F5" s="39"/>
      <c r="G5" s="44"/>
      <c r="L5" s="14"/>
    </row>
    <row r="6" spans="1:12" x14ac:dyDescent="0.25">
      <c r="A6" s="40"/>
      <c r="B6" s="12">
        <v>5</v>
      </c>
      <c r="C6" s="40"/>
      <c r="D6" s="42"/>
      <c r="E6" s="43"/>
      <c r="F6" s="39"/>
      <c r="G6" s="44"/>
      <c r="L6" s="14"/>
    </row>
    <row r="7" spans="1:12" x14ac:dyDescent="0.25">
      <c r="A7" s="40"/>
      <c r="B7" s="12">
        <v>6</v>
      </c>
      <c r="C7" s="40"/>
      <c r="D7" s="42"/>
      <c r="E7" s="43"/>
      <c r="F7" s="39"/>
      <c r="G7" s="39"/>
      <c r="L7" s="14"/>
    </row>
    <row r="8" spans="1:12" x14ac:dyDescent="0.25">
      <c r="A8" s="40"/>
      <c r="B8" s="12">
        <v>7</v>
      </c>
      <c r="C8" s="40"/>
      <c r="D8" s="42"/>
      <c r="E8" s="43"/>
      <c r="F8" s="39"/>
      <c r="G8" s="44"/>
      <c r="L8" s="14"/>
    </row>
    <row r="9" spans="1:12" x14ac:dyDescent="0.25">
      <c r="A9" s="40"/>
      <c r="B9" s="12">
        <v>8</v>
      </c>
      <c r="C9" s="40"/>
      <c r="D9" s="42"/>
      <c r="E9" s="43"/>
      <c r="F9" s="39"/>
      <c r="G9" s="44"/>
      <c r="L9" s="14"/>
    </row>
    <row r="10" spans="1:12" x14ac:dyDescent="0.25">
      <c r="A10" s="40"/>
      <c r="B10" s="12">
        <v>9</v>
      </c>
      <c r="C10" s="40"/>
      <c r="D10" s="42"/>
      <c r="E10" s="43"/>
      <c r="F10" s="39"/>
      <c r="G10" s="44"/>
      <c r="L10" s="14"/>
    </row>
    <row r="11" spans="1:12" x14ac:dyDescent="0.25">
      <c r="A11" s="40"/>
      <c r="B11" s="12">
        <v>10</v>
      </c>
      <c r="C11" s="40"/>
      <c r="D11" s="42"/>
      <c r="E11" s="43"/>
      <c r="F11" s="39"/>
      <c r="G11" s="44"/>
      <c r="L11" s="14"/>
    </row>
    <row r="12" spans="1:12" x14ac:dyDescent="0.25">
      <c r="A12" s="40"/>
      <c r="B12" s="12">
        <v>11</v>
      </c>
      <c r="C12" s="40"/>
      <c r="D12" s="42"/>
      <c r="E12" s="43"/>
      <c r="F12" s="39"/>
      <c r="G12" s="44"/>
      <c r="L12" s="14"/>
    </row>
    <row r="13" spans="1:12" x14ac:dyDescent="0.25">
      <c r="A13" s="40"/>
      <c r="B13" s="12">
        <v>12</v>
      </c>
      <c r="C13" s="40"/>
      <c r="D13" s="42"/>
      <c r="E13" s="43"/>
      <c r="F13" s="39"/>
      <c r="G13" s="44"/>
      <c r="L13" s="14"/>
    </row>
    <row r="14" spans="1:12" x14ac:dyDescent="0.25">
      <c r="A14" s="40"/>
      <c r="B14" s="12">
        <v>13</v>
      </c>
      <c r="C14" s="40"/>
      <c r="D14" s="42"/>
      <c r="E14" s="43"/>
      <c r="F14" s="39"/>
      <c r="G14" s="39"/>
      <c r="L14" s="14"/>
    </row>
    <row r="15" spans="1:12" x14ac:dyDescent="0.25">
      <c r="A15" s="40"/>
      <c r="B15" s="12">
        <v>14</v>
      </c>
      <c r="C15" s="40"/>
      <c r="D15" s="42"/>
      <c r="E15" s="43"/>
      <c r="F15" s="39"/>
      <c r="G15" s="39"/>
      <c r="L15" s="14"/>
    </row>
    <row r="16" spans="1:12" x14ac:dyDescent="0.25">
      <c r="A16" s="40"/>
      <c r="B16" s="12">
        <v>15</v>
      </c>
      <c r="C16" s="40"/>
      <c r="D16" s="42"/>
      <c r="E16" s="43"/>
      <c r="F16" s="39"/>
      <c r="G16" s="39"/>
      <c r="L16" s="14"/>
    </row>
    <row r="17" spans="1:12" x14ac:dyDescent="0.25">
      <c r="A17" s="40"/>
      <c r="B17" s="12">
        <v>16</v>
      </c>
      <c r="C17" s="40"/>
      <c r="D17" s="42"/>
      <c r="E17" s="43"/>
      <c r="F17" s="39"/>
      <c r="G17" s="44"/>
      <c r="H17" s="43"/>
      <c r="I17" s="39"/>
      <c r="L17" s="14"/>
    </row>
    <row r="18" spans="1:12" x14ac:dyDescent="0.25">
      <c r="A18" s="40"/>
      <c r="B18" s="12">
        <v>17</v>
      </c>
      <c r="C18" s="40"/>
      <c r="D18" s="42"/>
      <c r="E18" s="43"/>
      <c r="F18" s="39"/>
      <c r="G18" s="39"/>
      <c r="L18" s="14"/>
    </row>
    <row r="19" spans="1:12" x14ac:dyDescent="0.25">
      <c r="A19" s="40"/>
      <c r="B19" s="12">
        <v>18</v>
      </c>
      <c r="C19" s="40"/>
      <c r="D19" s="42"/>
      <c r="E19" s="43"/>
      <c r="F19" s="39"/>
      <c r="G19" s="39"/>
      <c r="L19" s="14"/>
    </row>
    <row r="20" spans="1:12" x14ac:dyDescent="0.25">
      <c r="A20" s="40"/>
      <c r="B20" s="12">
        <v>19</v>
      </c>
      <c r="C20" s="40"/>
      <c r="D20" s="42"/>
      <c r="E20" s="43"/>
      <c r="F20" s="37"/>
      <c r="G20" s="39"/>
      <c r="L20" s="14"/>
    </row>
    <row r="21" spans="1:12" x14ac:dyDescent="0.25">
      <c r="A21" s="20"/>
      <c r="B21" s="12">
        <v>20</v>
      </c>
      <c r="C21" s="40"/>
      <c r="D21" s="42"/>
      <c r="E21" s="43"/>
      <c r="F21" s="39"/>
      <c r="G21" s="44"/>
      <c r="L21" s="14"/>
    </row>
    <row r="22" spans="1:12" x14ac:dyDescent="0.25">
      <c r="A22" s="20"/>
      <c r="B22" s="12">
        <v>21</v>
      </c>
      <c r="C22" s="40"/>
      <c r="D22" s="42"/>
      <c r="E22" s="43"/>
      <c r="F22" s="39"/>
      <c r="G22" s="39"/>
      <c r="L22" s="14"/>
    </row>
    <row r="23" spans="1:12" x14ac:dyDescent="0.25">
      <c r="A23" s="40"/>
      <c r="B23" s="12">
        <v>22</v>
      </c>
      <c r="C23" s="40"/>
      <c r="D23" s="42"/>
      <c r="E23" s="43"/>
      <c r="F23" s="39"/>
      <c r="G23" s="44"/>
      <c r="L23" s="14"/>
    </row>
    <row r="24" spans="1:12" x14ac:dyDescent="0.25">
      <c r="A24" s="40"/>
      <c r="B24" s="12">
        <v>23</v>
      </c>
      <c r="C24" s="40"/>
      <c r="D24" s="42"/>
      <c r="E24" s="43"/>
      <c r="F24" s="39"/>
      <c r="G24" s="39"/>
      <c r="L24" s="14"/>
    </row>
    <row r="25" spans="1:12" x14ac:dyDescent="0.25">
      <c r="A25" s="40"/>
      <c r="B25" s="12">
        <v>24</v>
      </c>
      <c r="C25" s="40"/>
      <c r="D25" s="42"/>
      <c r="E25" s="43"/>
      <c r="F25" s="39"/>
      <c r="G25" s="39"/>
      <c r="L25" s="14"/>
    </row>
    <row r="26" spans="1:12" x14ac:dyDescent="0.25">
      <c r="A26" s="40"/>
      <c r="B26" s="12">
        <v>25</v>
      </c>
      <c r="C26" s="40"/>
      <c r="D26" s="42"/>
      <c r="E26" s="43"/>
      <c r="F26" s="39"/>
      <c r="G26" s="39"/>
      <c r="L26" s="14"/>
    </row>
    <row r="27" spans="1:12" x14ac:dyDescent="0.25">
      <c r="A27" s="40"/>
      <c r="B27" s="12">
        <v>26</v>
      </c>
      <c r="C27" s="40"/>
      <c r="D27" s="42"/>
      <c r="E27" s="43"/>
      <c r="F27" s="39"/>
      <c r="G27" s="39"/>
      <c r="L27" s="14"/>
    </row>
    <row r="28" spans="1:12" x14ac:dyDescent="0.25">
      <c r="A28" s="40"/>
      <c r="B28" s="12">
        <v>27</v>
      </c>
      <c r="C28" s="40"/>
      <c r="D28" s="42"/>
      <c r="E28" s="43"/>
      <c r="F28" s="39"/>
      <c r="G28" s="44"/>
      <c r="L28" s="14"/>
    </row>
    <row r="29" spans="1:12" x14ac:dyDescent="0.25">
      <c r="A29" s="40"/>
      <c r="B29" s="12">
        <v>28</v>
      </c>
      <c r="C29" s="40"/>
      <c r="D29" s="42"/>
      <c r="E29" s="43"/>
      <c r="F29" s="39"/>
      <c r="G29" s="39"/>
      <c r="L29" s="14"/>
    </row>
    <row r="30" spans="1:12" x14ac:dyDescent="0.25">
      <c r="A30" s="40"/>
      <c r="B30" s="12">
        <v>29</v>
      </c>
      <c r="C30" s="40"/>
      <c r="D30" s="42"/>
      <c r="E30" s="43"/>
      <c r="F30" s="39"/>
      <c r="G30" s="39"/>
      <c r="L30" s="14"/>
    </row>
    <row r="31" spans="1:12" x14ac:dyDescent="0.25">
      <c r="A31" s="40"/>
      <c r="B31" s="12">
        <v>30</v>
      </c>
      <c r="C31" s="40"/>
      <c r="D31" s="42"/>
      <c r="E31" s="43"/>
      <c r="F31" s="39"/>
      <c r="G31" s="44"/>
      <c r="L31" s="14"/>
    </row>
    <row r="32" spans="1:12" x14ac:dyDescent="0.25">
      <c r="A32" s="40"/>
      <c r="B32" s="12">
        <v>31</v>
      </c>
      <c r="C32" s="40"/>
      <c r="D32" s="42"/>
      <c r="E32" s="43"/>
      <c r="F32" s="39"/>
      <c r="G32" s="39"/>
      <c r="J32" s="18"/>
      <c r="K32" s="18"/>
      <c r="L32" s="19"/>
    </row>
    <row r="33" spans="1:12" x14ac:dyDescent="0.25">
      <c r="A33" s="45"/>
      <c r="B33" s="12">
        <v>32</v>
      </c>
      <c r="C33" s="20"/>
      <c r="D33" s="42"/>
      <c r="E33" s="43"/>
      <c r="F33" s="39"/>
      <c r="G33" s="46"/>
      <c r="L33" s="14"/>
    </row>
    <row r="34" spans="1:12" x14ac:dyDescent="0.25">
      <c r="A34" s="42"/>
      <c r="B34" s="12">
        <v>33</v>
      </c>
      <c r="C34" s="40"/>
      <c r="D34" s="42"/>
      <c r="E34" s="43"/>
      <c r="F34" s="39"/>
      <c r="G34" s="39"/>
      <c r="L34" s="14"/>
    </row>
    <row r="35" spans="1:12" x14ac:dyDescent="0.25">
      <c r="A35" s="42"/>
      <c r="B35" s="12">
        <v>34</v>
      </c>
      <c r="C35" s="40"/>
      <c r="D35" s="42"/>
      <c r="E35" s="43"/>
      <c r="F35" s="39"/>
      <c r="G35" s="39"/>
      <c r="L35" s="14"/>
    </row>
    <row r="36" spans="1:12" x14ac:dyDescent="0.25">
      <c r="A36" s="42"/>
      <c r="B36" s="12">
        <v>35</v>
      </c>
      <c r="C36" s="40"/>
      <c r="D36" s="42"/>
      <c r="E36" s="43"/>
      <c r="F36" s="39"/>
      <c r="G36" s="39"/>
      <c r="L36" s="14"/>
    </row>
    <row r="37" spans="1:12" x14ac:dyDescent="0.25">
      <c r="A37" s="42"/>
      <c r="B37" s="12">
        <v>36</v>
      </c>
      <c r="C37" s="40"/>
      <c r="D37" s="42"/>
      <c r="E37" s="43"/>
      <c r="F37" s="39"/>
      <c r="G37" s="39"/>
      <c r="L37" s="14"/>
    </row>
    <row r="38" spans="1:12" x14ac:dyDescent="0.25">
      <c r="A38" s="45"/>
      <c r="B38" s="12">
        <v>37</v>
      </c>
      <c r="C38" s="47"/>
      <c r="D38" s="42"/>
      <c r="E38" s="43"/>
      <c r="F38" s="39"/>
      <c r="G38" s="39"/>
      <c r="L38" s="14"/>
    </row>
    <row r="39" spans="1:12" x14ac:dyDescent="0.25">
      <c r="A39" s="45"/>
      <c r="B39" s="12">
        <v>38</v>
      </c>
      <c r="C39" s="20"/>
      <c r="D39" s="42"/>
      <c r="E39" s="21"/>
      <c r="F39" s="39"/>
      <c r="G39" s="37"/>
      <c r="L39" s="14"/>
    </row>
    <row r="40" spans="1:12" x14ac:dyDescent="0.25">
      <c r="A40" s="45"/>
      <c r="B40" s="12">
        <v>39</v>
      </c>
      <c r="C40" s="20"/>
      <c r="D40" s="45"/>
      <c r="E40" s="21"/>
      <c r="F40" s="39"/>
      <c r="G40" s="37"/>
      <c r="L40" s="14"/>
    </row>
    <row r="41" spans="1:12" x14ac:dyDescent="0.25">
      <c r="A41" s="45"/>
      <c r="B41" s="12">
        <v>40</v>
      </c>
      <c r="C41" s="20"/>
      <c r="D41" s="45"/>
      <c r="E41" s="21"/>
      <c r="F41" s="39"/>
      <c r="G41" s="37"/>
      <c r="L41" s="14"/>
    </row>
    <row r="42" spans="1:12" x14ac:dyDescent="0.25">
      <c r="A42" s="45"/>
      <c r="B42" s="12">
        <v>41</v>
      </c>
      <c r="C42" s="20"/>
      <c r="D42" s="45"/>
      <c r="E42" s="21"/>
      <c r="F42" s="39"/>
      <c r="G42" s="37"/>
      <c r="L42" s="14"/>
    </row>
    <row r="43" spans="1:12" x14ac:dyDescent="0.25">
      <c r="A43" s="45"/>
      <c r="B43" s="12">
        <v>42</v>
      </c>
      <c r="C43" s="20"/>
      <c r="D43" s="45"/>
      <c r="E43" s="21"/>
      <c r="F43" s="39"/>
      <c r="G43" s="37"/>
      <c r="L43" s="14"/>
    </row>
    <row r="44" spans="1:12" x14ac:dyDescent="0.25">
      <c r="A44" s="45"/>
      <c r="B44" s="12">
        <v>43</v>
      </c>
      <c r="C44" s="20"/>
      <c r="D44" s="45"/>
      <c r="E44" s="21"/>
      <c r="F44" s="39"/>
      <c r="G44" s="37"/>
      <c r="L44" s="14"/>
    </row>
    <row r="45" spans="1:12" x14ac:dyDescent="0.25">
      <c r="A45" s="45"/>
      <c r="B45" s="12">
        <v>44</v>
      </c>
      <c r="C45" s="20"/>
      <c r="D45" s="45"/>
      <c r="E45" s="21"/>
      <c r="F45" s="37"/>
      <c r="G45" s="37"/>
      <c r="L45" s="14"/>
    </row>
    <row r="46" spans="1:12" x14ac:dyDescent="0.25">
      <c r="A46" s="45"/>
      <c r="B46" s="12">
        <v>45</v>
      </c>
      <c r="C46" s="20"/>
      <c r="D46" s="45"/>
      <c r="E46" s="21"/>
      <c r="F46" s="39"/>
      <c r="G46" s="37"/>
      <c r="L46" s="29"/>
    </row>
    <row r="47" spans="1:12" x14ac:dyDescent="0.25">
      <c r="A47" s="45"/>
      <c r="B47" s="12">
        <v>46</v>
      </c>
      <c r="C47" s="20"/>
      <c r="D47" s="45"/>
      <c r="E47" s="21"/>
      <c r="F47" s="37"/>
      <c r="G47" s="37"/>
      <c r="L47" s="29"/>
    </row>
    <row r="48" spans="1:12" x14ac:dyDescent="0.25">
      <c r="A48" s="45"/>
      <c r="B48" s="12">
        <v>47</v>
      </c>
      <c r="C48" s="20"/>
      <c r="D48" s="45"/>
      <c r="E48" s="21"/>
      <c r="F48" s="39"/>
      <c r="G48" s="37"/>
      <c r="L48" s="29"/>
    </row>
    <row r="49" spans="1:12" x14ac:dyDescent="0.25">
      <c r="A49" s="45"/>
      <c r="B49" s="12">
        <v>48</v>
      </c>
      <c r="C49" s="20"/>
      <c r="D49" s="45"/>
      <c r="E49" s="21"/>
      <c r="F49" s="39"/>
      <c r="G49" s="37"/>
      <c r="L49" s="29"/>
    </row>
    <row r="50" spans="1:12" x14ac:dyDescent="0.25">
      <c r="A50" s="45"/>
      <c r="B50" s="12">
        <v>49</v>
      </c>
      <c r="C50" s="20"/>
      <c r="D50" s="45"/>
      <c r="E50" s="21"/>
      <c r="F50" s="39"/>
      <c r="G50" s="37"/>
      <c r="L50" s="29"/>
    </row>
    <row r="51" spans="1:12" x14ac:dyDescent="0.25">
      <c r="A51" s="45"/>
      <c r="B51" s="12">
        <v>50</v>
      </c>
      <c r="C51" s="20"/>
      <c r="D51" s="45"/>
      <c r="E51" s="21"/>
      <c r="F51" s="39"/>
      <c r="G51" s="37"/>
      <c r="L51" s="29"/>
    </row>
    <row r="52" spans="1:12" x14ac:dyDescent="0.25">
      <c r="A52" s="40"/>
      <c r="B52" s="12">
        <v>51</v>
      </c>
      <c r="C52" s="40"/>
      <c r="D52" s="42"/>
      <c r="E52" s="43"/>
      <c r="F52" s="39"/>
      <c r="G52" s="39"/>
      <c r="L52" s="29"/>
    </row>
    <row r="53" spans="1:12" x14ac:dyDescent="0.25">
      <c r="A53" s="40"/>
      <c r="B53" s="12">
        <v>52</v>
      </c>
      <c r="C53" s="40"/>
      <c r="D53" s="42"/>
      <c r="E53" s="43"/>
      <c r="F53" s="39"/>
      <c r="G53" s="44"/>
      <c r="L53" s="29"/>
    </row>
    <row r="54" spans="1:12" x14ac:dyDescent="0.25">
      <c r="A54" s="40"/>
      <c r="B54" s="12">
        <v>53</v>
      </c>
      <c r="C54" s="40"/>
      <c r="D54" s="42"/>
      <c r="E54" s="43"/>
      <c r="F54" s="39"/>
      <c r="G54" s="39"/>
      <c r="L54" s="29"/>
    </row>
    <row r="55" spans="1:12" x14ac:dyDescent="0.25">
      <c r="A55" s="40"/>
      <c r="B55" s="12">
        <v>54</v>
      </c>
      <c r="C55" s="40"/>
      <c r="D55" s="42"/>
      <c r="E55" s="43"/>
      <c r="F55" s="39"/>
      <c r="G55" s="39"/>
      <c r="L55" s="29"/>
    </row>
    <row r="56" spans="1:12" x14ac:dyDescent="0.25">
      <c r="A56" s="40"/>
      <c r="B56" s="12">
        <v>55</v>
      </c>
      <c r="C56" s="40"/>
      <c r="D56" s="42"/>
      <c r="E56" s="43"/>
      <c r="F56" s="39"/>
      <c r="G56" s="44"/>
      <c r="L56" s="29"/>
    </row>
    <row r="57" spans="1:12" x14ac:dyDescent="0.25">
      <c r="A57" s="40"/>
      <c r="B57" s="12">
        <v>56</v>
      </c>
      <c r="C57" s="40"/>
      <c r="D57" s="42"/>
      <c r="E57" s="43"/>
      <c r="F57" s="39"/>
      <c r="G57" s="44"/>
      <c r="L57" s="29"/>
    </row>
    <row r="58" spans="1:12" x14ac:dyDescent="0.25">
      <c r="A58" s="40"/>
      <c r="B58" s="12">
        <v>57</v>
      </c>
      <c r="C58" s="40"/>
      <c r="D58" s="42"/>
      <c r="E58" s="43"/>
      <c r="F58" s="39"/>
      <c r="G58" s="44"/>
      <c r="L58" s="29"/>
    </row>
    <row r="59" spans="1:12" x14ac:dyDescent="0.25">
      <c r="A59" s="40"/>
      <c r="B59" s="41"/>
      <c r="C59" s="40"/>
      <c r="D59" s="42"/>
      <c r="E59" s="43"/>
      <c r="F59" s="39"/>
      <c r="G59" s="44"/>
      <c r="L59" s="14"/>
    </row>
    <row r="60" spans="1:12" x14ac:dyDescent="0.25">
      <c r="A60" s="40"/>
      <c r="B60" s="41"/>
      <c r="C60" s="40"/>
      <c r="D60" s="42"/>
      <c r="E60" s="43"/>
      <c r="F60" s="39"/>
      <c r="G60" s="44"/>
      <c r="L60" s="14"/>
    </row>
    <row r="61" spans="1:12" x14ac:dyDescent="0.25">
      <c r="A61" s="40"/>
      <c r="B61" s="41"/>
      <c r="C61" s="40"/>
      <c r="D61" s="42"/>
      <c r="E61" s="43"/>
      <c r="F61" s="39"/>
      <c r="G61" s="44"/>
      <c r="L61" s="14"/>
    </row>
    <row r="62" spans="1:12" x14ac:dyDescent="0.25">
      <c r="A62" s="40"/>
      <c r="B62" s="41"/>
      <c r="C62" s="40"/>
      <c r="D62" s="42"/>
      <c r="E62" s="43"/>
      <c r="F62" s="39"/>
      <c r="G62" s="44"/>
      <c r="L62" s="14"/>
    </row>
    <row r="63" spans="1:12" x14ac:dyDescent="0.25">
      <c r="A63" s="40"/>
      <c r="B63" s="41"/>
      <c r="C63" s="40"/>
      <c r="D63" s="42"/>
      <c r="E63" s="43"/>
      <c r="F63" s="39"/>
      <c r="G63" s="44"/>
      <c r="L63" s="14"/>
    </row>
    <row r="64" spans="1:12" x14ac:dyDescent="0.25">
      <c r="A64" s="40"/>
      <c r="B64" s="41"/>
      <c r="C64" s="40"/>
      <c r="D64" s="42"/>
      <c r="E64" s="43"/>
      <c r="F64" s="39"/>
      <c r="G64" s="44"/>
      <c r="L64" s="14"/>
    </row>
    <row r="65" spans="1:12" x14ac:dyDescent="0.25">
      <c r="A65" s="40"/>
      <c r="B65" s="41"/>
      <c r="C65" s="40"/>
      <c r="D65" s="42"/>
      <c r="E65" s="43"/>
      <c r="F65" s="39"/>
      <c r="G65" s="44"/>
      <c r="L65" s="14"/>
    </row>
    <row r="67" spans="1:12" x14ac:dyDescent="0.25">
      <c r="B67" s="12"/>
      <c r="F67" s="39"/>
      <c r="G67" s="39"/>
    </row>
    <row r="68" spans="1:12" x14ac:dyDescent="0.25">
      <c r="B68" s="12"/>
      <c r="C68" s="37"/>
      <c r="D68" s="37"/>
      <c r="E68" s="37"/>
      <c r="F68" s="39"/>
      <c r="G68" s="39"/>
      <c r="H68" s="38"/>
    </row>
    <row r="69" spans="1:12" x14ac:dyDescent="0.25">
      <c r="B69" s="12"/>
      <c r="C69" s="39"/>
      <c r="D69" s="37"/>
      <c r="E69" s="37"/>
      <c r="F69" s="39"/>
      <c r="G69" s="39"/>
      <c r="H69" s="38"/>
    </row>
    <row r="70" spans="1:12" x14ac:dyDescent="0.25">
      <c r="B70" s="12"/>
      <c r="C70" s="39"/>
      <c r="D70" s="37"/>
      <c r="E70" s="37"/>
      <c r="F70" s="39"/>
      <c r="G70" s="39"/>
      <c r="H70" s="38"/>
    </row>
    <row r="71" spans="1:12" x14ac:dyDescent="0.25">
      <c r="B71" s="12"/>
      <c r="C71" s="37"/>
      <c r="D71" s="37"/>
      <c r="E71" s="37"/>
      <c r="F71" s="39"/>
      <c r="G71" s="39"/>
      <c r="H71" s="38"/>
    </row>
    <row r="72" spans="1:12" x14ac:dyDescent="0.25">
      <c r="B72" s="12"/>
      <c r="F72" s="39"/>
      <c r="G72" s="39"/>
    </row>
    <row r="74" spans="1:12" x14ac:dyDescent="0.25">
      <c r="B74" s="12"/>
      <c r="F74" s="39"/>
      <c r="G74" s="39"/>
    </row>
    <row r="75" spans="1:12" x14ac:dyDescent="0.25">
      <c r="B75" s="12"/>
      <c r="F75" s="39"/>
      <c r="G75" s="39"/>
    </row>
    <row r="76" spans="1:12" x14ac:dyDescent="0.25">
      <c r="B76" s="12"/>
      <c r="F76" s="39"/>
      <c r="G76" s="39"/>
    </row>
    <row r="77" spans="1:12" x14ac:dyDescent="0.25">
      <c r="B77" s="12"/>
      <c r="F77" s="39"/>
      <c r="G77" s="39"/>
    </row>
    <row r="78" spans="1:12" x14ac:dyDescent="0.25">
      <c r="B78" s="12"/>
      <c r="F78" s="39"/>
      <c r="G78" s="3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369B-3672-4465-82B2-892F18E35D74}">
  <dimension ref="A1:J20"/>
  <sheetViews>
    <sheetView workbookViewId="0">
      <selection activeCell="M9" sqref="M9"/>
    </sheetView>
  </sheetViews>
  <sheetFormatPr baseColWidth="10" defaultRowHeight="15" x14ac:dyDescent="0.25"/>
  <cols>
    <col min="3" max="3" width="18.7109375" customWidth="1"/>
    <col min="4" max="5" width="9.5703125" customWidth="1"/>
    <col min="6" max="8" width="11.42578125" style="13"/>
    <col min="9" max="9" width="16.140625" style="13" bestFit="1" customWidth="1"/>
    <col min="10" max="10" width="11.42578125" style="13"/>
  </cols>
  <sheetData>
    <row r="1" spans="1:10" x14ac:dyDescent="0.25">
      <c r="A1" s="241" t="s">
        <v>61</v>
      </c>
      <c r="B1" s="241" t="s">
        <v>6</v>
      </c>
      <c r="C1" s="241" t="s">
        <v>310</v>
      </c>
      <c r="D1" s="241" t="s">
        <v>16</v>
      </c>
      <c r="E1" s="241" t="s">
        <v>17</v>
      </c>
      <c r="F1" s="243" t="s">
        <v>124</v>
      </c>
      <c r="G1" s="243" t="s">
        <v>125</v>
      </c>
      <c r="H1" s="243" t="s">
        <v>126</v>
      </c>
      <c r="I1" s="243" t="s">
        <v>308</v>
      </c>
      <c r="J1" s="243" t="s">
        <v>127</v>
      </c>
    </row>
    <row r="2" spans="1:10" x14ac:dyDescent="0.25">
      <c r="A2" s="191">
        <v>1</v>
      </c>
      <c r="B2" s="186" t="s">
        <v>200</v>
      </c>
      <c r="C2" s="186" t="s">
        <v>311</v>
      </c>
      <c r="D2" t="s">
        <v>274</v>
      </c>
      <c r="E2" t="s">
        <v>275</v>
      </c>
      <c r="F2" s="244">
        <v>1376.3</v>
      </c>
      <c r="G2" s="244"/>
      <c r="H2" s="244">
        <v>1315</v>
      </c>
      <c r="I2" s="244"/>
      <c r="J2" s="244"/>
    </row>
    <row r="3" spans="1:10" x14ac:dyDescent="0.25">
      <c r="A3" s="191">
        <v>2</v>
      </c>
      <c r="B3" s="186" t="s">
        <v>201</v>
      </c>
      <c r="C3" s="186" t="s">
        <v>311</v>
      </c>
      <c r="D3" t="s">
        <v>276</v>
      </c>
      <c r="E3" t="s">
        <v>277</v>
      </c>
      <c r="F3" s="244">
        <v>226</v>
      </c>
      <c r="G3" s="244"/>
      <c r="H3" s="244">
        <v>522.20000000000005</v>
      </c>
      <c r="I3" s="244"/>
      <c r="J3" s="244"/>
    </row>
    <row r="4" spans="1:10" x14ac:dyDescent="0.25">
      <c r="A4" s="191">
        <v>3</v>
      </c>
      <c r="B4" s="186" t="s">
        <v>202</v>
      </c>
      <c r="C4" s="186" t="s">
        <v>311</v>
      </c>
      <c r="D4" t="s">
        <v>278</v>
      </c>
      <c r="E4" t="s">
        <v>279</v>
      </c>
      <c r="F4" s="244">
        <v>16.600000000000001</v>
      </c>
      <c r="G4" s="244"/>
      <c r="H4" s="244">
        <v>4109.66</v>
      </c>
      <c r="I4" s="244"/>
      <c r="J4" s="244"/>
    </row>
    <row r="5" spans="1:10" x14ac:dyDescent="0.25">
      <c r="A5" s="191">
        <v>4</v>
      </c>
      <c r="B5" s="186" t="s">
        <v>312</v>
      </c>
      <c r="C5" s="186" t="s">
        <v>311</v>
      </c>
      <c r="D5" t="s">
        <v>280</v>
      </c>
      <c r="E5" t="s">
        <v>281</v>
      </c>
      <c r="F5" s="244">
        <v>25.4</v>
      </c>
      <c r="G5" s="244"/>
      <c r="H5" s="244">
        <v>270.5</v>
      </c>
      <c r="I5" s="244"/>
      <c r="J5" s="244"/>
    </row>
    <row r="6" spans="1:10" x14ac:dyDescent="0.25">
      <c r="A6" s="191">
        <v>5</v>
      </c>
      <c r="B6" s="186" t="s">
        <v>312</v>
      </c>
      <c r="C6" s="186" t="s">
        <v>311</v>
      </c>
      <c r="D6" t="s">
        <v>282</v>
      </c>
      <c r="E6" t="s">
        <v>281</v>
      </c>
      <c r="F6" s="244">
        <v>10.56</v>
      </c>
      <c r="G6" s="244">
        <v>0.46</v>
      </c>
      <c r="H6" s="244">
        <v>224.03</v>
      </c>
      <c r="I6" s="244"/>
      <c r="J6" s="244"/>
    </row>
    <row r="7" spans="1:10" x14ac:dyDescent="0.25">
      <c r="A7" s="191">
        <v>6</v>
      </c>
      <c r="B7" s="186" t="s">
        <v>312</v>
      </c>
      <c r="C7" s="186" t="s">
        <v>311</v>
      </c>
      <c r="D7" t="s">
        <v>283</v>
      </c>
      <c r="E7" t="s">
        <v>284</v>
      </c>
      <c r="F7" s="244">
        <v>0.18</v>
      </c>
      <c r="G7" s="244">
        <v>0.04</v>
      </c>
      <c r="H7" s="244">
        <v>376.53</v>
      </c>
      <c r="I7" s="244"/>
      <c r="J7" s="244"/>
    </row>
    <row r="8" spans="1:10" x14ac:dyDescent="0.25">
      <c r="A8" s="191">
        <v>7</v>
      </c>
      <c r="B8" s="186" t="s">
        <v>313</v>
      </c>
      <c r="C8" s="186" t="s">
        <v>311</v>
      </c>
      <c r="D8" t="s">
        <v>285</v>
      </c>
      <c r="E8" t="s">
        <v>286</v>
      </c>
      <c r="F8" s="244">
        <v>150.43</v>
      </c>
      <c r="G8" s="244"/>
      <c r="H8" s="244">
        <v>69</v>
      </c>
      <c r="I8" s="244"/>
      <c r="J8" s="244"/>
    </row>
    <row r="9" spans="1:10" x14ac:dyDescent="0.25">
      <c r="A9" s="191">
        <v>8</v>
      </c>
      <c r="B9" s="186" t="s">
        <v>313</v>
      </c>
      <c r="C9" s="186" t="s">
        <v>311</v>
      </c>
      <c r="D9" t="s">
        <v>287</v>
      </c>
      <c r="E9" t="s">
        <v>288</v>
      </c>
      <c r="F9" s="244">
        <v>15.26</v>
      </c>
      <c r="G9" s="244"/>
      <c r="H9" s="244">
        <v>247.17</v>
      </c>
      <c r="I9" s="244"/>
      <c r="J9" s="244"/>
    </row>
    <row r="10" spans="1:10" x14ac:dyDescent="0.25">
      <c r="A10" s="191">
        <v>9</v>
      </c>
      <c r="B10" s="186" t="s">
        <v>313</v>
      </c>
      <c r="C10" s="186" t="s">
        <v>311</v>
      </c>
      <c r="D10" t="s">
        <v>289</v>
      </c>
      <c r="E10" t="s">
        <v>290</v>
      </c>
      <c r="F10" s="244">
        <v>5.0999999999999996</v>
      </c>
      <c r="G10" s="244"/>
      <c r="H10" s="244">
        <v>1061.68</v>
      </c>
      <c r="I10" s="244"/>
      <c r="J10" s="244"/>
    </row>
    <row r="11" spans="1:10" x14ac:dyDescent="0.25">
      <c r="A11" s="191">
        <v>10</v>
      </c>
      <c r="B11" s="186" t="s">
        <v>203</v>
      </c>
      <c r="C11" s="186" t="s">
        <v>311</v>
      </c>
      <c r="D11" t="s">
        <v>291</v>
      </c>
      <c r="E11" t="s">
        <v>292</v>
      </c>
      <c r="F11" s="244">
        <v>1393.77</v>
      </c>
      <c r="G11" s="244"/>
      <c r="H11" s="244">
        <v>302.5</v>
      </c>
      <c r="I11" s="244"/>
      <c r="J11" s="244"/>
    </row>
    <row r="12" spans="1:10" x14ac:dyDescent="0.25">
      <c r="A12" s="191">
        <v>11</v>
      </c>
      <c r="B12" s="186" t="s">
        <v>203</v>
      </c>
      <c r="C12" s="186" t="s">
        <v>311</v>
      </c>
      <c r="D12" t="s">
        <v>293</v>
      </c>
      <c r="E12" t="s">
        <v>294</v>
      </c>
      <c r="F12" s="244">
        <v>57.6</v>
      </c>
      <c r="G12" s="244"/>
      <c r="H12" s="244">
        <v>484.38</v>
      </c>
      <c r="I12" s="244"/>
      <c r="J12" s="244"/>
    </row>
    <row r="13" spans="1:10" x14ac:dyDescent="0.25">
      <c r="A13" s="191">
        <v>12</v>
      </c>
      <c r="B13" s="186" t="s">
        <v>232</v>
      </c>
      <c r="C13" s="186" t="s">
        <v>311</v>
      </c>
      <c r="D13" t="s">
        <v>295</v>
      </c>
      <c r="E13" t="s">
        <v>296</v>
      </c>
      <c r="F13" s="244">
        <v>54.98</v>
      </c>
      <c r="G13" s="244">
        <v>11.7</v>
      </c>
      <c r="H13" s="244">
        <v>222</v>
      </c>
      <c r="I13" s="244"/>
      <c r="J13" s="244"/>
    </row>
    <row r="14" spans="1:10" x14ac:dyDescent="0.25">
      <c r="A14" s="191">
        <v>13</v>
      </c>
      <c r="B14" s="186" t="s">
        <v>232</v>
      </c>
      <c r="C14" s="186" t="s">
        <v>311</v>
      </c>
      <c r="D14" t="s">
        <v>297</v>
      </c>
      <c r="E14" t="s">
        <v>298</v>
      </c>
      <c r="F14" s="244">
        <v>352.22</v>
      </c>
      <c r="G14" s="244">
        <v>28.9</v>
      </c>
      <c r="H14" s="244">
        <v>142.5</v>
      </c>
      <c r="I14" s="244"/>
      <c r="J14" s="244"/>
    </row>
    <row r="15" spans="1:10" x14ac:dyDescent="0.25">
      <c r="A15" s="191">
        <v>14</v>
      </c>
      <c r="B15" s="186" t="s">
        <v>233</v>
      </c>
      <c r="C15" s="186" t="s">
        <v>311</v>
      </c>
      <c r="D15" t="s">
        <v>299</v>
      </c>
      <c r="E15" t="s">
        <v>300</v>
      </c>
      <c r="F15" s="244">
        <v>0.54</v>
      </c>
      <c r="G15" s="244">
        <v>50.1</v>
      </c>
      <c r="H15" s="244"/>
      <c r="I15" s="244"/>
      <c r="J15" s="244"/>
    </row>
    <row r="16" spans="1:10" x14ac:dyDescent="0.25">
      <c r="A16" s="191">
        <v>15</v>
      </c>
      <c r="B16" s="186" t="s">
        <v>257</v>
      </c>
      <c r="C16" s="186" t="s">
        <v>311</v>
      </c>
      <c r="D16" t="s">
        <v>301</v>
      </c>
      <c r="E16" t="s">
        <v>302</v>
      </c>
      <c r="F16" s="244"/>
      <c r="G16" s="244">
        <v>0.01</v>
      </c>
      <c r="H16" s="244">
        <v>2282.6999999999998</v>
      </c>
      <c r="I16" s="244"/>
      <c r="J16" s="244">
        <v>0.18</v>
      </c>
    </row>
    <row r="17" spans="1:10" x14ac:dyDescent="0.25">
      <c r="A17" s="191">
        <v>16</v>
      </c>
      <c r="B17" s="186" t="s">
        <v>258</v>
      </c>
      <c r="C17" s="186" t="s">
        <v>311</v>
      </c>
      <c r="D17" t="s">
        <v>255</v>
      </c>
      <c r="E17" t="s">
        <v>256</v>
      </c>
      <c r="F17" s="244">
        <v>1408.22</v>
      </c>
      <c r="G17" s="244">
        <v>104.92</v>
      </c>
      <c r="H17" s="244"/>
      <c r="I17" s="244">
        <v>229.12</v>
      </c>
      <c r="J17" s="244">
        <v>135.76000000000002</v>
      </c>
    </row>
    <row r="18" spans="1:10" x14ac:dyDescent="0.25">
      <c r="A18" s="191">
        <v>17</v>
      </c>
      <c r="B18" s="186" t="s">
        <v>259</v>
      </c>
      <c r="C18" s="186" t="s">
        <v>311</v>
      </c>
      <c r="D18" t="s">
        <v>303</v>
      </c>
      <c r="E18" t="s">
        <v>304</v>
      </c>
      <c r="F18" s="244">
        <v>318.24</v>
      </c>
      <c r="G18" s="244"/>
      <c r="H18" s="244">
        <v>667.2</v>
      </c>
      <c r="I18" s="244"/>
      <c r="J18" s="244"/>
    </row>
    <row r="19" spans="1:10" x14ac:dyDescent="0.25">
      <c r="A19" s="191">
        <v>18</v>
      </c>
      <c r="B19" s="186" t="s">
        <v>259</v>
      </c>
      <c r="C19" s="186" t="s">
        <v>311</v>
      </c>
      <c r="D19" t="s">
        <v>269</v>
      </c>
      <c r="E19" t="s">
        <v>270</v>
      </c>
      <c r="F19" s="244">
        <v>0.19</v>
      </c>
      <c r="G19" s="244">
        <v>1.02</v>
      </c>
      <c r="H19" s="244">
        <v>8000</v>
      </c>
      <c r="I19" s="244"/>
      <c r="J19" s="244">
        <v>0.12</v>
      </c>
    </row>
    <row r="20" spans="1:10" x14ac:dyDescent="0.25">
      <c r="A20" s="191">
        <v>19</v>
      </c>
      <c r="B20" s="186" t="s">
        <v>309</v>
      </c>
      <c r="C20" s="186" t="s">
        <v>311</v>
      </c>
      <c r="D20" t="s">
        <v>305</v>
      </c>
      <c r="E20" t="s">
        <v>306</v>
      </c>
      <c r="F20" s="244">
        <v>0</v>
      </c>
      <c r="G20" s="244"/>
      <c r="H20" s="244"/>
      <c r="I20" s="244"/>
      <c r="J20" s="2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Control Crucero</vt:lpstr>
      <vt:lpstr>CONTROL LANCES</vt:lpstr>
      <vt:lpstr>ESTACIONES</vt:lpstr>
      <vt:lpstr>LANCES</vt:lpstr>
      <vt:lpstr>bitacora</vt:lpstr>
      <vt:lpstr>'Control Crucero'!Área_de_impresión</vt:lpstr>
    </vt:vector>
  </TitlesOfParts>
  <Company>IFOP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bernardo.leiva</dc:creator>
  <cp:lastModifiedBy>Luis La Cruz</cp:lastModifiedBy>
  <cp:lastPrinted>2018-11-27T17:47:03Z</cp:lastPrinted>
  <dcterms:created xsi:type="dcterms:W3CDTF">2014-08-08T10:46:29Z</dcterms:created>
  <dcterms:modified xsi:type="dcterms:W3CDTF">2023-08-29T13:34:34Z</dcterms:modified>
</cp:coreProperties>
</file>